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pivotTables/pivotTable2.xml" ContentType="application/vnd.openxmlformats-officedocument.spreadsheetml.pivot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rticles\BI\"/>
    </mc:Choice>
  </mc:AlternateContent>
  <xr:revisionPtr revIDLastSave="0" documentId="13_ncr:1_{DB8EC69D-A464-4981-AA5A-8DDD690A9EB5}" xr6:coauthVersionLast="41" xr6:coauthVersionMax="41" xr10:uidLastSave="{00000000-0000-0000-0000-000000000000}"/>
  <bookViews>
    <workbookView xWindow="-110" yWindow="-110" windowWidth="19420" windowHeight="10420" activeTab="2" xr2:uid="{CB328212-EEFE-47C6-9D85-0E5140A17EB7}"/>
  </bookViews>
  <sheets>
    <sheet name="ReturnFact" sheetId="25" r:id="rId1"/>
    <sheet name="Sheet3" sheetId="27" r:id="rId2"/>
    <sheet name="SODataFact" sheetId="24" r:id="rId3"/>
    <sheet name="PODataFact2" sheetId="23" r:id="rId4"/>
    <sheet name="WeeklySalesFact" sheetId="17" r:id="rId5"/>
    <sheet name="Sheet14" sheetId="19" state="hidden" r:id="rId6"/>
    <sheet name="AverageReadynessToSalesByWeeks" sheetId="18" r:id="rId7"/>
    <sheet name="PODataFact" sheetId="16" r:id="rId8"/>
    <sheet name="Products" sheetId="2" r:id="rId9"/>
    <sheet name="Suppliers" sheetId="21" r:id="rId10"/>
    <sheet name="Sheet1" sheetId="1" r:id="rId11"/>
    <sheet name="Product Category" sheetId="22" r:id="rId12"/>
    <sheet name="Customers" sheetId="20" r:id="rId13"/>
  </sheets>
  <definedNames>
    <definedName name="ExternalData_1" localSheetId="7" hidden="1">PODataFact!$A$1:$E$1021</definedName>
    <definedName name="ExternalData_2" localSheetId="4" hidden="1">WeeklySalesFact!$A$1:$H$1021</definedName>
    <definedName name="ExternalData_3" localSheetId="3" hidden="1">PODataFact2!$A$1:$E$1005</definedName>
    <definedName name="ExternalData_4" localSheetId="2" hidden="1">SODataFact!$A$1:$H$1005</definedName>
    <definedName name="ExternalData_5" localSheetId="0" hidden="1">ReturnFact!$A$1:$D$168</definedName>
  </definedNames>
  <calcPr calcId="191029"/>
  <pivotCaches>
    <pivotCache cacheId="0" r:id="rId14"/>
    <pivotCache cacheId="1" r:id="rId1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" i="24" l="1"/>
  <c r="F3" i="24"/>
  <c r="F4" i="24"/>
  <c r="F5" i="24"/>
  <c r="F6" i="24"/>
  <c r="F7" i="24"/>
  <c r="F8" i="24"/>
  <c r="F9" i="24"/>
  <c r="F10" i="24"/>
  <c r="F11" i="24"/>
  <c r="F12" i="24"/>
  <c r="F13" i="24"/>
  <c r="F14" i="24"/>
  <c r="F15" i="24"/>
  <c r="F16" i="24"/>
  <c r="F17" i="24"/>
  <c r="F18" i="24"/>
  <c r="F19" i="24"/>
  <c r="F20" i="24"/>
  <c r="F21" i="24"/>
  <c r="F22" i="24"/>
  <c r="F23" i="24"/>
  <c r="F24" i="24"/>
  <c r="F25" i="24"/>
  <c r="F26" i="24"/>
  <c r="F27" i="24"/>
  <c r="F28" i="24"/>
  <c r="F29" i="24"/>
  <c r="F30" i="24"/>
  <c r="F31" i="24"/>
  <c r="F32" i="24"/>
  <c r="F33" i="24"/>
  <c r="F34" i="24"/>
  <c r="F35" i="24"/>
  <c r="F36" i="24"/>
  <c r="F37" i="24"/>
  <c r="F38" i="24"/>
  <c r="F39" i="24"/>
  <c r="F40" i="24"/>
  <c r="F41" i="24"/>
  <c r="F42" i="24"/>
  <c r="F43" i="24"/>
  <c r="F44" i="24"/>
  <c r="F45" i="24"/>
  <c r="F46" i="24"/>
  <c r="F47" i="24"/>
  <c r="F48" i="24"/>
  <c r="F49" i="24"/>
  <c r="F50" i="24"/>
  <c r="F51" i="24"/>
  <c r="F52" i="24"/>
  <c r="F53" i="24"/>
  <c r="F54" i="24"/>
  <c r="F55" i="24"/>
  <c r="F56" i="24"/>
  <c r="F57" i="24"/>
  <c r="F58" i="24"/>
  <c r="F59" i="24"/>
  <c r="F60" i="24"/>
  <c r="F61" i="24"/>
  <c r="F62" i="24"/>
  <c r="F63" i="24"/>
  <c r="F64" i="24"/>
  <c r="F65" i="24"/>
  <c r="F66" i="24"/>
  <c r="F67" i="24"/>
  <c r="F68" i="24"/>
  <c r="F69" i="24"/>
  <c r="F70" i="24"/>
  <c r="F71" i="24"/>
  <c r="F72" i="24"/>
  <c r="F73" i="24"/>
  <c r="F74" i="24"/>
  <c r="F75" i="24"/>
  <c r="F76" i="24"/>
  <c r="F77" i="24"/>
  <c r="F78" i="24"/>
  <c r="F79" i="24"/>
  <c r="F80" i="24"/>
  <c r="F81" i="24"/>
  <c r="F82" i="24"/>
  <c r="F83" i="24"/>
  <c r="F84" i="24"/>
  <c r="F85" i="24"/>
  <c r="F86" i="24"/>
  <c r="F87" i="24"/>
  <c r="F88" i="24"/>
  <c r="F89" i="24"/>
  <c r="F90" i="24"/>
  <c r="F91" i="24"/>
  <c r="F92" i="24"/>
  <c r="F93" i="24"/>
  <c r="F94" i="24"/>
  <c r="F95" i="24"/>
  <c r="F96" i="24"/>
  <c r="F97" i="24"/>
  <c r="F98" i="24"/>
  <c r="F99" i="24"/>
  <c r="F100" i="24"/>
  <c r="F101" i="24"/>
  <c r="F102" i="24"/>
  <c r="F103" i="24"/>
  <c r="F104" i="24"/>
  <c r="F105" i="24"/>
  <c r="F106" i="24"/>
  <c r="F107" i="24"/>
  <c r="F108" i="24"/>
  <c r="F109" i="24"/>
  <c r="F110" i="24"/>
  <c r="F111" i="24"/>
  <c r="F112" i="24"/>
  <c r="F113" i="24"/>
  <c r="F114" i="24"/>
  <c r="F115" i="24"/>
  <c r="F116" i="24"/>
  <c r="F117" i="24"/>
  <c r="F118" i="24"/>
  <c r="F119" i="24"/>
  <c r="F120" i="24"/>
  <c r="F121" i="24"/>
  <c r="F122" i="24"/>
  <c r="F123" i="24"/>
  <c r="F124" i="24"/>
  <c r="F125" i="24"/>
  <c r="F126" i="24"/>
  <c r="F127" i="24"/>
  <c r="F128" i="24"/>
  <c r="F129" i="24"/>
  <c r="F130" i="24"/>
  <c r="F131" i="24"/>
  <c r="F132" i="24"/>
  <c r="F133" i="24"/>
  <c r="F134" i="24"/>
  <c r="F135" i="24"/>
  <c r="F136" i="24"/>
  <c r="F137" i="24"/>
  <c r="F138" i="24"/>
  <c r="F139" i="24"/>
  <c r="F140" i="24"/>
  <c r="F141" i="24"/>
  <c r="F142" i="24"/>
  <c r="F143" i="24"/>
  <c r="F144" i="24"/>
  <c r="F145" i="24"/>
  <c r="F146" i="24"/>
  <c r="F147" i="24"/>
  <c r="F148" i="24"/>
  <c r="F149" i="24"/>
  <c r="F150" i="24"/>
  <c r="F151" i="24"/>
  <c r="F152" i="24"/>
  <c r="F153" i="24"/>
  <c r="F154" i="24"/>
  <c r="F155" i="24"/>
  <c r="F156" i="24"/>
  <c r="F157" i="24"/>
  <c r="F158" i="24"/>
  <c r="F159" i="24"/>
  <c r="F160" i="24"/>
  <c r="F161" i="24"/>
  <c r="F162" i="24"/>
  <c r="F163" i="24"/>
  <c r="F164" i="24"/>
  <c r="F165" i="24"/>
  <c r="F166" i="24"/>
  <c r="F167" i="24"/>
  <c r="F168" i="24"/>
  <c r="F169" i="24"/>
  <c r="F170" i="24"/>
  <c r="F171" i="24"/>
  <c r="F172" i="24"/>
  <c r="F173" i="24"/>
  <c r="F174" i="24"/>
  <c r="F175" i="24"/>
  <c r="F176" i="24"/>
  <c r="F177" i="24"/>
  <c r="F178" i="24"/>
  <c r="F179" i="24"/>
  <c r="F180" i="24"/>
  <c r="F181" i="24"/>
  <c r="F182" i="24"/>
  <c r="F183" i="24"/>
  <c r="F184" i="24"/>
  <c r="F185" i="24"/>
  <c r="F186" i="24"/>
  <c r="F187" i="24"/>
  <c r="F188" i="24"/>
  <c r="F189" i="24"/>
  <c r="F190" i="24"/>
  <c r="F191" i="24"/>
  <c r="F192" i="24"/>
  <c r="F193" i="24"/>
  <c r="F194" i="24"/>
  <c r="F195" i="24"/>
  <c r="F196" i="24"/>
  <c r="F197" i="24"/>
  <c r="F198" i="24"/>
  <c r="F199" i="24"/>
  <c r="F200" i="24"/>
  <c r="F201" i="24"/>
  <c r="F202" i="24"/>
  <c r="F203" i="24"/>
  <c r="F204" i="24"/>
  <c r="F205" i="24"/>
  <c r="F206" i="24"/>
  <c r="F207" i="24"/>
  <c r="F208" i="24"/>
  <c r="F209" i="24"/>
  <c r="F210" i="24"/>
  <c r="F211" i="24"/>
  <c r="F212" i="24"/>
  <c r="F213" i="24"/>
  <c r="F214" i="24"/>
  <c r="F215" i="24"/>
  <c r="F216" i="24"/>
  <c r="F217" i="24"/>
  <c r="F218" i="24"/>
  <c r="F219" i="24"/>
  <c r="F220" i="24"/>
  <c r="F221" i="24"/>
  <c r="F222" i="24"/>
  <c r="F223" i="24"/>
  <c r="F224" i="24"/>
  <c r="F225" i="24"/>
  <c r="F226" i="24"/>
  <c r="F227" i="24"/>
  <c r="F228" i="24"/>
  <c r="F229" i="24"/>
  <c r="F230" i="24"/>
  <c r="F231" i="24"/>
  <c r="F232" i="24"/>
  <c r="F233" i="24"/>
  <c r="F234" i="24"/>
  <c r="F235" i="24"/>
  <c r="F236" i="24"/>
  <c r="F237" i="24"/>
  <c r="F238" i="24"/>
  <c r="F239" i="24"/>
  <c r="F240" i="24"/>
  <c r="F241" i="24"/>
  <c r="F242" i="24"/>
  <c r="F243" i="24"/>
  <c r="F244" i="24"/>
  <c r="F245" i="24"/>
  <c r="F246" i="24"/>
  <c r="F247" i="24"/>
  <c r="F248" i="24"/>
  <c r="F249" i="24"/>
  <c r="F250" i="24"/>
  <c r="F251" i="24"/>
  <c r="F252" i="24"/>
  <c r="F253" i="24"/>
  <c r="F254" i="24"/>
  <c r="F255" i="24"/>
  <c r="F256" i="24"/>
  <c r="F257" i="24"/>
  <c r="F258" i="24"/>
  <c r="F259" i="24"/>
  <c r="F260" i="24"/>
  <c r="F261" i="24"/>
  <c r="F262" i="24"/>
  <c r="F263" i="24"/>
  <c r="F264" i="24"/>
  <c r="F265" i="24"/>
  <c r="F266" i="24"/>
  <c r="F267" i="24"/>
  <c r="F268" i="24"/>
  <c r="F269" i="24"/>
  <c r="F270" i="24"/>
  <c r="F271" i="24"/>
  <c r="F272" i="24"/>
  <c r="F273" i="24"/>
  <c r="F274" i="24"/>
  <c r="F275" i="24"/>
  <c r="F276" i="24"/>
  <c r="F277" i="24"/>
  <c r="F278" i="24"/>
  <c r="F279" i="24"/>
  <c r="F280" i="24"/>
  <c r="F281" i="24"/>
  <c r="F282" i="24"/>
  <c r="F283" i="24"/>
  <c r="F284" i="24"/>
  <c r="F285" i="24"/>
  <c r="F286" i="24"/>
  <c r="F287" i="24"/>
  <c r="F288" i="24"/>
  <c r="F289" i="24"/>
  <c r="F290" i="24"/>
  <c r="F291" i="24"/>
  <c r="F292" i="24"/>
  <c r="F293" i="24"/>
  <c r="F294" i="24"/>
  <c r="F295" i="24"/>
  <c r="F296" i="24"/>
  <c r="F297" i="24"/>
  <c r="F298" i="24"/>
  <c r="F299" i="24"/>
  <c r="F300" i="24"/>
  <c r="F301" i="24"/>
  <c r="F302" i="24"/>
  <c r="F303" i="24"/>
  <c r="F304" i="24"/>
  <c r="F305" i="24"/>
  <c r="F306" i="24"/>
  <c r="F307" i="24"/>
  <c r="F308" i="24"/>
  <c r="F309" i="24"/>
  <c r="F310" i="24"/>
  <c r="F311" i="24"/>
  <c r="F312" i="24"/>
  <c r="F313" i="24"/>
  <c r="F314" i="24"/>
  <c r="F315" i="24"/>
  <c r="F316" i="24"/>
  <c r="F317" i="24"/>
  <c r="F318" i="24"/>
  <c r="F319" i="24"/>
  <c r="F320" i="24"/>
  <c r="F321" i="24"/>
  <c r="F322" i="24"/>
  <c r="F323" i="24"/>
  <c r="F324" i="24"/>
  <c r="F325" i="24"/>
  <c r="F326" i="24"/>
  <c r="F327" i="24"/>
  <c r="F328" i="24"/>
  <c r="F329" i="24"/>
  <c r="F330" i="24"/>
  <c r="F331" i="24"/>
  <c r="F332" i="24"/>
  <c r="F333" i="24"/>
  <c r="F334" i="24"/>
  <c r="F335" i="24"/>
  <c r="F336" i="24"/>
  <c r="F337" i="24"/>
  <c r="F338" i="24"/>
  <c r="F339" i="24"/>
  <c r="F340" i="24"/>
  <c r="F341" i="24"/>
  <c r="F342" i="24"/>
  <c r="F343" i="24"/>
  <c r="F344" i="24"/>
  <c r="F345" i="24"/>
  <c r="F346" i="24"/>
  <c r="F347" i="24"/>
  <c r="F348" i="24"/>
  <c r="F349" i="24"/>
  <c r="F350" i="24"/>
  <c r="F351" i="24"/>
  <c r="F352" i="24"/>
  <c r="F353" i="24"/>
  <c r="F354" i="24"/>
  <c r="F355" i="24"/>
  <c r="F356" i="24"/>
  <c r="F357" i="24"/>
  <c r="F358" i="24"/>
  <c r="F359" i="24"/>
  <c r="F360" i="24"/>
  <c r="F361" i="24"/>
  <c r="F362" i="24"/>
  <c r="F363" i="24"/>
  <c r="F364" i="24"/>
  <c r="F365" i="24"/>
  <c r="F366" i="24"/>
  <c r="F367" i="24"/>
  <c r="F368" i="24"/>
  <c r="F369" i="24"/>
  <c r="F370" i="24"/>
  <c r="F371" i="24"/>
  <c r="F372" i="24"/>
  <c r="F373" i="24"/>
  <c r="F374" i="24"/>
  <c r="F375" i="24"/>
  <c r="F376" i="24"/>
  <c r="F377" i="24"/>
  <c r="F378" i="24"/>
  <c r="F379" i="24"/>
  <c r="F380" i="24"/>
  <c r="F381" i="24"/>
  <c r="F382" i="24"/>
  <c r="F383" i="24"/>
  <c r="F384" i="24"/>
  <c r="F385" i="24"/>
  <c r="F386" i="24"/>
  <c r="F387" i="24"/>
  <c r="F388" i="24"/>
  <c r="F389" i="24"/>
  <c r="F390" i="24"/>
  <c r="F391" i="24"/>
  <c r="F392" i="24"/>
  <c r="F393" i="24"/>
  <c r="F394" i="24"/>
  <c r="F395" i="24"/>
  <c r="F396" i="24"/>
  <c r="F397" i="24"/>
  <c r="F398" i="24"/>
  <c r="F399" i="24"/>
  <c r="F400" i="24"/>
  <c r="F401" i="24"/>
  <c r="F402" i="24"/>
  <c r="F403" i="24"/>
  <c r="F404" i="24"/>
  <c r="F405" i="24"/>
  <c r="F406" i="24"/>
  <c r="F407" i="24"/>
  <c r="F408" i="24"/>
  <c r="F409" i="24"/>
  <c r="F410" i="24"/>
  <c r="F411" i="24"/>
  <c r="F412" i="24"/>
  <c r="F413" i="24"/>
  <c r="F414" i="24"/>
  <c r="F415" i="24"/>
  <c r="F416" i="24"/>
  <c r="F417" i="24"/>
  <c r="F418" i="24"/>
  <c r="F419" i="24"/>
  <c r="F420" i="24"/>
  <c r="F421" i="24"/>
  <c r="F422" i="24"/>
  <c r="F423" i="24"/>
  <c r="F424" i="24"/>
  <c r="F425" i="24"/>
  <c r="F426" i="24"/>
  <c r="F427" i="24"/>
  <c r="F428" i="24"/>
  <c r="F429" i="24"/>
  <c r="F430" i="24"/>
  <c r="F431" i="24"/>
  <c r="F432" i="24"/>
  <c r="F433" i="24"/>
  <c r="F434" i="24"/>
  <c r="F435" i="24"/>
  <c r="F436" i="24"/>
  <c r="F437" i="24"/>
  <c r="F438" i="24"/>
  <c r="F439" i="24"/>
  <c r="F440" i="24"/>
  <c r="F441" i="24"/>
  <c r="F442" i="24"/>
  <c r="F443" i="24"/>
  <c r="F444" i="24"/>
  <c r="F445" i="24"/>
  <c r="F446" i="24"/>
  <c r="F447" i="24"/>
  <c r="F448" i="24"/>
  <c r="F449" i="24"/>
  <c r="F450" i="24"/>
  <c r="F451" i="24"/>
  <c r="F452" i="24"/>
  <c r="F453" i="24"/>
  <c r="F454" i="24"/>
  <c r="F455" i="24"/>
  <c r="F456" i="24"/>
  <c r="F457" i="24"/>
  <c r="F458" i="24"/>
  <c r="F459" i="24"/>
  <c r="F460" i="24"/>
  <c r="F461" i="24"/>
  <c r="F462" i="24"/>
  <c r="F463" i="24"/>
  <c r="F464" i="24"/>
  <c r="F465" i="24"/>
  <c r="F466" i="24"/>
  <c r="F467" i="24"/>
  <c r="F468" i="24"/>
  <c r="F469" i="24"/>
  <c r="F470" i="24"/>
  <c r="F471" i="24"/>
  <c r="F472" i="24"/>
  <c r="F473" i="24"/>
  <c r="F474" i="24"/>
  <c r="F475" i="24"/>
  <c r="F476" i="24"/>
  <c r="F477" i="24"/>
  <c r="F478" i="24"/>
  <c r="F479" i="24"/>
  <c r="F480" i="24"/>
  <c r="F481" i="24"/>
  <c r="F482" i="24"/>
  <c r="F483" i="24"/>
  <c r="F484" i="24"/>
  <c r="F485" i="24"/>
  <c r="F486" i="24"/>
  <c r="F487" i="24"/>
  <c r="F488" i="24"/>
  <c r="F489" i="24"/>
  <c r="F490" i="24"/>
  <c r="F491" i="24"/>
  <c r="F492" i="24"/>
  <c r="F493" i="24"/>
  <c r="F494" i="24"/>
  <c r="F495" i="24"/>
  <c r="F496" i="24"/>
  <c r="F497" i="24"/>
  <c r="F498" i="24"/>
  <c r="F499" i="24"/>
  <c r="F500" i="24"/>
  <c r="F501" i="24"/>
  <c r="F502" i="24"/>
  <c r="F503" i="24"/>
  <c r="F504" i="24"/>
  <c r="F505" i="24"/>
  <c r="F506" i="24"/>
  <c r="F507" i="24"/>
  <c r="F508" i="24"/>
  <c r="F509" i="24"/>
  <c r="F510" i="24"/>
  <c r="F511" i="24"/>
  <c r="F512" i="24"/>
  <c r="F513" i="24"/>
  <c r="F514" i="24"/>
  <c r="F515" i="24"/>
  <c r="F516" i="24"/>
  <c r="F517" i="24"/>
  <c r="F518" i="24"/>
  <c r="F519" i="24"/>
  <c r="F520" i="24"/>
  <c r="F521" i="24"/>
  <c r="F522" i="24"/>
  <c r="F523" i="24"/>
  <c r="F524" i="24"/>
  <c r="F525" i="24"/>
  <c r="F526" i="24"/>
  <c r="F527" i="24"/>
  <c r="F528" i="24"/>
  <c r="F529" i="24"/>
  <c r="F530" i="24"/>
  <c r="F531" i="24"/>
  <c r="F532" i="24"/>
  <c r="F533" i="24"/>
  <c r="F534" i="24"/>
  <c r="F535" i="24"/>
  <c r="F536" i="24"/>
  <c r="F537" i="24"/>
  <c r="F538" i="24"/>
  <c r="F539" i="24"/>
  <c r="F540" i="24"/>
  <c r="F541" i="24"/>
  <c r="F542" i="24"/>
  <c r="F543" i="24"/>
  <c r="F544" i="24"/>
  <c r="F545" i="24"/>
  <c r="F546" i="24"/>
  <c r="F547" i="24"/>
  <c r="F548" i="24"/>
  <c r="F549" i="24"/>
  <c r="F550" i="24"/>
  <c r="F551" i="24"/>
  <c r="F552" i="24"/>
  <c r="F553" i="24"/>
  <c r="F554" i="24"/>
  <c r="F555" i="24"/>
  <c r="F556" i="24"/>
  <c r="F557" i="24"/>
  <c r="F558" i="24"/>
  <c r="F559" i="24"/>
  <c r="F560" i="24"/>
  <c r="F561" i="24"/>
  <c r="F562" i="24"/>
  <c r="F563" i="24"/>
  <c r="F564" i="24"/>
  <c r="F565" i="24"/>
  <c r="F566" i="24"/>
  <c r="F567" i="24"/>
  <c r="F568" i="24"/>
  <c r="F569" i="24"/>
  <c r="F570" i="24"/>
  <c r="F571" i="24"/>
  <c r="F572" i="24"/>
  <c r="F573" i="24"/>
  <c r="F574" i="24"/>
  <c r="F575" i="24"/>
  <c r="F576" i="24"/>
  <c r="F577" i="24"/>
  <c r="F578" i="24"/>
  <c r="F579" i="24"/>
  <c r="F580" i="24"/>
  <c r="F581" i="24"/>
  <c r="F582" i="24"/>
  <c r="F583" i="24"/>
  <c r="F584" i="24"/>
  <c r="F585" i="24"/>
  <c r="F586" i="24"/>
  <c r="F587" i="24"/>
  <c r="F588" i="24"/>
  <c r="F589" i="24"/>
  <c r="F590" i="24"/>
  <c r="F591" i="24"/>
  <c r="F592" i="24"/>
  <c r="F593" i="24"/>
  <c r="F594" i="24"/>
  <c r="F595" i="24"/>
  <c r="F596" i="24"/>
  <c r="F597" i="24"/>
  <c r="F598" i="24"/>
  <c r="F599" i="24"/>
  <c r="F600" i="24"/>
  <c r="F601" i="24"/>
  <c r="F602" i="24"/>
  <c r="F603" i="24"/>
  <c r="F604" i="24"/>
  <c r="F605" i="24"/>
  <c r="F606" i="24"/>
  <c r="F607" i="24"/>
  <c r="F608" i="24"/>
  <c r="F609" i="24"/>
  <c r="F610" i="24"/>
  <c r="F611" i="24"/>
  <c r="F612" i="24"/>
  <c r="F613" i="24"/>
  <c r="F614" i="24"/>
  <c r="F615" i="24"/>
  <c r="F616" i="24"/>
  <c r="F617" i="24"/>
  <c r="F618" i="24"/>
  <c r="F619" i="24"/>
  <c r="F620" i="24"/>
  <c r="F621" i="24"/>
  <c r="F622" i="24"/>
  <c r="F623" i="24"/>
  <c r="F624" i="24"/>
  <c r="F625" i="24"/>
  <c r="F626" i="24"/>
  <c r="F627" i="24"/>
  <c r="F628" i="24"/>
  <c r="F629" i="24"/>
  <c r="F630" i="24"/>
  <c r="F631" i="24"/>
  <c r="F632" i="24"/>
  <c r="F633" i="24"/>
  <c r="F634" i="24"/>
  <c r="F635" i="24"/>
  <c r="F636" i="24"/>
  <c r="F637" i="24"/>
  <c r="F638" i="24"/>
  <c r="F639" i="24"/>
  <c r="F640" i="24"/>
  <c r="F641" i="24"/>
  <c r="F642" i="24"/>
  <c r="F643" i="24"/>
  <c r="F644" i="24"/>
  <c r="F645" i="24"/>
  <c r="F646" i="24"/>
  <c r="F647" i="24"/>
  <c r="F648" i="24"/>
  <c r="F649" i="24"/>
  <c r="F650" i="24"/>
  <c r="F651" i="24"/>
  <c r="F652" i="24"/>
  <c r="F653" i="24"/>
  <c r="F654" i="24"/>
  <c r="F655" i="24"/>
  <c r="F656" i="24"/>
  <c r="F657" i="24"/>
  <c r="F658" i="24"/>
  <c r="F659" i="24"/>
  <c r="F660" i="24"/>
  <c r="F661" i="24"/>
  <c r="F662" i="24"/>
  <c r="F663" i="24"/>
  <c r="F664" i="24"/>
  <c r="F665" i="24"/>
  <c r="F666" i="24"/>
  <c r="F667" i="24"/>
  <c r="F668" i="24"/>
  <c r="F669" i="24"/>
  <c r="F670" i="24"/>
  <c r="F671" i="24"/>
  <c r="F672" i="24"/>
  <c r="F673" i="24"/>
  <c r="F674" i="24"/>
  <c r="F675" i="24"/>
  <c r="F676" i="24"/>
  <c r="F677" i="24"/>
  <c r="F678" i="24"/>
  <c r="F679" i="24"/>
  <c r="F680" i="24"/>
  <c r="F681" i="24"/>
  <c r="F682" i="24"/>
  <c r="F683" i="24"/>
  <c r="F684" i="24"/>
  <c r="F685" i="24"/>
  <c r="F686" i="24"/>
  <c r="F687" i="24"/>
  <c r="F688" i="24"/>
  <c r="F689" i="24"/>
  <c r="F690" i="24"/>
  <c r="F691" i="24"/>
  <c r="F692" i="24"/>
  <c r="F693" i="24"/>
  <c r="F694" i="24"/>
  <c r="F695" i="24"/>
  <c r="F696" i="24"/>
  <c r="F697" i="24"/>
  <c r="F698" i="24"/>
  <c r="F699" i="24"/>
  <c r="F700" i="24"/>
  <c r="F701" i="24"/>
  <c r="F702" i="24"/>
  <c r="F703" i="24"/>
  <c r="F704" i="24"/>
  <c r="F705" i="24"/>
  <c r="F706" i="24"/>
  <c r="F707" i="24"/>
  <c r="F708" i="24"/>
  <c r="F709" i="24"/>
  <c r="F710" i="24"/>
  <c r="F711" i="24"/>
  <c r="F712" i="24"/>
  <c r="F713" i="24"/>
  <c r="F714" i="24"/>
  <c r="F715" i="24"/>
  <c r="F716" i="24"/>
  <c r="F717" i="24"/>
  <c r="F718" i="24"/>
  <c r="F719" i="24"/>
  <c r="F720" i="24"/>
  <c r="F721" i="24"/>
  <c r="F722" i="24"/>
  <c r="F723" i="24"/>
  <c r="F724" i="24"/>
  <c r="F725" i="24"/>
  <c r="F726" i="24"/>
  <c r="F727" i="24"/>
  <c r="F728" i="24"/>
  <c r="F729" i="24"/>
  <c r="F730" i="24"/>
  <c r="F731" i="24"/>
  <c r="F732" i="24"/>
  <c r="F733" i="24"/>
  <c r="F734" i="24"/>
  <c r="F735" i="24"/>
  <c r="F736" i="24"/>
  <c r="F737" i="24"/>
  <c r="F738" i="24"/>
  <c r="F739" i="24"/>
  <c r="F740" i="24"/>
  <c r="F741" i="24"/>
  <c r="F742" i="24"/>
  <c r="F743" i="24"/>
  <c r="F744" i="24"/>
  <c r="F745" i="24"/>
  <c r="F746" i="24"/>
  <c r="F747" i="24"/>
  <c r="F748" i="24"/>
  <c r="F749" i="24"/>
  <c r="F750" i="24"/>
  <c r="F751" i="24"/>
  <c r="F752" i="24"/>
  <c r="F753" i="24"/>
  <c r="F754" i="24"/>
  <c r="F755" i="24"/>
  <c r="F756" i="24"/>
  <c r="F757" i="24"/>
  <c r="F758" i="24"/>
  <c r="F759" i="24"/>
  <c r="F760" i="24"/>
  <c r="F761" i="24"/>
  <c r="F762" i="24"/>
  <c r="F763" i="24"/>
  <c r="F764" i="24"/>
  <c r="F765" i="24"/>
  <c r="F766" i="24"/>
  <c r="F767" i="24"/>
  <c r="F768" i="24"/>
  <c r="F769" i="24"/>
  <c r="F770" i="24"/>
  <c r="F771" i="24"/>
  <c r="F772" i="24"/>
  <c r="F773" i="24"/>
  <c r="F774" i="24"/>
  <c r="F775" i="24"/>
  <c r="F776" i="24"/>
  <c r="F777" i="24"/>
  <c r="F778" i="24"/>
  <c r="F779" i="24"/>
  <c r="F780" i="24"/>
  <c r="F781" i="24"/>
  <c r="F782" i="24"/>
  <c r="F783" i="24"/>
  <c r="F784" i="24"/>
  <c r="F785" i="24"/>
  <c r="F786" i="24"/>
  <c r="F787" i="24"/>
  <c r="F788" i="24"/>
  <c r="F789" i="24"/>
  <c r="F790" i="24"/>
  <c r="F791" i="24"/>
  <c r="F792" i="24"/>
  <c r="F793" i="24"/>
  <c r="F794" i="24"/>
  <c r="F795" i="24"/>
  <c r="F796" i="24"/>
  <c r="F797" i="24"/>
  <c r="F798" i="24"/>
  <c r="F799" i="24"/>
  <c r="F800" i="24"/>
  <c r="F801" i="24"/>
  <c r="F802" i="24"/>
  <c r="F803" i="24"/>
  <c r="F804" i="24"/>
  <c r="F805" i="24"/>
  <c r="F806" i="24"/>
  <c r="F807" i="24"/>
  <c r="F808" i="24"/>
  <c r="F809" i="24"/>
  <c r="F810" i="24"/>
  <c r="F811" i="24"/>
  <c r="F812" i="24"/>
  <c r="F813" i="24"/>
  <c r="F814" i="24"/>
  <c r="F815" i="24"/>
  <c r="F816" i="24"/>
  <c r="F817" i="24"/>
  <c r="F818" i="24"/>
  <c r="F819" i="24"/>
  <c r="F820" i="24"/>
  <c r="F821" i="24"/>
  <c r="F822" i="24"/>
  <c r="F823" i="24"/>
  <c r="F824" i="24"/>
  <c r="F825" i="24"/>
  <c r="F826" i="24"/>
  <c r="F827" i="24"/>
  <c r="F828" i="24"/>
  <c r="F829" i="24"/>
  <c r="F830" i="24"/>
  <c r="F831" i="24"/>
  <c r="F832" i="24"/>
  <c r="F833" i="24"/>
  <c r="F834" i="24"/>
  <c r="F835" i="24"/>
  <c r="F836" i="24"/>
  <c r="F837" i="24"/>
  <c r="F838" i="24"/>
  <c r="F839" i="24"/>
  <c r="F840" i="24"/>
  <c r="F841" i="24"/>
  <c r="F842" i="24"/>
  <c r="F843" i="24"/>
  <c r="F844" i="24"/>
  <c r="F845" i="24"/>
  <c r="F846" i="24"/>
  <c r="F847" i="24"/>
  <c r="F848" i="24"/>
  <c r="F849" i="24"/>
  <c r="F850" i="24"/>
  <c r="F851" i="24"/>
  <c r="F852" i="24"/>
  <c r="F853" i="24"/>
  <c r="F854" i="24"/>
  <c r="F855" i="24"/>
  <c r="F856" i="24"/>
  <c r="F857" i="24"/>
  <c r="F858" i="24"/>
  <c r="F859" i="24"/>
  <c r="F860" i="24"/>
  <c r="F861" i="24"/>
  <c r="F862" i="24"/>
  <c r="F863" i="24"/>
  <c r="F864" i="24"/>
  <c r="F865" i="24"/>
  <c r="F866" i="24"/>
  <c r="F867" i="24"/>
  <c r="F868" i="24"/>
  <c r="F869" i="24"/>
  <c r="F870" i="24"/>
  <c r="F871" i="24"/>
  <c r="F872" i="24"/>
  <c r="F873" i="24"/>
  <c r="F874" i="24"/>
  <c r="F875" i="24"/>
  <c r="F876" i="24"/>
  <c r="F877" i="24"/>
  <c r="F878" i="24"/>
  <c r="F879" i="24"/>
  <c r="F880" i="24"/>
  <c r="F881" i="24"/>
  <c r="F882" i="24"/>
  <c r="F883" i="24"/>
  <c r="F884" i="24"/>
  <c r="F885" i="24"/>
  <c r="F886" i="24"/>
  <c r="F887" i="24"/>
  <c r="F888" i="24"/>
  <c r="F889" i="24"/>
  <c r="F890" i="24"/>
  <c r="F891" i="24"/>
  <c r="F892" i="24"/>
  <c r="F893" i="24"/>
  <c r="F894" i="24"/>
  <c r="F895" i="24"/>
  <c r="F896" i="24"/>
  <c r="F897" i="24"/>
  <c r="F898" i="24"/>
  <c r="F899" i="24"/>
  <c r="F900" i="24"/>
  <c r="F901" i="24"/>
  <c r="F902" i="24"/>
  <c r="F903" i="24"/>
  <c r="F904" i="24"/>
  <c r="F905" i="24"/>
  <c r="F906" i="24"/>
  <c r="F907" i="24"/>
  <c r="F908" i="24"/>
  <c r="F909" i="24"/>
  <c r="F910" i="24"/>
  <c r="F911" i="24"/>
  <c r="F912" i="24"/>
  <c r="F913" i="24"/>
  <c r="F914" i="24"/>
  <c r="F915" i="24"/>
  <c r="F916" i="24"/>
  <c r="F917" i="24"/>
  <c r="F918" i="24"/>
  <c r="F919" i="24"/>
  <c r="F920" i="24"/>
  <c r="F921" i="24"/>
  <c r="F922" i="24"/>
  <c r="F923" i="24"/>
  <c r="F924" i="24"/>
  <c r="F925" i="24"/>
  <c r="F926" i="24"/>
  <c r="F927" i="24"/>
  <c r="F928" i="24"/>
  <c r="F929" i="24"/>
  <c r="F930" i="24"/>
  <c r="F931" i="24"/>
  <c r="F932" i="24"/>
  <c r="F933" i="24"/>
  <c r="F934" i="24"/>
  <c r="F935" i="24"/>
  <c r="F936" i="24"/>
  <c r="F937" i="24"/>
  <c r="F938" i="24"/>
  <c r="F939" i="24"/>
  <c r="F940" i="24"/>
  <c r="F941" i="24"/>
  <c r="F942" i="24"/>
  <c r="F943" i="24"/>
  <c r="F944" i="24"/>
  <c r="F945" i="24"/>
  <c r="F946" i="24"/>
  <c r="F947" i="24"/>
  <c r="F948" i="24"/>
  <c r="F949" i="24"/>
  <c r="F950" i="24"/>
  <c r="F951" i="24"/>
  <c r="F952" i="24"/>
  <c r="F953" i="24"/>
  <c r="F954" i="24"/>
  <c r="F955" i="24"/>
  <c r="F956" i="24"/>
  <c r="F957" i="24"/>
  <c r="F958" i="24"/>
  <c r="F959" i="24"/>
  <c r="F960" i="24"/>
  <c r="F961" i="24"/>
  <c r="F962" i="24"/>
  <c r="F963" i="24"/>
  <c r="F964" i="24"/>
  <c r="F965" i="24"/>
  <c r="F966" i="24"/>
  <c r="F967" i="24"/>
  <c r="F968" i="24"/>
  <c r="F969" i="24"/>
  <c r="F970" i="24"/>
  <c r="F971" i="24"/>
  <c r="F972" i="24"/>
  <c r="F973" i="24"/>
  <c r="F974" i="24"/>
  <c r="F975" i="24"/>
  <c r="F976" i="24"/>
  <c r="F977" i="24"/>
  <c r="F978" i="24"/>
  <c r="F979" i="24"/>
  <c r="F980" i="24"/>
  <c r="F981" i="24"/>
  <c r="F982" i="24"/>
  <c r="F983" i="24"/>
  <c r="F984" i="24"/>
  <c r="F985" i="24"/>
  <c r="F986" i="24"/>
  <c r="F987" i="24"/>
  <c r="F988" i="24"/>
  <c r="F989" i="24"/>
  <c r="F990" i="24"/>
  <c r="F991" i="24"/>
  <c r="F992" i="24"/>
  <c r="F993" i="24"/>
  <c r="F994" i="24"/>
  <c r="F995" i="24"/>
  <c r="F996" i="24"/>
  <c r="F997" i="24"/>
  <c r="F998" i="24"/>
  <c r="F999" i="24"/>
  <c r="F1000" i="24"/>
  <c r="F1001" i="24"/>
  <c r="F1002" i="24"/>
  <c r="F1003" i="24"/>
  <c r="F1004" i="24"/>
  <c r="F1005" i="24"/>
  <c r="K2" i="24" l="1"/>
  <c r="K3" i="24"/>
  <c r="K4" i="24"/>
  <c r="K5" i="24"/>
  <c r="K6" i="24"/>
  <c r="K7" i="24"/>
  <c r="K8" i="24"/>
  <c r="K9" i="24"/>
  <c r="K10" i="24"/>
  <c r="K11" i="24"/>
  <c r="K12" i="24"/>
  <c r="K13" i="24"/>
  <c r="K14" i="24"/>
  <c r="K15" i="24"/>
  <c r="K16" i="24"/>
  <c r="K17" i="24"/>
  <c r="K18" i="24"/>
  <c r="K19" i="24"/>
  <c r="K20" i="24"/>
  <c r="K21" i="24"/>
  <c r="K22" i="24"/>
  <c r="K23" i="24"/>
  <c r="K24" i="24"/>
  <c r="K25" i="24"/>
  <c r="K26" i="24"/>
  <c r="K27" i="24"/>
  <c r="K28" i="24"/>
  <c r="K29" i="24"/>
  <c r="K30" i="24"/>
  <c r="K31" i="24"/>
  <c r="K32" i="24"/>
  <c r="K33" i="24"/>
  <c r="K34" i="24"/>
  <c r="K35" i="24"/>
  <c r="K36" i="24"/>
  <c r="K37" i="24"/>
  <c r="K38" i="24"/>
  <c r="K39" i="24"/>
  <c r="K40" i="24"/>
  <c r="K41" i="24"/>
  <c r="K42" i="24"/>
  <c r="K43" i="24"/>
  <c r="K44" i="24"/>
  <c r="K45" i="24"/>
  <c r="K46" i="24"/>
  <c r="K47" i="24"/>
  <c r="K48" i="24"/>
  <c r="K49" i="24"/>
  <c r="K50" i="24"/>
  <c r="K51" i="24"/>
  <c r="K52" i="24"/>
  <c r="K53" i="24"/>
  <c r="K54" i="24"/>
  <c r="K55" i="24"/>
  <c r="K56" i="24"/>
  <c r="K57" i="24"/>
  <c r="K58" i="24"/>
  <c r="K59" i="24"/>
  <c r="K60" i="24"/>
  <c r="K61" i="24"/>
  <c r="K62" i="24"/>
  <c r="K63" i="24"/>
  <c r="K64" i="24"/>
  <c r="K65" i="24"/>
  <c r="K66" i="24"/>
  <c r="K67" i="24"/>
  <c r="K68" i="24"/>
  <c r="K69" i="24"/>
  <c r="K70" i="24"/>
  <c r="K71" i="24"/>
  <c r="K72" i="24"/>
  <c r="K73" i="24"/>
  <c r="K74" i="24"/>
  <c r="K75" i="24"/>
  <c r="K76" i="24"/>
  <c r="K77" i="24"/>
  <c r="K78" i="24"/>
  <c r="K79" i="24"/>
  <c r="K80" i="24"/>
  <c r="K81" i="24"/>
  <c r="K82" i="24"/>
  <c r="K83" i="24"/>
  <c r="K84" i="24"/>
  <c r="K85" i="24"/>
  <c r="K86" i="24"/>
  <c r="K87" i="24"/>
  <c r="K88" i="24"/>
  <c r="K89" i="24"/>
  <c r="K90" i="24"/>
  <c r="K91" i="24"/>
  <c r="K92" i="24"/>
  <c r="K93" i="24"/>
  <c r="K94" i="24"/>
  <c r="K95" i="24"/>
  <c r="K96" i="24"/>
  <c r="K97" i="24"/>
  <c r="K98" i="24"/>
  <c r="K99" i="24"/>
  <c r="K100" i="24"/>
  <c r="K101" i="24"/>
  <c r="K102" i="24"/>
  <c r="K103" i="24"/>
  <c r="K104" i="24"/>
  <c r="K105" i="24"/>
  <c r="K106" i="24"/>
  <c r="K107" i="24"/>
  <c r="K108" i="24"/>
  <c r="K109" i="24"/>
  <c r="K110" i="24"/>
  <c r="K111" i="24"/>
  <c r="K112" i="24"/>
  <c r="K113" i="24"/>
  <c r="K114" i="24"/>
  <c r="K115" i="24"/>
  <c r="K116" i="24"/>
  <c r="K117" i="24"/>
  <c r="K118" i="24"/>
  <c r="K119" i="24"/>
  <c r="K120" i="24"/>
  <c r="K121" i="24"/>
  <c r="K122" i="24"/>
  <c r="K123" i="24"/>
  <c r="K124" i="24"/>
  <c r="K125" i="24"/>
  <c r="K126" i="24"/>
  <c r="K127" i="24"/>
  <c r="K128" i="24"/>
  <c r="K129" i="24"/>
  <c r="K130" i="24"/>
  <c r="K131" i="24"/>
  <c r="K132" i="24"/>
  <c r="K133" i="24"/>
  <c r="K134" i="24"/>
  <c r="K135" i="24"/>
  <c r="K136" i="24"/>
  <c r="K137" i="24"/>
  <c r="K138" i="24"/>
  <c r="K139" i="24"/>
  <c r="K140" i="24"/>
  <c r="K141" i="24"/>
  <c r="K142" i="24"/>
  <c r="K143" i="24"/>
  <c r="K144" i="24"/>
  <c r="K145" i="24"/>
  <c r="K146" i="24"/>
  <c r="K147" i="24"/>
  <c r="K148" i="24"/>
  <c r="K149" i="24"/>
  <c r="K150" i="24"/>
  <c r="K151" i="24"/>
  <c r="K152" i="24"/>
  <c r="K153" i="24"/>
  <c r="K154" i="24"/>
  <c r="K155" i="24"/>
  <c r="K156" i="24"/>
  <c r="K157" i="24"/>
  <c r="K158" i="24"/>
  <c r="K159" i="24"/>
  <c r="K160" i="24"/>
  <c r="K161" i="24"/>
  <c r="K162" i="24"/>
  <c r="K163" i="24"/>
  <c r="K164" i="24"/>
  <c r="K165" i="24"/>
  <c r="K166" i="24"/>
  <c r="K167" i="24"/>
  <c r="K168" i="24"/>
  <c r="K169" i="24"/>
  <c r="K170" i="24"/>
  <c r="K171" i="24"/>
  <c r="K172" i="24"/>
  <c r="K173" i="24"/>
  <c r="K174" i="24"/>
  <c r="K175" i="24"/>
  <c r="K176" i="24"/>
  <c r="K177" i="24"/>
  <c r="K178" i="24"/>
  <c r="K179" i="24"/>
  <c r="K180" i="24"/>
  <c r="K181" i="24"/>
  <c r="K182" i="24"/>
  <c r="K183" i="24"/>
  <c r="K184" i="24"/>
  <c r="K185" i="24"/>
  <c r="K186" i="24"/>
  <c r="K187" i="24"/>
  <c r="K188" i="24"/>
  <c r="K189" i="24"/>
  <c r="K190" i="24"/>
  <c r="K191" i="24"/>
  <c r="K192" i="24"/>
  <c r="K193" i="24"/>
  <c r="K194" i="24"/>
  <c r="K195" i="24"/>
  <c r="K196" i="24"/>
  <c r="K197" i="24"/>
  <c r="K198" i="24"/>
  <c r="K199" i="24"/>
  <c r="K200" i="24"/>
  <c r="K201" i="24"/>
  <c r="K202" i="24"/>
  <c r="K203" i="24"/>
  <c r="K204" i="24"/>
  <c r="K205" i="24"/>
  <c r="K206" i="24"/>
  <c r="K207" i="24"/>
  <c r="K208" i="24"/>
  <c r="K209" i="24"/>
  <c r="K210" i="24"/>
  <c r="K211" i="24"/>
  <c r="K212" i="24"/>
  <c r="K213" i="24"/>
  <c r="K214" i="24"/>
  <c r="K215" i="24"/>
  <c r="K216" i="24"/>
  <c r="K217" i="24"/>
  <c r="K218" i="24"/>
  <c r="K219" i="24"/>
  <c r="K220" i="24"/>
  <c r="K221" i="24"/>
  <c r="K222" i="24"/>
  <c r="K223" i="24"/>
  <c r="K224" i="24"/>
  <c r="K225" i="24"/>
  <c r="K226" i="24"/>
  <c r="K227" i="24"/>
  <c r="K228" i="24"/>
  <c r="K229" i="24"/>
  <c r="K230" i="24"/>
  <c r="K231" i="24"/>
  <c r="K232" i="24"/>
  <c r="K233" i="24"/>
  <c r="K234" i="24"/>
  <c r="K235" i="24"/>
  <c r="K236" i="24"/>
  <c r="K237" i="24"/>
  <c r="K238" i="24"/>
  <c r="K239" i="24"/>
  <c r="K240" i="24"/>
  <c r="K241" i="24"/>
  <c r="K242" i="24"/>
  <c r="K243" i="24"/>
  <c r="K244" i="24"/>
  <c r="K245" i="24"/>
  <c r="K246" i="24"/>
  <c r="K247" i="24"/>
  <c r="K248" i="24"/>
  <c r="K249" i="24"/>
  <c r="K250" i="24"/>
  <c r="K251" i="24"/>
  <c r="K252" i="24"/>
  <c r="K253" i="24"/>
  <c r="K254" i="24"/>
  <c r="K255" i="24"/>
  <c r="K256" i="24"/>
  <c r="K257" i="24"/>
  <c r="K258" i="24"/>
  <c r="K259" i="24"/>
  <c r="K260" i="24"/>
  <c r="K261" i="24"/>
  <c r="K262" i="24"/>
  <c r="K263" i="24"/>
  <c r="K264" i="24"/>
  <c r="K265" i="24"/>
  <c r="K266" i="24"/>
  <c r="K267" i="24"/>
  <c r="K268" i="24"/>
  <c r="K269" i="24"/>
  <c r="K270" i="24"/>
  <c r="K271" i="24"/>
  <c r="K272" i="24"/>
  <c r="K273" i="24"/>
  <c r="K274" i="24"/>
  <c r="K275" i="24"/>
  <c r="K276" i="24"/>
  <c r="K277" i="24"/>
  <c r="K278" i="24"/>
  <c r="K279" i="24"/>
  <c r="K280" i="24"/>
  <c r="K281" i="24"/>
  <c r="K282" i="24"/>
  <c r="K283" i="24"/>
  <c r="K284" i="24"/>
  <c r="K285" i="24"/>
  <c r="K286" i="24"/>
  <c r="K287" i="24"/>
  <c r="K288" i="24"/>
  <c r="K289" i="24"/>
  <c r="K290" i="24"/>
  <c r="K291" i="24"/>
  <c r="K292" i="24"/>
  <c r="K293" i="24"/>
  <c r="K294" i="24"/>
  <c r="K295" i="24"/>
  <c r="K296" i="24"/>
  <c r="K297" i="24"/>
  <c r="K298" i="24"/>
  <c r="K299" i="24"/>
  <c r="K300" i="24"/>
  <c r="K301" i="24"/>
  <c r="K302" i="24"/>
  <c r="K303" i="24"/>
  <c r="K304" i="24"/>
  <c r="K305" i="24"/>
  <c r="K306" i="24"/>
  <c r="K307" i="24"/>
  <c r="K308" i="24"/>
  <c r="K309" i="24"/>
  <c r="K310" i="24"/>
  <c r="K311" i="24"/>
  <c r="K312" i="24"/>
  <c r="K313" i="24"/>
  <c r="K314" i="24"/>
  <c r="K315" i="24"/>
  <c r="K316" i="24"/>
  <c r="K317" i="24"/>
  <c r="K318" i="24"/>
  <c r="K319" i="24"/>
  <c r="K320" i="24"/>
  <c r="K321" i="24"/>
  <c r="K322" i="24"/>
  <c r="K323" i="24"/>
  <c r="K324" i="24"/>
  <c r="K325" i="24"/>
  <c r="K326" i="24"/>
  <c r="K327" i="24"/>
  <c r="K328" i="24"/>
  <c r="K329" i="24"/>
  <c r="K330" i="24"/>
  <c r="K331" i="24"/>
  <c r="K332" i="24"/>
  <c r="K333" i="24"/>
  <c r="K334" i="24"/>
  <c r="K335" i="24"/>
  <c r="K336" i="24"/>
  <c r="K337" i="24"/>
  <c r="K338" i="24"/>
  <c r="K339" i="24"/>
  <c r="K340" i="24"/>
  <c r="K341" i="24"/>
  <c r="K342" i="24"/>
  <c r="K343" i="24"/>
  <c r="K344" i="24"/>
  <c r="K345" i="24"/>
  <c r="K346" i="24"/>
  <c r="K347" i="24"/>
  <c r="K348" i="24"/>
  <c r="K349" i="24"/>
  <c r="K350" i="24"/>
  <c r="K351" i="24"/>
  <c r="K352" i="24"/>
  <c r="K353" i="24"/>
  <c r="K354" i="24"/>
  <c r="K355" i="24"/>
  <c r="K356" i="24"/>
  <c r="K357" i="24"/>
  <c r="K358" i="24"/>
  <c r="K359" i="24"/>
  <c r="K360" i="24"/>
  <c r="K361" i="24"/>
  <c r="K362" i="24"/>
  <c r="K363" i="24"/>
  <c r="K364" i="24"/>
  <c r="K365" i="24"/>
  <c r="K366" i="24"/>
  <c r="K367" i="24"/>
  <c r="K368" i="24"/>
  <c r="K369" i="24"/>
  <c r="K370" i="24"/>
  <c r="K371" i="24"/>
  <c r="K372" i="24"/>
  <c r="K373" i="24"/>
  <c r="K374" i="24"/>
  <c r="K375" i="24"/>
  <c r="K376" i="24"/>
  <c r="K377" i="24"/>
  <c r="K378" i="24"/>
  <c r="K379" i="24"/>
  <c r="K380" i="24"/>
  <c r="K381" i="24"/>
  <c r="K382" i="24"/>
  <c r="K383" i="24"/>
  <c r="K384" i="24"/>
  <c r="K385" i="24"/>
  <c r="K386" i="24"/>
  <c r="K387" i="24"/>
  <c r="K388" i="24"/>
  <c r="K389" i="24"/>
  <c r="K390" i="24"/>
  <c r="K391" i="24"/>
  <c r="K392" i="24"/>
  <c r="K393" i="24"/>
  <c r="K394" i="24"/>
  <c r="K395" i="24"/>
  <c r="K396" i="24"/>
  <c r="K397" i="24"/>
  <c r="K398" i="24"/>
  <c r="K399" i="24"/>
  <c r="K400" i="24"/>
  <c r="K401" i="24"/>
  <c r="K402" i="24"/>
  <c r="K403" i="24"/>
  <c r="K404" i="24"/>
  <c r="K405" i="24"/>
  <c r="K406" i="24"/>
  <c r="K407" i="24"/>
  <c r="K408" i="24"/>
  <c r="K409" i="24"/>
  <c r="K410" i="24"/>
  <c r="K411" i="24"/>
  <c r="K412" i="24"/>
  <c r="K413" i="24"/>
  <c r="K414" i="24"/>
  <c r="K415" i="24"/>
  <c r="K416" i="24"/>
  <c r="K417" i="24"/>
  <c r="K418" i="24"/>
  <c r="K419" i="24"/>
  <c r="K420" i="24"/>
  <c r="K421" i="24"/>
  <c r="K422" i="24"/>
  <c r="K423" i="24"/>
  <c r="K424" i="24"/>
  <c r="K425" i="24"/>
  <c r="K426" i="24"/>
  <c r="K427" i="24"/>
  <c r="K428" i="24"/>
  <c r="K429" i="24"/>
  <c r="K430" i="24"/>
  <c r="K431" i="24"/>
  <c r="K432" i="24"/>
  <c r="K433" i="24"/>
  <c r="K434" i="24"/>
  <c r="K435" i="24"/>
  <c r="K436" i="24"/>
  <c r="K437" i="24"/>
  <c r="K438" i="24"/>
  <c r="K439" i="24"/>
  <c r="K440" i="24"/>
  <c r="K441" i="24"/>
  <c r="K442" i="24"/>
  <c r="K443" i="24"/>
  <c r="K444" i="24"/>
  <c r="K445" i="24"/>
  <c r="K446" i="24"/>
  <c r="K447" i="24"/>
  <c r="K448" i="24"/>
  <c r="K449" i="24"/>
  <c r="K450" i="24"/>
  <c r="K451" i="24"/>
  <c r="K452" i="24"/>
  <c r="K453" i="24"/>
  <c r="K454" i="24"/>
  <c r="K455" i="24"/>
  <c r="K456" i="24"/>
  <c r="K457" i="24"/>
  <c r="K458" i="24"/>
  <c r="K459" i="24"/>
  <c r="K460" i="24"/>
  <c r="K461" i="24"/>
  <c r="K462" i="24"/>
  <c r="K463" i="24"/>
  <c r="K464" i="24"/>
  <c r="K465" i="24"/>
  <c r="K466" i="24"/>
  <c r="K467" i="24"/>
  <c r="K468" i="24"/>
  <c r="K469" i="24"/>
  <c r="K470" i="24"/>
  <c r="K471" i="24"/>
  <c r="K472" i="24"/>
  <c r="K473" i="24"/>
  <c r="K474" i="24"/>
  <c r="K475" i="24"/>
  <c r="K476" i="24"/>
  <c r="K477" i="24"/>
  <c r="K478" i="24"/>
  <c r="K479" i="24"/>
  <c r="K480" i="24"/>
  <c r="K481" i="24"/>
  <c r="K482" i="24"/>
  <c r="K483" i="24"/>
  <c r="K484" i="24"/>
  <c r="K485" i="24"/>
  <c r="K486" i="24"/>
  <c r="K487" i="24"/>
  <c r="K488" i="24"/>
  <c r="K489" i="24"/>
  <c r="K490" i="24"/>
  <c r="K491" i="24"/>
  <c r="K492" i="24"/>
  <c r="K493" i="24"/>
  <c r="K494" i="24"/>
  <c r="K495" i="24"/>
  <c r="K496" i="24"/>
  <c r="K497" i="24"/>
  <c r="K498" i="24"/>
  <c r="K499" i="24"/>
  <c r="K500" i="24"/>
  <c r="K501" i="24"/>
  <c r="K502" i="24"/>
  <c r="K503" i="24"/>
  <c r="K504" i="24"/>
  <c r="K505" i="24"/>
  <c r="K506" i="24"/>
  <c r="K507" i="24"/>
  <c r="K508" i="24"/>
  <c r="K509" i="24"/>
  <c r="K510" i="24"/>
  <c r="K511" i="24"/>
  <c r="K512" i="24"/>
  <c r="K513" i="24"/>
  <c r="K514" i="24"/>
  <c r="K515" i="24"/>
  <c r="K516" i="24"/>
  <c r="K517" i="24"/>
  <c r="K518" i="24"/>
  <c r="K519" i="24"/>
  <c r="K520" i="24"/>
  <c r="K521" i="24"/>
  <c r="K522" i="24"/>
  <c r="K523" i="24"/>
  <c r="K524" i="24"/>
  <c r="K525" i="24"/>
  <c r="K526" i="24"/>
  <c r="K527" i="24"/>
  <c r="K528" i="24"/>
  <c r="K529" i="24"/>
  <c r="K530" i="24"/>
  <c r="K531" i="24"/>
  <c r="K532" i="24"/>
  <c r="K533" i="24"/>
  <c r="K534" i="24"/>
  <c r="K535" i="24"/>
  <c r="K536" i="24"/>
  <c r="K537" i="24"/>
  <c r="K538" i="24"/>
  <c r="K539" i="24"/>
  <c r="K540" i="24"/>
  <c r="K541" i="24"/>
  <c r="K542" i="24"/>
  <c r="K543" i="24"/>
  <c r="K544" i="24"/>
  <c r="K545" i="24"/>
  <c r="K546" i="24"/>
  <c r="K547" i="24"/>
  <c r="K548" i="24"/>
  <c r="K549" i="24"/>
  <c r="K550" i="24"/>
  <c r="K551" i="24"/>
  <c r="K552" i="24"/>
  <c r="K553" i="24"/>
  <c r="K554" i="24"/>
  <c r="K555" i="24"/>
  <c r="K556" i="24"/>
  <c r="K557" i="24"/>
  <c r="K558" i="24"/>
  <c r="K559" i="24"/>
  <c r="K560" i="24"/>
  <c r="K561" i="24"/>
  <c r="K562" i="24"/>
  <c r="K563" i="24"/>
  <c r="K564" i="24"/>
  <c r="K565" i="24"/>
  <c r="K566" i="24"/>
  <c r="K567" i="24"/>
  <c r="K568" i="24"/>
  <c r="K569" i="24"/>
  <c r="K570" i="24"/>
  <c r="K571" i="24"/>
  <c r="K572" i="24"/>
  <c r="K573" i="24"/>
  <c r="K574" i="24"/>
  <c r="K575" i="24"/>
  <c r="K576" i="24"/>
  <c r="K577" i="24"/>
  <c r="K578" i="24"/>
  <c r="K579" i="24"/>
  <c r="K580" i="24"/>
  <c r="K581" i="24"/>
  <c r="K582" i="24"/>
  <c r="K583" i="24"/>
  <c r="K584" i="24"/>
  <c r="K585" i="24"/>
  <c r="K586" i="24"/>
  <c r="K587" i="24"/>
  <c r="K588" i="24"/>
  <c r="K589" i="24"/>
  <c r="K590" i="24"/>
  <c r="K591" i="24"/>
  <c r="K592" i="24"/>
  <c r="K593" i="24"/>
  <c r="K594" i="24"/>
  <c r="K595" i="24"/>
  <c r="K596" i="24"/>
  <c r="K597" i="24"/>
  <c r="K598" i="24"/>
  <c r="K599" i="24"/>
  <c r="K600" i="24"/>
  <c r="K601" i="24"/>
  <c r="K602" i="24"/>
  <c r="K603" i="24"/>
  <c r="K604" i="24"/>
  <c r="K605" i="24"/>
  <c r="K606" i="24"/>
  <c r="K607" i="24"/>
  <c r="K608" i="24"/>
  <c r="K609" i="24"/>
  <c r="K610" i="24"/>
  <c r="K611" i="24"/>
  <c r="K612" i="24"/>
  <c r="K613" i="24"/>
  <c r="K614" i="24"/>
  <c r="K615" i="24"/>
  <c r="K616" i="24"/>
  <c r="K617" i="24"/>
  <c r="K618" i="24"/>
  <c r="K619" i="24"/>
  <c r="K620" i="24"/>
  <c r="K621" i="24"/>
  <c r="K622" i="24"/>
  <c r="K623" i="24"/>
  <c r="K624" i="24"/>
  <c r="K625" i="24"/>
  <c r="K626" i="24"/>
  <c r="K627" i="24"/>
  <c r="K628" i="24"/>
  <c r="K629" i="24"/>
  <c r="K630" i="24"/>
  <c r="K631" i="24"/>
  <c r="K632" i="24"/>
  <c r="K633" i="24"/>
  <c r="K634" i="24"/>
  <c r="K635" i="24"/>
  <c r="K636" i="24"/>
  <c r="K637" i="24"/>
  <c r="K638" i="24"/>
  <c r="K639" i="24"/>
  <c r="K640" i="24"/>
  <c r="K641" i="24"/>
  <c r="K642" i="24"/>
  <c r="K643" i="24"/>
  <c r="K644" i="24"/>
  <c r="K645" i="24"/>
  <c r="K646" i="24"/>
  <c r="K647" i="24"/>
  <c r="K648" i="24"/>
  <c r="K649" i="24"/>
  <c r="K650" i="24"/>
  <c r="K651" i="24"/>
  <c r="K652" i="24"/>
  <c r="K653" i="24"/>
  <c r="K654" i="24"/>
  <c r="K655" i="24"/>
  <c r="K656" i="24"/>
  <c r="K657" i="24"/>
  <c r="K658" i="24"/>
  <c r="K659" i="24"/>
  <c r="K660" i="24"/>
  <c r="K661" i="24"/>
  <c r="K662" i="24"/>
  <c r="K663" i="24"/>
  <c r="K664" i="24"/>
  <c r="K665" i="24"/>
  <c r="K666" i="24"/>
  <c r="K667" i="24"/>
  <c r="K668" i="24"/>
  <c r="K669" i="24"/>
  <c r="K670" i="24"/>
  <c r="K671" i="24"/>
  <c r="K672" i="24"/>
  <c r="K673" i="24"/>
  <c r="K674" i="24"/>
  <c r="K675" i="24"/>
  <c r="K676" i="24"/>
  <c r="K677" i="24"/>
  <c r="K678" i="24"/>
  <c r="K679" i="24"/>
  <c r="K680" i="24"/>
  <c r="K681" i="24"/>
  <c r="K682" i="24"/>
  <c r="K683" i="24"/>
  <c r="K684" i="24"/>
  <c r="K685" i="24"/>
  <c r="K686" i="24"/>
  <c r="K687" i="24"/>
  <c r="K688" i="24"/>
  <c r="K689" i="24"/>
  <c r="K690" i="24"/>
  <c r="K691" i="24"/>
  <c r="K692" i="24"/>
  <c r="K693" i="24"/>
  <c r="K694" i="24"/>
  <c r="K695" i="24"/>
  <c r="K696" i="24"/>
  <c r="K697" i="24"/>
  <c r="K698" i="24"/>
  <c r="K699" i="24"/>
  <c r="K700" i="24"/>
  <c r="K701" i="24"/>
  <c r="K702" i="24"/>
  <c r="K703" i="24"/>
  <c r="K704" i="24"/>
  <c r="K705" i="24"/>
  <c r="K706" i="24"/>
  <c r="K707" i="24"/>
  <c r="K708" i="24"/>
  <c r="K709" i="24"/>
  <c r="K710" i="24"/>
  <c r="K711" i="24"/>
  <c r="K712" i="24"/>
  <c r="K713" i="24"/>
  <c r="K714" i="24"/>
  <c r="K715" i="24"/>
  <c r="K716" i="24"/>
  <c r="K717" i="24"/>
  <c r="K718" i="24"/>
  <c r="K719" i="24"/>
  <c r="K720" i="24"/>
  <c r="K721" i="24"/>
  <c r="K722" i="24"/>
  <c r="K723" i="24"/>
  <c r="K724" i="24"/>
  <c r="K725" i="24"/>
  <c r="K726" i="24"/>
  <c r="K727" i="24"/>
  <c r="K728" i="24"/>
  <c r="K729" i="24"/>
  <c r="K730" i="24"/>
  <c r="K731" i="24"/>
  <c r="K732" i="24"/>
  <c r="K733" i="24"/>
  <c r="K734" i="24"/>
  <c r="K735" i="24"/>
  <c r="K736" i="24"/>
  <c r="K737" i="24"/>
  <c r="K738" i="24"/>
  <c r="K739" i="24"/>
  <c r="K740" i="24"/>
  <c r="K741" i="24"/>
  <c r="K742" i="24"/>
  <c r="K743" i="24"/>
  <c r="K744" i="24"/>
  <c r="K745" i="24"/>
  <c r="K746" i="24"/>
  <c r="K747" i="24"/>
  <c r="K748" i="24"/>
  <c r="K749" i="24"/>
  <c r="K750" i="24"/>
  <c r="K751" i="24"/>
  <c r="K752" i="24"/>
  <c r="K753" i="24"/>
  <c r="K754" i="24"/>
  <c r="K755" i="24"/>
  <c r="K756" i="24"/>
  <c r="K757" i="24"/>
  <c r="K758" i="24"/>
  <c r="K759" i="24"/>
  <c r="K760" i="24"/>
  <c r="K761" i="24"/>
  <c r="K762" i="24"/>
  <c r="K763" i="24"/>
  <c r="K764" i="24"/>
  <c r="K765" i="24"/>
  <c r="K766" i="24"/>
  <c r="K767" i="24"/>
  <c r="K768" i="24"/>
  <c r="K769" i="24"/>
  <c r="K770" i="24"/>
  <c r="K771" i="24"/>
  <c r="K772" i="24"/>
  <c r="K773" i="24"/>
  <c r="K774" i="24"/>
  <c r="K775" i="24"/>
  <c r="K776" i="24"/>
  <c r="K777" i="24"/>
  <c r="K778" i="24"/>
  <c r="K779" i="24"/>
  <c r="K780" i="24"/>
  <c r="K781" i="24"/>
  <c r="K782" i="24"/>
  <c r="K783" i="24"/>
  <c r="K784" i="24"/>
  <c r="K785" i="24"/>
  <c r="K786" i="24"/>
  <c r="K787" i="24"/>
  <c r="K788" i="24"/>
  <c r="K789" i="24"/>
  <c r="K790" i="24"/>
  <c r="K791" i="24"/>
  <c r="K792" i="24"/>
  <c r="K793" i="24"/>
  <c r="K794" i="24"/>
  <c r="K795" i="24"/>
  <c r="K796" i="24"/>
  <c r="K797" i="24"/>
  <c r="K798" i="24"/>
  <c r="K799" i="24"/>
  <c r="K800" i="24"/>
  <c r="K801" i="24"/>
  <c r="K802" i="24"/>
  <c r="K803" i="24"/>
  <c r="K804" i="24"/>
  <c r="K805" i="24"/>
  <c r="K806" i="24"/>
  <c r="K807" i="24"/>
  <c r="K808" i="24"/>
  <c r="K809" i="24"/>
  <c r="K810" i="24"/>
  <c r="K811" i="24"/>
  <c r="K812" i="24"/>
  <c r="K813" i="24"/>
  <c r="K814" i="24"/>
  <c r="K815" i="24"/>
  <c r="K816" i="24"/>
  <c r="K817" i="24"/>
  <c r="K818" i="24"/>
  <c r="K819" i="24"/>
  <c r="K820" i="24"/>
  <c r="K821" i="24"/>
  <c r="K822" i="24"/>
  <c r="K823" i="24"/>
  <c r="K824" i="24"/>
  <c r="K825" i="24"/>
  <c r="K826" i="24"/>
  <c r="K827" i="24"/>
  <c r="K828" i="24"/>
  <c r="K829" i="24"/>
  <c r="K830" i="24"/>
  <c r="K831" i="24"/>
  <c r="K832" i="24"/>
  <c r="K833" i="24"/>
  <c r="K834" i="24"/>
  <c r="K835" i="24"/>
  <c r="K836" i="24"/>
  <c r="K837" i="24"/>
  <c r="K838" i="24"/>
  <c r="K839" i="24"/>
  <c r="K840" i="24"/>
  <c r="K841" i="24"/>
  <c r="K842" i="24"/>
  <c r="K843" i="24"/>
  <c r="K844" i="24"/>
  <c r="K845" i="24"/>
  <c r="K846" i="24"/>
  <c r="K847" i="24"/>
  <c r="K848" i="24"/>
  <c r="K849" i="24"/>
  <c r="K850" i="24"/>
  <c r="K851" i="24"/>
  <c r="K852" i="24"/>
  <c r="K853" i="24"/>
  <c r="K854" i="24"/>
  <c r="K855" i="24"/>
  <c r="K856" i="24"/>
  <c r="K857" i="24"/>
  <c r="K858" i="24"/>
  <c r="K859" i="24"/>
  <c r="K860" i="24"/>
  <c r="K861" i="24"/>
  <c r="K862" i="24"/>
  <c r="K863" i="24"/>
  <c r="K864" i="24"/>
  <c r="K865" i="24"/>
  <c r="K866" i="24"/>
  <c r="K867" i="24"/>
  <c r="K868" i="24"/>
  <c r="K869" i="24"/>
  <c r="K870" i="24"/>
  <c r="K871" i="24"/>
  <c r="K872" i="24"/>
  <c r="K873" i="24"/>
  <c r="K874" i="24"/>
  <c r="K875" i="24"/>
  <c r="K876" i="24"/>
  <c r="K877" i="24"/>
  <c r="K878" i="24"/>
  <c r="K879" i="24"/>
  <c r="K880" i="24"/>
  <c r="K881" i="24"/>
  <c r="K882" i="24"/>
  <c r="K883" i="24"/>
  <c r="K884" i="24"/>
  <c r="K885" i="24"/>
  <c r="K886" i="24"/>
  <c r="K887" i="24"/>
  <c r="K888" i="24"/>
  <c r="K889" i="24"/>
  <c r="K890" i="24"/>
  <c r="K891" i="24"/>
  <c r="K892" i="24"/>
  <c r="K893" i="24"/>
  <c r="K894" i="24"/>
  <c r="K895" i="24"/>
  <c r="K896" i="24"/>
  <c r="K897" i="24"/>
  <c r="K898" i="24"/>
  <c r="K899" i="24"/>
  <c r="K900" i="24"/>
  <c r="K901" i="24"/>
  <c r="K902" i="24"/>
  <c r="K903" i="24"/>
  <c r="K904" i="24"/>
  <c r="K905" i="24"/>
  <c r="K906" i="24"/>
  <c r="K907" i="24"/>
  <c r="K908" i="24"/>
  <c r="K909" i="24"/>
  <c r="K910" i="24"/>
  <c r="K911" i="24"/>
  <c r="K912" i="24"/>
  <c r="K913" i="24"/>
  <c r="K914" i="24"/>
  <c r="K915" i="24"/>
  <c r="K916" i="24"/>
  <c r="K917" i="24"/>
  <c r="K918" i="24"/>
  <c r="K919" i="24"/>
  <c r="K920" i="24"/>
  <c r="K921" i="24"/>
  <c r="K922" i="24"/>
  <c r="K923" i="24"/>
  <c r="K924" i="24"/>
  <c r="K925" i="24"/>
  <c r="K926" i="24"/>
  <c r="K927" i="24"/>
  <c r="K928" i="24"/>
  <c r="K929" i="24"/>
  <c r="K930" i="24"/>
  <c r="K931" i="24"/>
  <c r="K932" i="24"/>
  <c r="K933" i="24"/>
  <c r="K934" i="24"/>
  <c r="K935" i="24"/>
  <c r="K936" i="24"/>
  <c r="K937" i="24"/>
  <c r="K938" i="24"/>
  <c r="K939" i="24"/>
  <c r="K940" i="24"/>
  <c r="K941" i="24"/>
  <c r="K942" i="24"/>
  <c r="K943" i="24"/>
  <c r="K944" i="24"/>
  <c r="K945" i="24"/>
  <c r="K946" i="24"/>
  <c r="K947" i="24"/>
  <c r="K948" i="24"/>
  <c r="K949" i="24"/>
  <c r="K950" i="24"/>
  <c r="K951" i="24"/>
  <c r="K952" i="24"/>
  <c r="K953" i="24"/>
  <c r="K954" i="24"/>
  <c r="K955" i="24"/>
  <c r="K956" i="24"/>
  <c r="K957" i="24"/>
  <c r="K958" i="24"/>
  <c r="K959" i="24"/>
  <c r="K960" i="24"/>
  <c r="K961" i="24"/>
  <c r="K962" i="24"/>
  <c r="K963" i="24"/>
  <c r="K964" i="24"/>
  <c r="K965" i="24"/>
  <c r="K966" i="24"/>
  <c r="K967" i="24"/>
  <c r="K968" i="24"/>
  <c r="K969" i="24"/>
  <c r="K970" i="24"/>
  <c r="K971" i="24"/>
  <c r="K972" i="24"/>
  <c r="K973" i="24"/>
  <c r="K974" i="24"/>
  <c r="K975" i="24"/>
  <c r="K976" i="24"/>
  <c r="K977" i="24"/>
  <c r="K978" i="24"/>
  <c r="K979" i="24"/>
  <c r="K980" i="24"/>
  <c r="K981" i="24"/>
  <c r="K982" i="24"/>
  <c r="K983" i="24"/>
  <c r="K984" i="24"/>
  <c r="K985" i="24"/>
  <c r="K986" i="24"/>
  <c r="K987" i="24"/>
  <c r="K988" i="24"/>
  <c r="K989" i="24"/>
  <c r="K990" i="24"/>
  <c r="K991" i="24"/>
  <c r="K992" i="24"/>
  <c r="K993" i="24"/>
  <c r="K994" i="24"/>
  <c r="K995" i="24"/>
  <c r="K996" i="24"/>
  <c r="K997" i="24"/>
  <c r="K998" i="24"/>
  <c r="K999" i="24"/>
  <c r="K1000" i="24"/>
  <c r="K1001" i="24"/>
  <c r="K1002" i="24"/>
  <c r="K1003" i="24"/>
  <c r="K1004" i="24"/>
  <c r="K1005" i="24"/>
  <c r="J2" i="24"/>
  <c r="J3" i="24"/>
  <c r="J4" i="24"/>
  <c r="J5" i="24"/>
  <c r="J6" i="24"/>
  <c r="J7" i="24"/>
  <c r="J8" i="24"/>
  <c r="J9" i="24"/>
  <c r="J10" i="24"/>
  <c r="J11" i="24"/>
  <c r="J12" i="24"/>
  <c r="J13" i="24"/>
  <c r="J14" i="24"/>
  <c r="J15" i="24"/>
  <c r="J16" i="24"/>
  <c r="J17" i="24"/>
  <c r="J18" i="24"/>
  <c r="J19" i="24"/>
  <c r="J20" i="24"/>
  <c r="J21" i="24"/>
  <c r="J22" i="24"/>
  <c r="J23" i="24"/>
  <c r="J24" i="24"/>
  <c r="J25" i="24"/>
  <c r="J26" i="24"/>
  <c r="J27" i="24"/>
  <c r="J28" i="24"/>
  <c r="J29" i="24"/>
  <c r="J30" i="24"/>
  <c r="J31" i="24"/>
  <c r="J32" i="24"/>
  <c r="J33" i="24"/>
  <c r="J34" i="24"/>
  <c r="J35" i="24"/>
  <c r="J36" i="24"/>
  <c r="J37" i="24"/>
  <c r="J38" i="24"/>
  <c r="J39" i="24"/>
  <c r="J40" i="24"/>
  <c r="J41" i="24"/>
  <c r="J42" i="24"/>
  <c r="J43" i="24"/>
  <c r="J44" i="24"/>
  <c r="J45" i="24"/>
  <c r="J46" i="24"/>
  <c r="J47" i="24"/>
  <c r="J48" i="24"/>
  <c r="J49" i="24"/>
  <c r="J50" i="24"/>
  <c r="J51" i="24"/>
  <c r="J52" i="24"/>
  <c r="J53" i="24"/>
  <c r="J54" i="24"/>
  <c r="J55" i="24"/>
  <c r="J56" i="24"/>
  <c r="J57" i="24"/>
  <c r="J58" i="24"/>
  <c r="J59" i="24"/>
  <c r="J60" i="24"/>
  <c r="J61" i="24"/>
  <c r="J62" i="24"/>
  <c r="J63" i="24"/>
  <c r="J64" i="24"/>
  <c r="J65" i="24"/>
  <c r="J66" i="24"/>
  <c r="J67" i="24"/>
  <c r="J68" i="24"/>
  <c r="J69" i="24"/>
  <c r="J70" i="24"/>
  <c r="J71" i="24"/>
  <c r="J72" i="24"/>
  <c r="J73" i="24"/>
  <c r="J74" i="24"/>
  <c r="J75" i="24"/>
  <c r="J76" i="24"/>
  <c r="J77" i="24"/>
  <c r="J78" i="24"/>
  <c r="J79" i="24"/>
  <c r="J80" i="24"/>
  <c r="J81" i="24"/>
  <c r="J82" i="24"/>
  <c r="J83" i="24"/>
  <c r="J84" i="24"/>
  <c r="J85" i="24"/>
  <c r="J86" i="24"/>
  <c r="J87" i="24"/>
  <c r="J88" i="24"/>
  <c r="J89" i="24"/>
  <c r="J90" i="24"/>
  <c r="J91" i="24"/>
  <c r="J92" i="24"/>
  <c r="J93" i="24"/>
  <c r="J94" i="24"/>
  <c r="J95" i="24"/>
  <c r="J96" i="24"/>
  <c r="J97" i="24"/>
  <c r="J98" i="24"/>
  <c r="J99" i="24"/>
  <c r="J100" i="24"/>
  <c r="J101" i="24"/>
  <c r="J102" i="24"/>
  <c r="J103" i="24"/>
  <c r="J104" i="24"/>
  <c r="J105" i="24"/>
  <c r="J106" i="24"/>
  <c r="J107" i="24"/>
  <c r="J108" i="24"/>
  <c r="J109" i="24"/>
  <c r="J110" i="24"/>
  <c r="J111" i="24"/>
  <c r="J112" i="24"/>
  <c r="J113" i="24"/>
  <c r="J114" i="24"/>
  <c r="J115" i="24"/>
  <c r="J116" i="24"/>
  <c r="J117" i="24"/>
  <c r="J118" i="24"/>
  <c r="J119" i="24"/>
  <c r="J120" i="24"/>
  <c r="J121" i="24"/>
  <c r="J122" i="24"/>
  <c r="J123" i="24"/>
  <c r="J124" i="24"/>
  <c r="J125" i="24"/>
  <c r="J126" i="24"/>
  <c r="J127" i="24"/>
  <c r="J128" i="24"/>
  <c r="J129" i="24"/>
  <c r="J130" i="24"/>
  <c r="J131" i="24"/>
  <c r="J132" i="24"/>
  <c r="J133" i="24"/>
  <c r="J134" i="24"/>
  <c r="J135" i="24"/>
  <c r="J136" i="24"/>
  <c r="J137" i="24"/>
  <c r="J138" i="24"/>
  <c r="J139" i="24"/>
  <c r="J140" i="24"/>
  <c r="J141" i="24"/>
  <c r="J142" i="24"/>
  <c r="J143" i="24"/>
  <c r="J144" i="24"/>
  <c r="J145" i="24"/>
  <c r="J146" i="24"/>
  <c r="J147" i="24"/>
  <c r="J148" i="24"/>
  <c r="J149" i="24"/>
  <c r="J150" i="24"/>
  <c r="J151" i="24"/>
  <c r="J152" i="24"/>
  <c r="J153" i="24"/>
  <c r="J154" i="24"/>
  <c r="J155" i="24"/>
  <c r="J156" i="24"/>
  <c r="J157" i="24"/>
  <c r="J158" i="24"/>
  <c r="J159" i="24"/>
  <c r="J160" i="24"/>
  <c r="J161" i="24"/>
  <c r="J162" i="24"/>
  <c r="J163" i="24"/>
  <c r="J164" i="24"/>
  <c r="J165" i="24"/>
  <c r="J166" i="24"/>
  <c r="J167" i="24"/>
  <c r="J168" i="24"/>
  <c r="J169" i="24"/>
  <c r="J170" i="24"/>
  <c r="J171" i="24"/>
  <c r="J172" i="24"/>
  <c r="J173" i="24"/>
  <c r="J174" i="24"/>
  <c r="J175" i="24"/>
  <c r="J176" i="24"/>
  <c r="J177" i="24"/>
  <c r="J178" i="24"/>
  <c r="J179" i="24"/>
  <c r="J180" i="24"/>
  <c r="J181" i="24"/>
  <c r="J182" i="24"/>
  <c r="J183" i="24"/>
  <c r="J184" i="24"/>
  <c r="J185" i="24"/>
  <c r="J186" i="24"/>
  <c r="J187" i="24"/>
  <c r="J188" i="24"/>
  <c r="J189" i="24"/>
  <c r="J190" i="24"/>
  <c r="J191" i="24"/>
  <c r="J192" i="24"/>
  <c r="J193" i="24"/>
  <c r="J194" i="24"/>
  <c r="J195" i="24"/>
  <c r="J196" i="24"/>
  <c r="J197" i="24"/>
  <c r="J198" i="24"/>
  <c r="J199" i="24"/>
  <c r="J200" i="24"/>
  <c r="J201" i="24"/>
  <c r="J202" i="24"/>
  <c r="J203" i="24"/>
  <c r="J204" i="24"/>
  <c r="J205" i="24"/>
  <c r="J206" i="24"/>
  <c r="J207" i="24"/>
  <c r="J208" i="24"/>
  <c r="J209" i="24"/>
  <c r="J210" i="24"/>
  <c r="J211" i="24"/>
  <c r="J212" i="24"/>
  <c r="J213" i="24"/>
  <c r="J214" i="24"/>
  <c r="J215" i="24"/>
  <c r="J216" i="24"/>
  <c r="J217" i="24"/>
  <c r="J218" i="24"/>
  <c r="J219" i="24"/>
  <c r="J220" i="24"/>
  <c r="J221" i="24"/>
  <c r="J222" i="24"/>
  <c r="J223" i="24"/>
  <c r="J224" i="24"/>
  <c r="J225" i="24"/>
  <c r="J226" i="24"/>
  <c r="J227" i="24"/>
  <c r="J228" i="24"/>
  <c r="J229" i="24"/>
  <c r="J230" i="24"/>
  <c r="J231" i="24"/>
  <c r="J232" i="24"/>
  <c r="J233" i="24"/>
  <c r="J234" i="24"/>
  <c r="J235" i="24"/>
  <c r="J236" i="24"/>
  <c r="J237" i="24"/>
  <c r="J238" i="24"/>
  <c r="J239" i="24"/>
  <c r="J240" i="24"/>
  <c r="J241" i="24"/>
  <c r="J242" i="24"/>
  <c r="J243" i="24"/>
  <c r="J244" i="24"/>
  <c r="J245" i="24"/>
  <c r="J246" i="24"/>
  <c r="J247" i="24"/>
  <c r="J248" i="24"/>
  <c r="J249" i="24"/>
  <c r="J250" i="24"/>
  <c r="J251" i="24"/>
  <c r="J252" i="24"/>
  <c r="J253" i="24"/>
  <c r="J254" i="24"/>
  <c r="J255" i="24"/>
  <c r="J256" i="24"/>
  <c r="J257" i="24"/>
  <c r="J258" i="24"/>
  <c r="J259" i="24"/>
  <c r="J260" i="24"/>
  <c r="J261" i="24"/>
  <c r="J262" i="24"/>
  <c r="J263" i="24"/>
  <c r="J264" i="24"/>
  <c r="J265" i="24"/>
  <c r="J266" i="24"/>
  <c r="J267" i="24"/>
  <c r="J268" i="24"/>
  <c r="J269" i="24"/>
  <c r="J270" i="24"/>
  <c r="J271" i="24"/>
  <c r="J272" i="24"/>
  <c r="J273" i="24"/>
  <c r="J274" i="24"/>
  <c r="J275" i="24"/>
  <c r="J276" i="24"/>
  <c r="J277" i="24"/>
  <c r="J278" i="24"/>
  <c r="J279" i="24"/>
  <c r="J280" i="24"/>
  <c r="J281" i="24"/>
  <c r="J282" i="24"/>
  <c r="J283" i="24"/>
  <c r="J284" i="24"/>
  <c r="J285" i="24"/>
  <c r="J286" i="24"/>
  <c r="J287" i="24"/>
  <c r="J288" i="24"/>
  <c r="J289" i="24"/>
  <c r="J290" i="24"/>
  <c r="J291" i="24"/>
  <c r="J292" i="24"/>
  <c r="J293" i="24"/>
  <c r="J294" i="24"/>
  <c r="J295" i="24"/>
  <c r="J296" i="24"/>
  <c r="J297" i="24"/>
  <c r="J298" i="24"/>
  <c r="J299" i="24"/>
  <c r="J300" i="24"/>
  <c r="J301" i="24"/>
  <c r="J302" i="24"/>
  <c r="J303" i="24"/>
  <c r="J304" i="24"/>
  <c r="J305" i="24"/>
  <c r="J306" i="24"/>
  <c r="J307" i="24"/>
  <c r="J308" i="24"/>
  <c r="J309" i="24"/>
  <c r="J310" i="24"/>
  <c r="J311" i="24"/>
  <c r="J312" i="24"/>
  <c r="J313" i="24"/>
  <c r="J314" i="24"/>
  <c r="J315" i="24"/>
  <c r="J316" i="24"/>
  <c r="J317" i="24"/>
  <c r="J318" i="24"/>
  <c r="J319" i="24"/>
  <c r="J320" i="24"/>
  <c r="J321" i="24"/>
  <c r="J322" i="24"/>
  <c r="J323" i="24"/>
  <c r="J324" i="24"/>
  <c r="J325" i="24"/>
  <c r="J326" i="24"/>
  <c r="J327" i="24"/>
  <c r="J328" i="24"/>
  <c r="J329" i="24"/>
  <c r="J330" i="24"/>
  <c r="J331" i="24"/>
  <c r="J332" i="24"/>
  <c r="J333" i="24"/>
  <c r="J334" i="24"/>
  <c r="J335" i="24"/>
  <c r="J336" i="24"/>
  <c r="J337" i="24"/>
  <c r="J338" i="24"/>
  <c r="J339" i="24"/>
  <c r="J340" i="24"/>
  <c r="J341" i="24"/>
  <c r="J342" i="24"/>
  <c r="J343" i="24"/>
  <c r="J344" i="24"/>
  <c r="J345" i="24"/>
  <c r="J346" i="24"/>
  <c r="J347" i="24"/>
  <c r="J348" i="24"/>
  <c r="J349" i="24"/>
  <c r="J350" i="24"/>
  <c r="J351" i="24"/>
  <c r="J352" i="24"/>
  <c r="J353" i="24"/>
  <c r="J354" i="24"/>
  <c r="J355" i="24"/>
  <c r="J356" i="24"/>
  <c r="J357" i="24"/>
  <c r="J358" i="24"/>
  <c r="J359" i="24"/>
  <c r="J360" i="24"/>
  <c r="J361" i="24"/>
  <c r="J362" i="24"/>
  <c r="J363" i="24"/>
  <c r="J364" i="24"/>
  <c r="J365" i="24"/>
  <c r="J366" i="24"/>
  <c r="J367" i="24"/>
  <c r="J368" i="24"/>
  <c r="J369" i="24"/>
  <c r="J370" i="24"/>
  <c r="J371" i="24"/>
  <c r="J372" i="24"/>
  <c r="J373" i="24"/>
  <c r="J374" i="24"/>
  <c r="J375" i="24"/>
  <c r="J376" i="24"/>
  <c r="J377" i="24"/>
  <c r="J378" i="24"/>
  <c r="J379" i="24"/>
  <c r="J380" i="24"/>
  <c r="J381" i="24"/>
  <c r="J382" i="24"/>
  <c r="J383" i="24"/>
  <c r="J384" i="24"/>
  <c r="J385" i="24"/>
  <c r="J386" i="24"/>
  <c r="J387" i="24"/>
  <c r="J388" i="24"/>
  <c r="J389" i="24"/>
  <c r="J390" i="24"/>
  <c r="J391" i="24"/>
  <c r="J392" i="24"/>
  <c r="J393" i="24"/>
  <c r="J394" i="24"/>
  <c r="J395" i="24"/>
  <c r="J396" i="24"/>
  <c r="J397" i="24"/>
  <c r="J398" i="24"/>
  <c r="J399" i="24"/>
  <c r="J400" i="24"/>
  <c r="J401" i="24"/>
  <c r="J402" i="24"/>
  <c r="J403" i="24"/>
  <c r="J404" i="24"/>
  <c r="J405" i="24"/>
  <c r="J406" i="24"/>
  <c r="J407" i="24"/>
  <c r="J408" i="24"/>
  <c r="J409" i="24"/>
  <c r="J410" i="24"/>
  <c r="J411" i="24"/>
  <c r="J412" i="24"/>
  <c r="J413" i="24"/>
  <c r="J414" i="24"/>
  <c r="J415" i="24"/>
  <c r="J416" i="24"/>
  <c r="J417" i="24"/>
  <c r="J418" i="24"/>
  <c r="J419" i="24"/>
  <c r="J420" i="24"/>
  <c r="J421" i="24"/>
  <c r="J422" i="24"/>
  <c r="J423" i="24"/>
  <c r="J424" i="24"/>
  <c r="J425" i="24"/>
  <c r="J426" i="24"/>
  <c r="J427" i="24"/>
  <c r="J428" i="24"/>
  <c r="J429" i="24"/>
  <c r="J430" i="24"/>
  <c r="J431" i="24"/>
  <c r="J432" i="24"/>
  <c r="J433" i="24"/>
  <c r="J434" i="24"/>
  <c r="J435" i="24"/>
  <c r="J436" i="24"/>
  <c r="J437" i="24"/>
  <c r="J438" i="24"/>
  <c r="J439" i="24"/>
  <c r="J440" i="24"/>
  <c r="J441" i="24"/>
  <c r="J442" i="24"/>
  <c r="J443" i="24"/>
  <c r="J444" i="24"/>
  <c r="J445" i="24"/>
  <c r="J446" i="24"/>
  <c r="J447" i="24"/>
  <c r="J448" i="24"/>
  <c r="J449" i="24"/>
  <c r="J450" i="24"/>
  <c r="J451" i="24"/>
  <c r="J452" i="24"/>
  <c r="J453" i="24"/>
  <c r="J454" i="24"/>
  <c r="J455" i="24"/>
  <c r="J456" i="24"/>
  <c r="J457" i="24"/>
  <c r="J458" i="24"/>
  <c r="J459" i="24"/>
  <c r="J460" i="24"/>
  <c r="J461" i="24"/>
  <c r="J462" i="24"/>
  <c r="J463" i="24"/>
  <c r="J464" i="24"/>
  <c r="J465" i="24"/>
  <c r="J466" i="24"/>
  <c r="J467" i="24"/>
  <c r="J468" i="24"/>
  <c r="J469" i="24"/>
  <c r="J470" i="24"/>
  <c r="J471" i="24"/>
  <c r="J472" i="24"/>
  <c r="J473" i="24"/>
  <c r="J474" i="24"/>
  <c r="J475" i="24"/>
  <c r="J476" i="24"/>
  <c r="J477" i="24"/>
  <c r="J478" i="24"/>
  <c r="J479" i="24"/>
  <c r="J480" i="24"/>
  <c r="J481" i="24"/>
  <c r="J482" i="24"/>
  <c r="J483" i="24"/>
  <c r="J484" i="24"/>
  <c r="J485" i="24"/>
  <c r="J486" i="24"/>
  <c r="J487" i="24"/>
  <c r="J488" i="24"/>
  <c r="J489" i="24"/>
  <c r="J490" i="24"/>
  <c r="J491" i="24"/>
  <c r="J492" i="24"/>
  <c r="J493" i="24"/>
  <c r="J494" i="24"/>
  <c r="J495" i="24"/>
  <c r="J496" i="24"/>
  <c r="J497" i="24"/>
  <c r="J498" i="24"/>
  <c r="J499" i="24"/>
  <c r="J500" i="24"/>
  <c r="J501" i="24"/>
  <c r="J502" i="24"/>
  <c r="J503" i="24"/>
  <c r="J504" i="24"/>
  <c r="J505" i="24"/>
  <c r="J506" i="24"/>
  <c r="J507" i="24"/>
  <c r="J508" i="24"/>
  <c r="J509" i="24"/>
  <c r="J510" i="24"/>
  <c r="J511" i="24"/>
  <c r="J512" i="24"/>
  <c r="J513" i="24"/>
  <c r="J514" i="24"/>
  <c r="J515" i="24"/>
  <c r="J516" i="24"/>
  <c r="J517" i="24"/>
  <c r="J518" i="24"/>
  <c r="J519" i="24"/>
  <c r="J520" i="24"/>
  <c r="J521" i="24"/>
  <c r="J522" i="24"/>
  <c r="J523" i="24"/>
  <c r="J524" i="24"/>
  <c r="J525" i="24"/>
  <c r="J526" i="24"/>
  <c r="J527" i="24"/>
  <c r="J528" i="24"/>
  <c r="J529" i="24"/>
  <c r="J530" i="24"/>
  <c r="J531" i="24"/>
  <c r="J532" i="24"/>
  <c r="J533" i="24"/>
  <c r="J534" i="24"/>
  <c r="J535" i="24"/>
  <c r="J536" i="24"/>
  <c r="J537" i="24"/>
  <c r="J538" i="24"/>
  <c r="J539" i="24"/>
  <c r="J540" i="24"/>
  <c r="J541" i="24"/>
  <c r="J542" i="24"/>
  <c r="J543" i="24"/>
  <c r="J544" i="24"/>
  <c r="J545" i="24"/>
  <c r="J546" i="24"/>
  <c r="J547" i="24"/>
  <c r="J548" i="24"/>
  <c r="J549" i="24"/>
  <c r="J550" i="24"/>
  <c r="J551" i="24"/>
  <c r="J552" i="24"/>
  <c r="J553" i="24"/>
  <c r="J554" i="24"/>
  <c r="J555" i="24"/>
  <c r="J556" i="24"/>
  <c r="J557" i="24"/>
  <c r="J558" i="24"/>
  <c r="J559" i="24"/>
  <c r="J560" i="24"/>
  <c r="J561" i="24"/>
  <c r="J562" i="24"/>
  <c r="J563" i="24"/>
  <c r="J564" i="24"/>
  <c r="J565" i="24"/>
  <c r="J566" i="24"/>
  <c r="J567" i="24"/>
  <c r="J568" i="24"/>
  <c r="J569" i="24"/>
  <c r="J570" i="24"/>
  <c r="J571" i="24"/>
  <c r="J572" i="24"/>
  <c r="J573" i="24"/>
  <c r="J574" i="24"/>
  <c r="J575" i="24"/>
  <c r="J576" i="24"/>
  <c r="J577" i="24"/>
  <c r="J578" i="24"/>
  <c r="J579" i="24"/>
  <c r="J580" i="24"/>
  <c r="J581" i="24"/>
  <c r="J582" i="24"/>
  <c r="J583" i="24"/>
  <c r="J584" i="24"/>
  <c r="J585" i="24"/>
  <c r="J586" i="24"/>
  <c r="J587" i="24"/>
  <c r="J588" i="24"/>
  <c r="J589" i="24"/>
  <c r="J590" i="24"/>
  <c r="J591" i="24"/>
  <c r="J592" i="24"/>
  <c r="J593" i="24"/>
  <c r="J594" i="24"/>
  <c r="J595" i="24"/>
  <c r="J596" i="24"/>
  <c r="J597" i="24"/>
  <c r="J598" i="24"/>
  <c r="J599" i="24"/>
  <c r="J600" i="24"/>
  <c r="J601" i="24"/>
  <c r="J602" i="24"/>
  <c r="J603" i="24"/>
  <c r="J604" i="24"/>
  <c r="J605" i="24"/>
  <c r="J606" i="24"/>
  <c r="J607" i="24"/>
  <c r="J608" i="24"/>
  <c r="J609" i="24"/>
  <c r="J610" i="24"/>
  <c r="J611" i="24"/>
  <c r="J612" i="24"/>
  <c r="J613" i="24"/>
  <c r="J614" i="24"/>
  <c r="J615" i="24"/>
  <c r="J616" i="24"/>
  <c r="J617" i="24"/>
  <c r="J618" i="24"/>
  <c r="J619" i="24"/>
  <c r="J620" i="24"/>
  <c r="J621" i="24"/>
  <c r="J622" i="24"/>
  <c r="J623" i="24"/>
  <c r="J624" i="24"/>
  <c r="J625" i="24"/>
  <c r="J626" i="24"/>
  <c r="J627" i="24"/>
  <c r="J628" i="24"/>
  <c r="J629" i="24"/>
  <c r="J630" i="24"/>
  <c r="J631" i="24"/>
  <c r="J632" i="24"/>
  <c r="J633" i="24"/>
  <c r="J634" i="24"/>
  <c r="J635" i="24"/>
  <c r="J636" i="24"/>
  <c r="J637" i="24"/>
  <c r="J638" i="24"/>
  <c r="J639" i="24"/>
  <c r="J640" i="24"/>
  <c r="J641" i="24"/>
  <c r="J642" i="24"/>
  <c r="J643" i="24"/>
  <c r="J644" i="24"/>
  <c r="J645" i="24"/>
  <c r="J646" i="24"/>
  <c r="J647" i="24"/>
  <c r="J648" i="24"/>
  <c r="J649" i="24"/>
  <c r="J650" i="24"/>
  <c r="J651" i="24"/>
  <c r="J652" i="24"/>
  <c r="J653" i="24"/>
  <c r="J654" i="24"/>
  <c r="J655" i="24"/>
  <c r="J656" i="24"/>
  <c r="J657" i="24"/>
  <c r="J658" i="24"/>
  <c r="J659" i="24"/>
  <c r="J660" i="24"/>
  <c r="J661" i="24"/>
  <c r="J662" i="24"/>
  <c r="J663" i="24"/>
  <c r="J664" i="24"/>
  <c r="J665" i="24"/>
  <c r="J666" i="24"/>
  <c r="J667" i="24"/>
  <c r="J668" i="24"/>
  <c r="J669" i="24"/>
  <c r="J670" i="24"/>
  <c r="J671" i="24"/>
  <c r="J672" i="24"/>
  <c r="J673" i="24"/>
  <c r="J674" i="24"/>
  <c r="J675" i="24"/>
  <c r="J676" i="24"/>
  <c r="J677" i="24"/>
  <c r="J678" i="24"/>
  <c r="J679" i="24"/>
  <c r="J680" i="24"/>
  <c r="J681" i="24"/>
  <c r="J682" i="24"/>
  <c r="J683" i="24"/>
  <c r="J684" i="24"/>
  <c r="J685" i="24"/>
  <c r="J686" i="24"/>
  <c r="J687" i="24"/>
  <c r="J688" i="24"/>
  <c r="J689" i="24"/>
  <c r="J690" i="24"/>
  <c r="J691" i="24"/>
  <c r="J692" i="24"/>
  <c r="J693" i="24"/>
  <c r="J694" i="24"/>
  <c r="J695" i="24"/>
  <c r="J696" i="24"/>
  <c r="J697" i="24"/>
  <c r="J698" i="24"/>
  <c r="J699" i="24"/>
  <c r="J700" i="24"/>
  <c r="J701" i="24"/>
  <c r="J702" i="24"/>
  <c r="J703" i="24"/>
  <c r="J704" i="24"/>
  <c r="J705" i="24"/>
  <c r="J706" i="24"/>
  <c r="J707" i="24"/>
  <c r="J708" i="24"/>
  <c r="J709" i="24"/>
  <c r="J710" i="24"/>
  <c r="J711" i="24"/>
  <c r="J712" i="24"/>
  <c r="J713" i="24"/>
  <c r="J714" i="24"/>
  <c r="J715" i="24"/>
  <c r="J716" i="24"/>
  <c r="J717" i="24"/>
  <c r="J718" i="24"/>
  <c r="J719" i="24"/>
  <c r="J720" i="24"/>
  <c r="J721" i="24"/>
  <c r="J722" i="24"/>
  <c r="J723" i="24"/>
  <c r="J724" i="24"/>
  <c r="J725" i="24"/>
  <c r="J726" i="24"/>
  <c r="J727" i="24"/>
  <c r="J728" i="24"/>
  <c r="J729" i="24"/>
  <c r="J730" i="24"/>
  <c r="J731" i="24"/>
  <c r="J732" i="24"/>
  <c r="J733" i="24"/>
  <c r="J734" i="24"/>
  <c r="J735" i="24"/>
  <c r="J736" i="24"/>
  <c r="J737" i="24"/>
  <c r="J738" i="24"/>
  <c r="J739" i="24"/>
  <c r="J740" i="24"/>
  <c r="J741" i="24"/>
  <c r="J742" i="24"/>
  <c r="J743" i="24"/>
  <c r="J744" i="24"/>
  <c r="J745" i="24"/>
  <c r="J746" i="24"/>
  <c r="J747" i="24"/>
  <c r="J748" i="24"/>
  <c r="J749" i="24"/>
  <c r="J750" i="24"/>
  <c r="J751" i="24"/>
  <c r="J752" i="24"/>
  <c r="J753" i="24"/>
  <c r="J754" i="24"/>
  <c r="J755" i="24"/>
  <c r="J756" i="24"/>
  <c r="J757" i="24"/>
  <c r="J758" i="24"/>
  <c r="J759" i="24"/>
  <c r="J760" i="24"/>
  <c r="J761" i="24"/>
  <c r="J762" i="24"/>
  <c r="J763" i="24"/>
  <c r="J764" i="24"/>
  <c r="J765" i="24"/>
  <c r="J766" i="24"/>
  <c r="J767" i="24"/>
  <c r="J768" i="24"/>
  <c r="J769" i="24"/>
  <c r="J770" i="24"/>
  <c r="J771" i="24"/>
  <c r="J772" i="24"/>
  <c r="J773" i="24"/>
  <c r="J774" i="24"/>
  <c r="J775" i="24"/>
  <c r="J776" i="24"/>
  <c r="J777" i="24"/>
  <c r="J778" i="24"/>
  <c r="J779" i="24"/>
  <c r="J780" i="24"/>
  <c r="J781" i="24"/>
  <c r="J782" i="24"/>
  <c r="J783" i="24"/>
  <c r="J784" i="24"/>
  <c r="J785" i="24"/>
  <c r="J786" i="24"/>
  <c r="J787" i="24"/>
  <c r="J788" i="24"/>
  <c r="J789" i="24"/>
  <c r="J790" i="24"/>
  <c r="J791" i="24"/>
  <c r="J792" i="24"/>
  <c r="J793" i="24"/>
  <c r="J794" i="24"/>
  <c r="J795" i="24"/>
  <c r="J796" i="24"/>
  <c r="J797" i="24"/>
  <c r="J798" i="24"/>
  <c r="J799" i="24"/>
  <c r="J800" i="24"/>
  <c r="J801" i="24"/>
  <c r="J802" i="24"/>
  <c r="J803" i="24"/>
  <c r="J804" i="24"/>
  <c r="J805" i="24"/>
  <c r="J806" i="24"/>
  <c r="J807" i="24"/>
  <c r="J808" i="24"/>
  <c r="J809" i="24"/>
  <c r="J810" i="24"/>
  <c r="J811" i="24"/>
  <c r="J812" i="24"/>
  <c r="J813" i="24"/>
  <c r="J814" i="24"/>
  <c r="J815" i="24"/>
  <c r="J816" i="24"/>
  <c r="J817" i="24"/>
  <c r="J818" i="24"/>
  <c r="J819" i="24"/>
  <c r="J820" i="24"/>
  <c r="J821" i="24"/>
  <c r="J822" i="24"/>
  <c r="J823" i="24"/>
  <c r="J824" i="24"/>
  <c r="J825" i="24"/>
  <c r="J826" i="24"/>
  <c r="J827" i="24"/>
  <c r="J828" i="24"/>
  <c r="J829" i="24"/>
  <c r="J830" i="24"/>
  <c r="J831" i="24"/>
  <c r="J832" i="24"/>
  <c r="J833" i="24"/>
  <c r="J834" i="24"/>
  <c r="J835" i="24"/>
  <c r="J836" i="24"/>
  <c r="J837" i="24"/>
  <c r="J838" i="24"/>
  <c r="J839" i="24"/>
  <c r="J840" i="24"/>
  <c r="J841" i="24"/>
  <c r="J842" i="24"/>
  <c r="J843" i="24"/>
  <c r="J844" i="24"/>
  <c r="J845" i="24"/>
  <c r="J846" i="24"/>
  <c r="J847" i="24"/>
  <c r="J848" i="24"/>
  <c r="J849" i="24"/>
  <c r="J850" i="24"/>
  <c r="J851" i="24"/>
  <c r="J852" i="24"/>
  <c r="J853" i="24"/>
  <c r="J854" i="24"/>
  <c r="J855" i="24"/>
  <c r="J856" i="24"/>
  <c r="J857" i="24"/>
  <c r="J858" i="24"/>
  <c r="J859" i="24"/>
  <c r="J860" i="24"/>
  <c r="J861" i="24"/>
  <c r="J862" i="24"/>
  <c r="J863" i="24"/>
  <c r="J864" i="24"/>
  <c r="J865" i="24"/>
  <c r="J866" i="24"/>
  <c r="J867" i="24"/>
  <c r="J868" i="24"/>
  <c r="J869" i="24"/>
  <c r="J870" i="24"/>
  <c r="J871" i="24"/>
  <c r="J872" i="24"/>
  <c r="J873" i="24"/>
  <c r="J874" i="24"/>
  <c r="J875" i="24"/>
  <c r="J876" i="24"/>
  <c r="J877" i="24"/>
  <c r="J878" i="24"/>
  <c r="J879" i="24"/>
  <c r="J880" i="24"/>
  <c r="J881" i="24"/>
  <c r="J882" i="24"/>
  <c r="J883" i="24"/>
  <c r="J884" i="24"/>
  <c r="J885" i="24"/>
  <c r="J886" i="24"/>
  <c r="J887" i="24"/>
  <c r="J888" i="24"/>
  <c r="J889" i="24"/>
  <c r="J890" i="24"/>
  <c r="J891" i="24"/>
  <c r="J892" i="24"/>
  <c r="J893" i="24"/>
  <c r="J894" i="24"/>
  <c r="J895" i="24"/>
  <c r="J896" i="24"/>
  <c r="J897" i="24"/>
  <c r="J898" i="24"/>
  <c r="J899" i="24"/>
  <c r="J900" i="24"/>
  <c r="J901" i="24"/>
  <c r="J902" i="24"/>
  <c r="J903" i="24"/>
  <c r="J904" i="24"/>
  <c r="J905" i="24"/>
  <c r="J906" i="24"/>
  <c r="J907" i="24"/>
  <c r="J908" i="24"/>
  <c r="J909" i="24"/>
  <c r="J910" i="24"/>
  <c r="J911" i="24"/>
  <c r="J912" i="24"/>
  <c r="J913" i="24"/>
  <c r="J914" i="24"/>
  <c r="J915" i="24"/>
  <c r="J916" i="24"/>
  <c r="J917" i="24"/>
  <c r="J918" i="24"/>
  <c r="J919" i="24"/>
  <c r="J920" i="24"/>
  <c r="J921" i="24"/>
  <c r="J922" i="24"/>
  <c r="J923" i="24"/>
  <c r="J924" i="24"/>
  <c r="J925" i="24"/>
  <c r="J926" i="24"/>
  <c r="J927" i="24"/>
  <c r="J928" i="24"/>
  <c r="J929" i="24"/>
  <c r="J930" i="24"/>
  <c r="J931" i="24"/>
  <c r="J932" i="24"/>
  <c r="J933" i="24"/>
  <c r="J934" i="24"/>
  <c r="J935" i="24"/>
  <c r="J936" i="24"/>
  <c r="J937" i="24"/>
  <c r="J938" i="24"/>
  <c r="J939" i="24"/>
  <c r="J940" i="24"/>
  <c r="J941" i="24"/>
  <c r="J942" i="24"/>
  <c r="J943" i="24"/>
  <c r="J944" i="24"/>
  <c r="J945" i="24"/>
  <c r="J946" i="24"/>
  <c r="J947" i="24"/>
  <c r="J948" i="24"/>
  <c r="J949" i="24"/>
  <c r="J950" i="24"/>
  <c r="J951" i="24"/>
  <c r="J952" i="24"/>
  <c r="J953" i="24"/>
  <c r="J954" i="24"/>
  <c r="J955" i="24"/>
  <c r="J956" i="24"/>
  <c r="J957" i="24"/>
  <c r="J958" i="24"/>
  <c r="J959" i="24"/>
  <c r="J960" i="24"/>
  <c r="J961" i="24"/>
  <c r="J962" i="24"/>
  <c r="J963" i="24"/>
  <c r="J964" i="24"/>
  <c r="J965" i="24"/>
  <c r="J966" i="24"/>
  <c r="J967" i="24"/>
  <c r="J968" i="24"/>
  <c r="J969" i="24"/>
  <c r="J970" i="24"/>
  <c r="J971" i="24"/>
  <c r="J972" i="24"/>
  <c r="J973" i="24"/>
  <c r="J974" i="24"/>
  <c r="J975" i="24"/>
  <c r="J976" i="24"/>
  <c r="J977" i="24"/>
  <c r="J978" i="24"/>
  <c r="J979" i="24"/>
  <c r="J980" i="24"/>
  <c r="J981" i="24"/>
  <c r="J982" i="24"/>
  <c r="J983" i="24"/>
  <c r="J984" i="24"/>
  <c r="J985" i="24"/>
  <c r="J986" i="24"/>
  <c r="J987" i="24"/>
  <c r="J988" i="24"/>
  <c r="J989" i="24"/>
  <c r="J990" i="24"/>
  <c r="J991" i="24"/>
  <c r="J992" i="24"/>
  <c r="J993" i="24"/>
  <c r="J994" i="24"/>
  <c r="J995" i="24"/>
  <c r="J996" i="24"/>
  <c r="J997" i="24"/>
  <c r="J998" i="24"/>
  <c r="J999" i="24"/>
  <c r="J1000" i="24"/>
  <c r="J1001" i="24"/>
  <c r="J1002" i="24"/>
  <c r="J1003" i="24"/>
  <c r="J1004" i="24"/>
  <c r="J1005" i="24"/>
  <c r="I2" i="24" l="1"/>
  <c r="L2" i="24" s="1"/>
  <c r="I3" i="24"/>
  <c r="L3" i="24" s="1"/>
  <c r="I4" i="24"/>
  <c r="L4" i="24" s="1"/>
  <c r="I5" i="24"/>
  <c r="L5" i="24" s="1"/>
  <c r="I6" i="24"/>
  <c r="L6" i="24" s="1"/>
  <c r="I7" i="24"/>
  <c r="L7" i="24" s="1"/>
  <c r="I8" i="24"/>
  <c r="L8" i="24" s="1"/>
  <c r="I9" i="24"/>
  <c r="L9" i="24" s="1"/>
  <c r="I10" i="24"/>
  <c r="L10" i="24" s="1"/>
  <c r="I11" i="24"/>
  <c r="L11" i="24" s="1"/>
  <c r="I12" i="24"/>
  <c r="L12" i="24" s="1"/>
  <c r="I13" i="24"/>
  <c r="L13" i="24" s="1"/>
  <c r="I14" i="24"/>
  <c r="L14" i="24" s="1"/>
  <c r="I15" i="24"/>
  <c r="L15" i="24" s="1"/>
  <c r="I16" i="24"/>
  <c r="L16" i="24" s="1"/>
  <c r="I17" i="24"/>
  <c r="L17" i="24" s="1"/>
  <c r="I18" i="24"/>
  <c r="L18" i="24" s="1"/>
  <c r="I19" i="24"/>
  <c r="L19" i="24" s="1"/>
  <c r="I20" i="24"/>
  <c r="L20" i="24" s="1"/>
  <c r="I21" i="24"/>
  <c r="L21" i="24" s="1"/>
  <c r="I22" i="24"/>
  <c r="L22" i="24" s="1"/>
  <c r="I23" i="24"/>
  <c r="L23" i="24" s="1"/>
  <c r="I24" i="24"/>
  <c r="L24" i="24" s="1"/>
  <c r="I25" i="24"/>
  <c r="L25" i="24" s="1"/>
  <c r="I26" i="24"/>
  <c r="L26" i="24" s="1"/>
  <c r="I27" i="24"/>
  <c r="L27" i="24" s="1"/>
  <c r="I28" i="24"/>
  <c r="L28" i="24" s="1"/>
  <c r="I29" i="24"/>
  <c r="L29" i="24" s="1"/>
  <c r="I30" i="24"/>
  <c r="L30" i="24" s="1"/>
  <c r="I31" i="24"/>
  <c r="L31" i="24" s="1"/>
  <c r="I32" i="24"/>
  <c r="L32" i="24" s="1"/>
  <c r="I33" i="24"/>
  <c r="L33" i="24" s="1"/>
  <c r="I34" i="24"/>
  <c r="L34" i="24" s="1"/>
  <c r="I35" i="24"/>
  <c r="L35" i="24" s="1"/>
  <c r="I36" i="24"/>
  <c r="L36" i="24" s="1"/>
  <c r="I37" i="24"/>
  <c r="L37" i="24" s="1"/>
  <c r="I38" i="24"/>
  <c r="L38" i="24" s="1"/>
  <c r="I39" i="24"/>
  <c r="L39" i="24" s="1"/>
  <c r="I40" i="24"/>
  <c r="L40" i="24" s="1"/>
  <c r="I41" i="24"/>
  <c r="L41" i="24" s="1"/>
  <c r="I42" i="24"/>
  <c r="L42" i="24" s="1"/>
  <c r="I43" i="24"/>
  <c r="L43" i="24" s="1"/>
  <c r="I44" i="24"/>
  <c r="L44" i="24" s="1"/>
  <c r="I45" i="24"/>
  <c r="L45" i="24" s="1"/>
  <c r="I46" i="24"/>
  <c r="L46" i="24" s="1"/>
  <c r="I47" i="24"/>
  <c r="L47" i="24" s="1"/>
  <c r="I48" i="24"/>
  <c r="L48" i="24" s="1"/>
  <c r="I49" i="24"/>
  <c r="L49" i="24" s="1"/>
  <c r="I50" i="24"/>
  <c r="L50" i="24" s="1"/>
  <c r="I51" i="24"/>
  <c r="L51" i="24" s="1"/>
  <c r="I52" i="24"/>
  <c r="L52" i="24" s="1"/>
  <c r="I53" i="24"/>
  <c r="L53" i="24" s="1"/>
  <c r="I54" i="24"/>
  <c r="L54" i="24" s="1"/>
  <c r="I55" i="24"/>
  <c r="L55" i="24" s="1"/>
  <c r="I56" i="24"/>
  <c r="L56" i="24" s="1"/>
  <c r="I57" i="24"/>
  <c r="L57" i="24" s="1"/>
  <c r="I58" i="24"/>
  <c r="L58" i="24" s="1"/>
  <c r="I59" i="24"/>
  <c r="L59" i="24" s="1"/>
  <c r="I60" i="24"/>
  <c r="L60" i="24" s="1"/>
  <c r="I61" i="24"/>
  <c r="L61" i="24" s="1"/>
  <c r="I62" i="24"/>
  <c r="L62" i="24" s="1"/>
  <c r="I63" i="24"/>
  <c r="L63" i="24" s="1"/>
  <c r="I64" i="24"/>
  <c r="L64" i="24" s="1"/>
  <c r="I65" i="24"/>
  <c r="L65" i="24" s="1"/>
  <c r="I66" i="24"/>
  <c r="L66" i="24" s="1"/>
  <c r="I67" i="24"/>
  <c r="L67" i="24" s="1"/>
  <c r="I68" i="24"/>
  <c r="L68" i="24" s="1"/>
  <c r="I69" i="24"/>
  <c r="L69" i="24" s="1"/>
  <c r="I70" i="24"/>
  <c r="L70" i="24" s="1"/>
  <c r="I71" i="24"/>
  <c r="L71" i="24" s="1"/>
  <c r="I72" i="24"/>
  <c r="L72" i="24" s="1"/>
  <c r="I73" i="24"/>
  <c r="L73" i="24" s="1"/>
  <c r="I74" i="24"/>
  <c r="L74" i="24" s="1"/>
  <c r="I75" i="24"/>
  <c r="L75" i="24" s="1"/>
  <c r="I76" i="24"/>
  <c r="L76" i="24" s="1"/>
  <c r="I77" i="24"/>
  <c r="L77" i="24" s="1"/>
  <c r="I78" i="24"/>
  <c r="L78" i="24" s="1"/>
  <c r="I79" i="24"/>
  <c r="L79" i="24" s="1"/>
  <c r="I80" i="24"/>
  <c r="L80" i="24" s="1"/>
  <c r="I81" i="24"/>
  <c r="L81" i="24" s="1"/>
  <c r="I82" i="24"/>
  <c r="L82" i="24" s="1"/>
  <c r="I83" i="24"/>
  <c r="L83" i="24" s="1"/>
  <c r="I84" i="24"/>
  <c r="L84" i="24" s="1"/>
  <c r="I85" i="24"/>
  <c r="L85" i="24" s="1"/>
  <c r="I86" i="24"/>
  <c r="L86" i="24" s="1"/>
  <c r="I87" i="24"/>
  <c r="L87" i="24" s="1"/>
  <c r="I88" i="24"/>
  <c r="L88" i="24" s="1"/>
  <c r="I89" i="24"/>
  <c r="L89" i="24" s="1"/>
  <c r="I90" i="24"/>
  <c r="L90" i="24" s="1"/>
  <c r="I91" i="24"/>
  <c r="L91" i="24" s="1"/>
  <c r="I92" i="24"/>
  <c r="L92" i="24" s="1"/>
  <c r="I93" i="24"/>
  <c r="L93" i="24" s="1"/>
  <c r="I94" i="24"/>
  <c r="L94" i="24" s="1"/>
  <c r="I95" i="24"/>
  <c r="L95" i="24" s="1"/>
  <c r="I96" i="24"/>
  <c r="L96" i="24" s="1"/>
  <c r="I97" i="24"/>
  <c r="L97" i="24" s="1"/>
  <c r="I98" i="24"/>
  <c r="L98" i="24" s="1"/>
  <c r="I99" i="24"/>
  <c r="L99" i="24" s="1"/>
  <c r="I100" i="24"/>
  <c r="L100" i="24" s="1"/>
  <c r="I101" i="24"/>
  <c r="L101" i="24" s="1"/>
  <c r="I102" i="24"/>
  <c r="L102" i="24" s="1"/>
  <c r="I103" i="24"/>
  <c r="L103" i="24" s="1"/>
  <c r="I104" i="24"/>
  <c r="L104" i="24" s="1"/>
  <c r="I105" i="24"/>
  <c r="L105" i="24" s="1"/>
  <c r="I106" i="24"/>
  <c r="L106" i="24" s="1"/>
  <c r="I107" i="24"/>
  <c r="L107" i="24" s="1"/>
  <c r="I108" i="24"/>
  <c r="L108" i="24" s="1"/>
  <c r="I109" i="24"/>
  <c r="L109" i="24" s="1"/>
  <c r="I110" i="24"/>
  <c r="L110" i="24" s="1"/>
  <c r="I111" i="24"/>
  <c r="L111" i="24" s="1"/>
  <c r="I112" i="24"/>
  <c r="L112" i="24" s="1"/>
  <c r="I113" i="24"/>
  <c r="L113" i="24" s="1"/>
  <c r="I114" i="24"/>
  <c r="L114" i="24" s="1"/>
  <c r="I115" i="24"/>
  <c r="L115" i="24" s="1"/>
  <c r="I116" i="24"/>
  <c r="L116" i="24" s="1"/>
  <c r="I117" i="24"/>
  <c r="L117" i="24" s="1"/>
  <c r="I118" i="24"/>
  <c r="L118" i="24" s="1"/>
  <c r="I119" i="24"/>
  <c r="L119" i="24" s="1"/>
  <c r="I120" i="24"/>
  <c r="L120" i="24" s="1"/>
  <c r="I121" i="24"/>
  <c r="L121" i="24" s="1"/>
  <c r="I122" i="24"/>
  <c r="L122" i="24" s="1"/>
  <c r="I123" i="24"/>
  <c r="L123" i="24" s="1"/>
  <c r="I124" i="24"/>
  <c r="L124" i="24" s="1"/>
  <c r="I125" i="24"/>
  <c r="L125" i="24" s="1"/>
  <c r="I126" i="24"/>
  <c r="L126" i="24" s="1"/>
  <c r="I127" i="24"/>
  <c r="L127" i="24" s="1"/>
  <c r="I128" i="24"/>
  <c r="L128" i="24" s="1"/>
  <c r="I129" i="24"/>
  <c r="L129" i="24" s="1"/>
  <c r="I130" i="24"/>
  <c r="L130" i="24" s="1"/>
  <c r="I131" i="24"/>
  <c r="L131" i="24" s="1"/>
  <c r="I132" i="24"/>
  <c r="L132" i="24" s="1"/>
  <c r="I133" i="24"/>
  <c r="L133" i="24" s="1"/>
  <c r="I134" i="24"/>
  <c r="L134" i="24" s="1"/>
  <c r="I135" i="24"/>
  <c r="L135" i="24" s="1"/>
  <c r="I136" i="24"/>
  <c r="L136" i="24" s="1"/>
  <c r="I137" i="24"/>
  <c r="L137" i="24" s="1"/>
  <c r="I138" i="24"/>
  <c r="L138" i="24" s="1"/>
  <c r="I139" i="24"/>
  <c r="L139" i="24" s="1"/>
  <c r="I140" i="24"/>
  <c r="L140" i="24" s="1"/>
  <c r="I141" i="24"/>
  <c r="L141" i="24" s="1"/>
  <c r="I142" i="24"/>
  <c r="L142" i="24" s="1"/>
  <c r="I143" i="24"/>
  <c r="L143" i="24" s="1"/>
  <c r="I144" i="24"/>
  <c r="L144" i="24" s="1"/>
  <c r="I145" i="24"/>
  <c r="L145" i="24" s="1"/>
  <c r="I146" i="24"/>
  <c r="L146" i="24" s="1"/>
  <c r="I147" i="24"/>
  <c r="L147" i="24" s="1"/>
  <c r="I148" i="24"/>
  <c r="L148" i="24" s="1"/>
  <c r="I149" i="24"/>
  <c r="L149" i="24" s="1"/>
  <c r="I150" i="24"/>
  <c r="L150" i="24" s="1"/>
  <c r="I151" i="24"/>
  <c r="L151" i="24" s="1"/>
  <c r="I152" i="24"/>
  <c r="L152" i="24" s="1"/>
  <c r="I153" i="24"/>
  <c r="L153" i="24" s="1"/>
  <c r="I154" i="24"/>
  <c r="L154" i="24" s="1"/>
  <c r="I155" i="24"/>
  <c r="L155" i="24" s="1"/>
  <c r="I156" i="24"/>
  <c r="L156" i="24" s="1"/>
  <c r="I157" i="24"/>
  <c r="L157" i="24" s="1"/>
  <c r="I158" i="24"/>
  <c r="L158" i="24" s="1"/>
  <c r="I159" i="24"/>
  <c r="L159" i="24" s="1"/>
  <c r="I160" i="24"/>
  <c r="L160" i="24" s="1"/>
  <c r="I161" i="24"/>
  <c r="L161" i="24" s="1"/>
  <c r="I162" i="24"/>
  <c r="L162" i="24" s="1"/>
  <c r="I163" i="24"/>
  <c r="L163" i="24" s="1"/>
  <c r="I164" i="24"/>
  <c r="L164" i="24" s="1"/>
  <c r="I165" i="24"/>
  <c r="L165" i="24" s="1"/>
  <c r="I166" i="24"/>
  <c r="L166" i="24" s="1"/>
  <c r="I167" i="24"/>
  <c r="L167" i="24" s="1"/>
  <c r="I168" i="24"/>
  <c r="L168" i="24" s="1"/>
  <c r="I169" i="24"/>
  <c r="L169" i="24" s="1"/>
  <c r="I170" i="24"/>
  <c r="L170" i="24" s="1"/>
  <c r="I171" i="24"/>
  <c r="L171" i="24" s="1"/>
  <c r="I172" i="24"/>
  <c r="L172" i="24" s="1"/>
  <c r="I173" i="24"/>
  <c r="L173" i="24" s="1"/>
  <c r="I174" i="24"/>
  <c r="L174" i="24" s="1"/>
  <c r="I175" i="24"/>
  <c r="L175" i="24" s="1"/>
  <c r="I176" i="24"/>
  <c r="L176" i="24" s="1"/>
  <c r="I177" i="24"/>
  <c r="L177" i="24" s="1"/>
  <c r="I178" i="24"/>
  <c r="L178" i="24" s="1"/>
  <c r="I179" i="24"/>
  <c r="L179" i="24" s="1"/>
  <c r="I180" i="24"/>
  <c r="L180" i="24" s="1"/>
  <c r="I181" i="24"/>
  <c r="L181" i="24" s="1"/>
  <c r="I182" i="24"/>
  <c r="L182" i="24" s="1"/>
  <c r="I183" i="24"/>
  <c r="L183" i="24" s="1"/>
  <c r="I184" i="24"/>
  <c r="L184" i="24" s="1"/>
  <c r="I185" i="24"/>
  <c r="L185" i="24" s="1"/>
  <c r="I186" i="24"/>
  <c r="L186" i="24" s="1"/>
  <c r="I187" i="24"/>
  <c r="L187" i="24" s="1"/>
  <c r="I188" i="24"/>
  <c r="L188" i="24" s="1"/>
  <c r="I189" i="24"/>
  <c r="L189" i="24" s="1"/>
  <c r="I190" i="24"/>
  <c r="L190" i="24" s="1"/>
  <c r="I191" i="24"/>
  <c r="L191" i="24" s="1"/>
  <c r="I192" i="24"/>
  <c r="L192" i="24" s="1"/>
  <c r="I193" i="24"/>
  <c r="L193" i="24" s="1"/>
  <c r="I194" i="24"/>
  <c r="L194" i="24" s="1"/>
  <c r="I195" i="24"/>
  <c r="L195" i="24" s="1"/>
  <c r="I196" i="24"/>
  <c r="L196" i="24" s="1"/>
  <c r="I197" i="24"/>
  <c r="L197" i="24" s="1"/>
  <c r="I198" i="24"/>
  <c r="L198" i="24" s="1"/>
  <c r="I199" i="24"/>
  <c r="L199" i="24" s="1"/>
  <c r="I200" i="24"/>
  <c r="L200" i="24" s="1"/>
  <c r="I201" i="24"/>
  <c r="L201" i="24" s="1"/>
  <c r="I202" i="24"/>
  <c r="L202" i="24" s="1"/>
  <c r="I203" i="24"/>
  <c r="L203" i="24" s="1"/>
  <c r="I204" i="24"/>
  <c r="L204" i="24" s="1"/>
  <c r="I205" i="24"/>
  <c r="L205" i="24" s="1"/>
  <c r="I206" i="24"/>
  <c r="L206" i="24" s="1"/>
  <c r="I207" i="24"/>
  <c r="L207" i="24" s="1"/>
  <c r="I208" i="24"/>
  <c r="L208" i="24" s="1"/>
  <c r="I209" i="24"/>
  <c r="L209" i="24" s="1"/>
  <c r="I210" i="24"/>
  <c r="L210" i="24" s="1"/>
  <c r="I211" i="24"/>
  <c r="L211" i="24" s="1"/>
  <c r="I212" i="24"/>
  <c r="L212" i="24" s="1"/>
  <c r="I213" i="24"/>
  <c r="L213" i="24" s="1"/>
  <c r="I214" i="24"/>
  <c r="L214" i="24" s="1"/>
  <c r="I215" i="24"/>
  <c r="L215" i="24" s="1"/>
  <c r="I216" i="24"/>
  <c r="L216" i="24" s="1"/>
  <c r="I217" i="24"/>
  <c r="L217" i="24" s="1"/>
  <c r="I218" i="24"/>
  <c r="L218" i="24" s="1"/>
  <c r="I219" i="24"/>
  <c r="L219" i="24" s="1"/>
  <c r="I220" i="24"/>
  <c r="L220" i="24" s="1"/>
  <c r="I221" i="24"/>
  <c r="L221" i="24" s="1"/>
  <c r="I222" i="24"/>
  <c r="L222" i="24" s="1"/>
  <c r="I223" i="24"/>
  <c r="L223" i="24" s="1"/>
  <c r="I224" i="24"/>
  <c r="L224" i="24" s="1"/>
  <c r="I225" i="24"/>
  <c r="L225" i="24" s="1"/>
  <c r="I226" i="24"/>
  <c r="L226" i="24" s="1"/>
  <c r="I227" i="24"/>
  <c r="L227" i="24" s="1"/>
  <c r="I228" i="24"/>
  <c r="L228" i="24" s="1"/>
  <c r="I229" i="24"/>
  <c r="L229" i="24" s="1"/>
  <c r="I230" i="24"/>
  <c r="L230" i="24" s="1"/>
  <c r="I231" i="24"/>
  <c r="L231" i="24" s="1"/>
  <c r="I232" i="24"/>
  <c r="L232" i="24" s="1"/>
  <c r="I233" i="24"/>
  <c r="L233" i="24" s="1"/>
  <c r="I234" i="24"/>
  <c r="L234" i="24" s="1"/>
  <c r="I235" i="24"/>
  <c r="L235" i="24" s="1"/>
  <c r="I236" i="24"/>
  <c r="L236" i="24" s="1"/>
  <c r="I237" i="24"/>
  <c r="L237" i="24" s="1"/>
  <c r="I238" i="24"/>
  <c r="L238" i="24" s="1"/>
  <c r="I239" i="24"/>
  <c r="L239" i="24" s="1"/>
  <c r="I240" i="24"/>
  <c r="L240" i="24" s="1"/>
  <c r="I241" i="24"/>
  <c r="L241" i="24" s="1"/>
  <c r="I242" i="24"/>
  <c r="L242" i="24" s="1"/>
  <c r="I243" i="24"/>
  <c r="L243" i="24" s="1"/>
  <c r="I244" i="24"/>
  <c r="L244" i="24" s="1"/>
  <c r="I245" i="24"/>
  <c r="L245" i="24" s="1"/>
  <c r="I246" i="24"/>
  <c r="L246" i="24" s="1"/>
  <c r="I247" i="24"/>
  <c r="L247" i="24" s="1"/>
  <c r="I248" i="24"/>
  <c r="L248" i="24" s="1"/>
  <c r="I249" i="24"/>
  <c r="L249" i="24" s="1"/>
  <c r="I250" i="24"/>
  <c r="L250" i="24" s="1"/>
  <c r="I251" i="24"/>
  <c r="L251" i="24" s="1"/>
  <c r="I252" i="24"/>
  <c r="L252" i="24" s="1"/>
  <c r="I253" i="24"/>
  <c r="L253" i="24" s="1"/>
  <c r="I254" i="24"/>
  <c r="L254" i="24" s="1"/>
  <c r="I255" i="24"/>
  <c r="L255" i="24" s="1"/>
  <c r="I256" i="24"/>
  <c r="L256" i="24" s="1"/>
  <c r="I257" i="24"/>
  <c r="L257" i="24" s="1"/>
  <c r="I258" i="24"/>
  <c r="L258" i="24" s="1"/>
  <c r="I259" i="24"/>
  <c r="L259" i="24" s="1"/>
  <c r="I260" i="24"/>
  <c r="L260" i="24" s="1"/>
  <c r="I261" i="24"/>
  <c r="L261" i="24" s="1"/>
  <c r="I262" i="24"/>
  <c r="L262" i="24" s="1"/>
  <c r="I263" i="24"/>
  <c r="L263" i="24" s="1"/>
  <c r="I264" i="24"/>
  <c r="L264" i="24" s="1"/>
  <c r="I265" i="24"/>
  <c r="L265" i="24" s="1"/>
  <c r="I266" i="24"/>
  <c r="L266" i="24" s="1"/>
  <c r="I267" i="24"/>
  <c r="L267" i="24" s="1"/>
  <c r="I268" i="24"/>
  <c r="L268" i="24" s="1"/>
  <c r="I269" i="24"/>
  <c r="L269" i="24" s="1"/>
  <c r="I270" i="24"/>
  <c r="L270" i="24" s="1"/>
  <c r="I271" i="24"/>
  <c r="L271" i="24" s="1"/>
  <c r="I272" i="24"/>
  <c r="L272" i="24" s="1"/>
  <c r="I273" i="24"/>
  <c r="L273" i="24" s="1"/>
  <c r="I274" i="24"/>
  <c r="L274" i="24" s="1"/>
  <c r="I275" i="24"/>
  <c r="L275" i="24" s="1"/>
  <c r="I276" i="24"/>
  <c r="L276" i="24" s="1"/>
  <c r="I277" i="24"/>
  <c r="L277" i="24" s="1"/>
  <c r="I278" i="24"/>
  <c r="L278" i="24" s="1"/>
  <c r="I279" i="24"/>
  <c r="L279" i="24" s="1"/>
  <c r="I280" i="24"/>
  <c r="L280" i="24" s="1"/>
  <c r="I281" i="24"/>
  <c r="L281" i="24" s="1"/>
  <c r="I282" i="24"/>
  <c r="L282" i="24" s="1"/>
  <c r="I283" i="24"/>
  <c r="L283" i="24" s="1"/>
  <c r="I284" i="24"/>
  <c r="L284" i="24" s="1"/>
  <c r="I285" i="24"/>
  <c r="L285" i="24" s="1"/>
  <c r="I286" i="24"/>
  <c r="L286" i="24" s="1"/>
  <c r="I287" i="24"/>
  <c r="L287" i="24" s="1"/>
  <c r="I288" i="24"/>
  <c r="L288" i="24" s="1"/>
  <c r="I289" i="24"/>
  <c r="L289" i="24" s="1"/>
  <c r="I290" i="24"/>
  <c r="L290" i="24" s="1"/>
  <c r="I291" i="24"/>
  <c r="L291" i="24" s="1"/>
  <c r="I292" i="24"/>
  <c r="L292" i="24" s="1"/>
  <c r="I293" i="24"/>
  <c r="L293" i="24" s="1"/>
  <c r="I294" i="24"/>
  <c r="L294" i="24" s="1"/>
  <c r="I295" i="24"/>
  <c r="L295" i="24" s="1"/>
  <c r="I296" i="24"/>
  <c r="L296" i="24" s="1"/>
  <c r="I297" i="24"/>
  <c r="L297" i="24" s="1"/>
  <c r="I298" i="24"/>
  <c r="L298" i="24" s="1"/>
  <c r="I299" i="24"/>
  <c r="L299" i="24" s="1"/>
  <c r="I300" i="24"/>
  <c r="L300" i="24" s="1"/>
  <c r="I301" i="24"/>
  <c r="L301" i="24" s="1"/>
  <c r="I302" i="24"/>
  <c r="L302" i="24" s="1"/>
  <c r="I303" i="24"/>
  <c r="L303" i="24" s="1"/>
  <c r="I304" i="24"/>
  <c r="L304" i="24" s="1"/>
  <c r="I305" i="24"/>
  <c r="L305" i="24" s="1"/>
  <c r="I306" i="24"/>
  <c r="L306" i="24" s="1"/>
  <c r="I307" i="24"/>
  <c r="L307" i="24" s="1"/>
  <c r="I308" i="24"/>
  <c r="L308" i="24" s="1"/>
  <c r="I309" i="24"/>
  <c r="L309" i="24" s="1"/>
  <c r="I310" i="24"/>
  <c r="L310" i="24" s="1"/>
  <c r="I311" i="24"/>
  <c r="L311" i="24" s="1"/>
  <c r="I312" i="24"/>
  <c r="L312" i="24" s="1"/>
  <c r="I313" i="24"/>
  <c r="L313" i="24" s="1"/>
  <c r="I314" i="24"/>
  <c r="L314" i="24" s="1"/>
  <c r="I315" i="24"/>
  <c r="L315" i="24" s="1"/>
  <c r="I316" i="24"/>
  <c r="L316" i="24" s="1"/>
  <c r="I317" i="24"/>
  <c r="L317" i="24" s="1"/>
  <c r="I318" i="24"/>
  <c r="L318" i="24" s="1"/>
  <c r="I319" i="24"/>
  <c r="L319" i="24" s="1"/>
  <c r="I320" i="24"/>
  <c r="L320" i="24" s="1"/>
  <c r="I321" i="24"/>
  <c r="L321" i="24" s="1"/>
  <c r="I322" i="24"/>
  <c r="L322" i="24" s="1"/>
  <c r="I323" i="24"/>
  <c r="L323" i="24" s="1"/>
  <c r="I324" i="24"/>
  <c r="L324" i="24" s="1"/>
  <c r="I325" i="24"/>
  <c r="L325" i="24" s="1"/>
  <c r="I326" i="24"/>
  <c r="L326" i="24" s="1"/>
  <c r="I327" i="24"/>
  <c r="L327" i="24" s="1"/>
  <c r="I328" i="24"/>
  <c r="L328" i="24" s="1"/>
  <c r="I329" i="24"/>
  <c r="L329" i="24" s="1"/>
  <c r="I330" i="24"/>
  <c r="L330" i="24" s="1"/>
  <c r="I331" i="24"/>
  <c r="L331" i="24" s="1"/>
  <c r="I332" i="24"/>
  <c r="L332" i="24" s="1"/>
  <c r="I333" i="24"/>
  <c r="L333" i="24" s="1"/>
  <c r="I334" i="24"/>
  <c r="L334" i="24" s="1"/>
  <c r="I335" i="24"/>
  <c r="L335" i="24" s="1"/>
  <c r="I336" i="24"/>
  <c r="L336" i="24" s="1"/>
  <c r="I337" i="24"/>
  <c r="L337" i="24" s="1"/>
  <c r="I338" i="24"/>
  <c r="L338" i="24" s="1"/>
  <c r="I339" i="24"/>
  <c r="L339" i="24" s="1"/>
  <c r="I340" i="24"/>
  <c r="L340" i="24" s="1"/>
  <c r="I341" i="24"/>
  <c r="L341" i="24" s="1"/>
  <c r="I342" i="24"/>
  <c r="L342" i="24" s="1"/>
  <c r="I343" i="24"/>
  <c r="L343" i="24" s="1"/>
  <c r="I344" i="24"/>
  <c r="L344" i="24" s="1"/>
  <c r="I345" i="24"/>
  <c r="L345" i="24" s="1"/>
  <c r="I346" i="24"/>
  <c r="L346" i="24" s="1"/>
  <c r="I347" i="24"/>
  <c r="L347" i="24" s="1"/>
  <c r="I348" i="24"/>
  <c r="L348" i="24" s="1"/>
  <c r="I349" i="24"/>
  <c r="L349" i="24" s="1"/>
  <c r="I350" i="24"/>
  <c r="L350" i="24" s="1"/>
  <c r="I351" i="24"/>
  <c r="L351" i="24" s="1"/>
  <c r="I352" i="24"/>
  <c r="L352" i="24" s="1"/>
  <c r="I353" i="24"/>
  <c r="L353" i="24" s="1"/>
  <c r="I354" i="24"/>
  <c r="L354" i="24" s="1"/>
  <c r="I355" i="24"/>
  <c r="L355" i="24" s="1"/>
  <c r="I356" i="24"/>
  <c r="L356" i="24" s="1"/>
  <c r="I357" i="24"/>
  <c r="L357" i="24" s="1"/>
  <c r="I358" i="24"/>
  <c r="L358" i="24" s="1"/>
  <c r="I359" i="24"/>
  <c r="L359" i="24" s="1"/>
  <c r="I360" i="24"/>
  <c r="L360" i="24" s="1"/>
  <c r="I361" i="24"/>
  <c r="L361" i="24" s="1"/>
  <c r="I362" i="24"/>
  <c r="L362" i="24" s="1"/>
  <c r="I363" i="24"/>
  <c r="L363" i="24" s="1"/>
  <c r="I364" i="24"/>
  <c r="L364" i="24" s="1"/>
  <c r="I365" i="24"/>
  <c r="L365" i="24" s="1"/>
  <c r="I366" i="24"/>
  <c r="L366" i="24" s="1"/>
  <c r="I367" i="24"/>
  <c r="L367" i="24" s="1"/>
  <c r="I368" i="24"/>
  <c r="L368" i="24" s="1"/>
  <c r="I369" i="24"/>
  <c r="L369" i="24" s="1"/>
  <c r="I370" i="24"/>
  <c r="L370" i="24" s="1"/>
  <c r="I371" i="24"/>
  <c r="L371" i="24" s="1"/>
  <c r="I372" i="24"/>
  <c r="L372" i="24" s="1"/>
  <c r="I373" i="24"/>
  <c r="L373" i="24" s="1"/>
  <c r="I374" i="24"/>
  <c r="L374" i="24" s="1"/>
  <c r="I375" i="24"/>
  <c r="L375" i="24" s="1"/>
  <c r="I376" i="24"/>
  <c r="L376" i="24" s="1"/>
  <c r="I377" i="24"/>
  <c r="L377" i="24" s="1"/>
  <c r="I378" i="24"/>
  <c r="L378" i="24" s="1"/>
  <c r="I379" i="24"/>
  <c r="L379" i="24" s="1"/>
  <c r="I380" i="24"/>
  <c r="L380" i="24" s="1"/>
  <c r="I381" i="24"/>
  <c r="L381" i="24" s="1"/>
  <c r="I382" i="24"/>
  <c r="L382" i="24" s="1"/>
  <c r="I383" i="24"/>
  <c r="L383" i="24" s="1"/>
  <c r="I384" i="24"/>
  <c r="L384" i="24" s="1"/>
  <c r="I385" i="24"/>
  <c r="L385" i="24" s="1"/>
  <c r="I386" i="24"/>
  <c r="L386" i="24" s="1"/>
  <c r="I387" i="24"/>
  <c r="L387" i="24" s="1"/>
  <c r="I388" i="24"/>
  <c r="L388" i="24" s="1"/>
  <c r="I389" i="24"/>
  <c r="L389" i="24" s="1"/>
  <c r="I390" i="24"/>
  <c r="L390" i="24" s="1"/>
  <c r="I391" i="24"/>
  <c r="L391" i="24" s="1"/>
  <c r="I392" i="24"/>
  <c r="L392" i="24" s="1"/>
  <c r="I393" i="24"/>
  <c r="L393" i="24" s="1"/>
  <c r="I394" i="24"/>
  <c r="L394" i="24" s="1"/>
  <c r="I395" i="24"/>
  <c r="L395" i="24" s="1"/>
  <c r="I396" i="24"/>
  <c r="L396" i="24" s="1"/>
  <c r="I397" i="24"/>
  <c r="L397" i="24" s="1"/>
  <c r="I398" i="24"/>
  <c r="L398" i="24" s="1"/>
  <c r="I399" i="24"/>
  <c r="L399" i="24" s="1"/>
  <c r="I400" i="24"/>
  <c r="L400" i="24" s="1"/>
  <c r="I401" i="24"/>
  <c r="L401" i="24" s="1"/>
  <c r="I402" i="24"/>
  <c r="L402" i="24" s="1"/>
  <c r="I403" i="24"/>
  <c r="L403" i="24" s="1"/>
  <c r="I404" i="24"/>
  <c r="L404" i="24" s="1"/>
  <c r="I405" i="24"/>
  <c r="L405" i="24" s="1"/>
  <c r="I406" i="24"/>
  <c r="L406" i="24" s="1"/>
  <c r="I407" i="24"/>
  <c r="L407" i="24" s="1"/>
  <c r="I408" i="24"/>
  <c r="L408" i="24" s="1"/>
  <c r="I409" i="24"/>
  <c r="L409" i="24" s="1"/>
  <c r="I410" i="24"/>
  <c r="L410" i="24" s="1"/>
  <c r="I411" i="24"/>
  <c r="L411" i="24" s="1"/>
  <c r="I412" i="24"/>
  <c r="L412" i="24" s="1"/>
  <c r="I413" i="24"/>
  <c r="L413" i="24" s="1"/>
  <c r="I414" i="24"/>
  <c r="L414" i="24" s="1"/>
  <c r="I415" i="24"/>
  <c r="L415" i="24" s="1"/>
  <c r="I416" i="24"/>
  <c r="L416" i="24" s="1"/>
  <c r="I417" i="24"/>
  <c r="L417" i="24" s="1"/>
  <c r="I418" i="24"/>
  <c r="L418" i="24" s="1"/>
  <c r="I419" i="24"/>
  <c r="L419" i="24" s="1"/>
  <c r="I420" i="24"/>
  <c r="L420" i="24" s="1"/>
  <c r="I421" i="24"/>
  <c r="L421" i="24" s="1"/>
  <c r="I422" i="24"/>
  <c r="L422" i="24" s="1"/>
  <c r="I423" i="24"/>
  <c r="L423" i="24" s="1"/>
  <c r="I424" i="24"/>
  <c r="L424" i="24" s="1"/>
  <c r="I425" i="24"/>
  <c r="L425" i="24" s="1"/>
  <c r="I426" i="24"/>
  <c r="L426" i="24" s="1"/>
  <c r="I427" i="24"/>
  <c r="L427" i="24" s="1"/>
  <c r="I428" i="24"/>
  <c r="L428" i="24" s="1"/>
  <c r="I429" i="24"/>
  <c r="L429" i="24" s="1"/>
  <c r="I430" i="24"/>
  <c r="L430" i="24" s="1"/>
  <c r="I431" i="24"/>
  <c r="L431" i="24" s="1"/>
  <c r="I432" i="24"/>
  <c r="L432" i="24" s="1"/>
  <c r="I433" i="24"/>
  <c r="L433" i="24" s="1"/>
  <c r="I434" i="24"/>
  <c r="L434" i="24" s="1"/>
  <c r="I435" i="24"/>
  <c r="L435" i="24" s="1"/>
  <c r="I436" i="24"/>
  <c r="L436" i="24" s="1"/>
  <c r="I437" i="24"/>
  <c r="L437" i="24" s="1"/>
  <c r="I438" i="24"/>
  <c r="L438" i="24" s="1"/>
  <c r="I439" i="24"/>
  <c r="L439" i="24" s="1"/>
  <c r="I440" i="24"/>
  <c r="L440" i="24" s="1"/>
  <c r="I441" i="24"/>
  <c r="L441" i="24" s="1"/>
  <c r="I442" i="24"/>
  <c r="L442" i="24" s="1"/>
  <c r="I443" i="24"/>
  <c r="L443" i="24" s="1"/>
  <c r="I444" i="24"/>
  <c r="L444" i="24" s="1"/>
  <c r="I445" i="24"/>
  <c r="L445" i="24" s="1"/>
  <c r="I446" i="24"/>
  <c r="L446" i="24" s="1"/>
  <c r="I447" i="24"/>
  <c r="L447" i="24" s="1"/>
  <c r="I448" i="24"/>
  <c r="L448" i="24" s="1"/>
  <c r="I449" i="24"/>
  <c r="L449" i="24" s="1"/>
  <c r="I450" i="24"/>
  <c r="L450" i="24" s="1"/>
  <c r="I451" i="24"/>
  <c r="L451" i="24" s="1"/>
  <c r="I452" i="24"/>
  <c r="L452" i="24" s="1"/>
  <c r="I453" i="24"/>
  <c r="L453" i="24" s="1"/>
  <c r="I454" i="24"/>
  <c r="L454" i="24" s="1"/>
  <c r="I455" i="24"/>
  <c r="L455" i="24" s="1"/>
  <c r="I456" i="24"/>
  <c r="L456" i="24" s="1"/>
  <c r="I457" i="24"/>
  <c r="L457" i="24" s="1"/>
  <c r="I458" i="24"/>
  <c r="L458" i="24" s="1"/>
  <c r="I459" i="24"/>
  <c r="L459" i="24" s="1"/>
  <c r="I460" i="24"/>
  <c r="L460" i="24" s="1"/>
  <c r="I461" i="24"/>
  <c r="L461" i="24" s="1"/>
  <c r="I462" i="24"/>
  <c r="L462" i="24" s="1"/>
  <c r="I463" i="24"/>
  <c r="L463" i="24" s="1"/>
  <c r="I464" i="24"/>
  <c r="L464" i="24" s="1"/>
  <c r="I465" i="24"/>
  <c r="L465" i="24" s="1"/>
  <c r="I466" i="24"/>
  <c r="L466" i="24" s="1"/>
  <c r="I467" i="24"/>
  <c r="L467" i="24" s="1"/>
  <c r="I468" i="24"/>
  <c r="L468" i="24" s="1"/>
  <c r="I469" i="24"/>
  <c r="L469" i="24" s="1"/>
  <c r="I470" i="24"/>
  <c r="L470" i="24" s="1"/>
  <c r="I471" i="24"/>
  <c r="L471" i="24" s="1"/>
  <c r="I472" i="24"/>
  <c r="L472" i="24" s="1"/>
  <c r="I473" i="24"/>
  <c r="L473" i="24" s="1"/>
  <c r="I474" i="24"/>
  <c r="L474" i="24" s="1"/>
  <c r="I475" i="24"/>
  <c r="L475" i="24" s="1"/>
  <c r="I476" i="24"/>
  <c r="L476" i="24" s="1"/>
  <c r="I477" i="24"/>
  <c r="L477" i="24" s="1"/>
  <c r="I478" i="24"/>
  <c r="L478" i="24" s="1"/>
  <c r="I479" i="24"/>
  <c r="L479" i="24" s="1"/>
  <c r="I480" i="24"/>
  <c r="L480" i="24" s="1"/>
  <c r="I481" i="24"/>
  <c r="L481" i="24" s="1"/>
  <c r="I482" i="24"/>
  <c r="L482" i="24" s="1"/>
  <c r="I483" i="24"/>
  <c r="L483" i="24" s="1"/>
  <c r="I484" i="24"/>
  <c r="L484" i="24" s="1"/>
  <c r="I485" i="24"/>
  <c r="L485" i="24" s="1"/>
  <c r="I486" i="24"/>
  <c r="L486" i="24" s="1"/>
  <c r="I487" i="24"/>
  <c r="L487" i="24" s="1"/>
  <c r="I488" i="24"/>
  <c r="L488" i="24" s="1"/>
  <c r="I489" i="24"/>
  <c r="L489" i="24" s="1"/>
  <c r="I490" i="24"/>
  <c r="L490" i="24" s="1"/>
  <c r="I491" i="24"/>
  <c r="L491" i="24" s="1"/>
  <c r="I492" i="24"/>
  <c r="L492" i="24" s="1"/>
  <c r="I493" i="24"/>
  <c r="L493" i="24" s="1"/>
  <c r="I494" i="24"/>
  <c r="L494" i="24" s="1"/>
  <c r="I495" i="24"/>
  <c r="L495" i="24" s="1"/>
  <c r="I496" i="24"/>
  <c r="L496" i="24" s="1"/>
  <c r="I497" i="24"/>
  <c r="L497" i="24" s="1"/>
  <c r="I498" i="24"/>
  <c r="L498" i="24" s="1"/>
  <c r="I499" i="24"/>
  <c r="L499" i="24" s="1"/>
  <c r="I500" i="24"/>
  <c r="L500" i="24" s="1"/>
  <c r="I501" i="24"/>
  <c r="L501" i="24" s="1"/>
  <c r="I502" i="24"/>
  <c r="L502" i="24" s="1"/>
  <c r="I503" i="24"/>
  <c r="L503" i="24" s="1"/>
  <c r="I504" i="24"/>
  <c r="L504" i="24" s="1"/>
  <c r="I505" i="24"/>
  <c r="L505" i="24" s="1"/>
  <c r="I506" i="24"/>
  <c r="L506" i="24" s="1"/>
  <c r="I507" i="24"/>
  <c r="L507" i="24" s="1"/>
  <c r="I508" i="24"/>
  <c r="L508" i="24" s="1"/>
  <c r="I509" i="24"/>
  <c r="L509" i="24" s="1"/>
  <c r="I510" i="24"/>
  <c r="L510" i="24" s="1"/>
  <c r="I511" i="24"/>
  <c r="L511" i="24" s="1"/>
  <c r="I512" i="24"/>
  <c r="L512" i="24" s="1"/>
  <c r="I513" i="24"/>
  <c r="L513" i="24" s="1"/>
  <c r="I514" i="24"/>
  <c r="L514" i="24" s="1"/>
  <c r="I515" i="24"/>
  <c r="L515" i="24" s="1"/>
  <c r="I516" i="24"/>
  <c r="L516" i="24" s="1"/>
  <c r="I517" i="24"/>
  <c r="L517" i="24" s="1"/>
  <c r="I518" i="24"/>
  <c r="L518" i="24" s="1"/>
  <c r="I519" i="24"/>
  <c r="L519" i="24" s="1"/>
  <c r="I520" i="24"/>
  <c r="L520" i="24" s="1"/>
  <c r="I521" i="24"/>
  <c r="L521" i="24" s="1"/>
  <c r="I522" i="24"/>
  <c r="L522" i="24" s="1"/>
  <c r="I523" i="24"/>
  <c r="L523" i="24" s="1"/>
  <c r="I524" i="24"/>
  <c r="L524" i="24" s="1"/>
  <c r="I525" i="24"/>
  <c r="L525" i="24" s="1"/>
  <c r="I526" i="24"/>
  <c r="L526" i="24" s="1"/>
  <c r="I527" i="24"/>
  <c r="L527" i="24" s="1"/>
  <c r="I528" i="24"/>
  <c r="L528" i="24" s="1"/>
  <c r="I529" i="24"/>
  <c r="L529" i="24" s="1"/>
  <c r="I530" i="24"/>
  <c r="L530" i="24" s="1"/>
  <c r="I531" i="24"/>
  <c r="L531" i="24" s="1"/>
  <c r="I532" i="24"/>
  <c r="L532" i="24" s="1"/>
  <c r="I533" i="24"/>
  <c r="L533" i="24" s="1"/>
  <c r="I534" i="24"/>
  <c r="L534" i="24" s="1"/>
  <c r="I535" i="24"/>
  <c r="L535" i="24" s="1"/>
  <c r="I536" i="24"/>
  <c r="L536" i="24" s="1"/>
  <c r="I537" i="24"/>
  <c r="L537" i="24" s="1"/>
  <c r="I538" i="24"/>
  <c r="L538" i="24" s="1"/>
  <c r="I539" i="24"/>
  <c r="L539" i="24" s="1"/>
  <c r="I540" i="24"/>
  <c r="L540" i="24" s="1"/>
  <c r="I541" i="24"/>
  <c r="L541" i="24" s="1"/>
  <c r="I542" i="24"/>
  <c r="L542" i="24" s="1"/>
  <c r="I543" i="24"/>
  <c r="L543" i="24" s="1"/>
  <c r="I544" i="24"/>
  <c r="L544" i="24" s="1"/>
  <c r="I545" i="24"/>
  <c r="L545" i="24" s="1"/>
  <c r="I546" i="24"/>
  <c r="L546" i="24" s="1"/>
  <c r="I547" i="24"/>
  <c r="L547" i="24" s="1"/>
  <c r="I548" i="24"/>
  <c r="L548" i="24" s="1"/>
  <c r="I549" i="24"/>
  <c r="L549" i="24" s="1"/>
  <c r="I550" i="24"/>
  <c r="L550" i="24" s="1"/>
  <c r="I551" i="24"/>
  <c r="L551" i="24" s="1"/>
  <c r="I552" i="24"/>
  <c r="L552" i="24" s="1"/>
  <c r="I553" i="24"/>
  <c r="L553" i="24" s="1"/>
  <c r="I554" i="24"/>
  <c r="L554" i="24" s="1"/>
  <c r="I555" i="24"/>
  <c r="L555" i="24" s="1"/>
  <c r="I556" i="24"/>
  <c r="L556" i="24" s="1"/>
  <c r="I557" i="24"/>
  <c r="L557" i="24" s="1"/>
  <c r="I558" i="24"/>
  <c r="L558" i="24" s="1"/>
  <c r="I559" i="24"/>
  <c r="L559" i="24" s="1"/>
  <c r="I560" i="24"/>
  <c r="L560" i="24" s="1"/>
  <c r="I561" i="24"/>
  <c r="L561" i="24" s="1"/>
  <c r="I562" i="24"/>
  <c r="L562" i="24" s="1"/>
  <c r="I563" i="24"/>
  <c r="L563" i="24" s="1"/>
  <c r="I564" i="24"/>
  <c r="L564" i="24" s="1"/>
  <c r="I565" i="24"/>
  <c r="L565" i="24" s="1"/>
  <c r="I566" i="24"/>
  <c r="L566" i="24" s="1"/>
  <c r="I567" i="24"/>
  <c r="L567" i="24" s="1"/>
  <c r="I568" i="24"/>
  <c r="L568" i="24" s="1"/>
  <c r="I569" i="24"/>
  <c r="L569" i="24" s="1"/>
  <c r="I570" i="24"/>
  <c r="L570" i="24" s="1"/>
  <c r="I571" i="24"/>
  <c r="L571" i="24" s="1"/>
  <c r="I572" i="24"/>
  <c r="L572" i="24" s="1"/>
  <c r="I573" i="24"/>
  <c r="L573" i="24" s="1"/>
  <c r="I574" i="24"/>
  <c r="L574" i="24" s="1"/>
  <c r="I575" i="24"/>
  <c r="L575" i="24" s="1"/>
  <c r="I576" i="24"/>
  <c r="L576" i="24" s="1"/>
  <c r="I577" i="24"/>
  <c r="L577" i="24" s="1"/>
  <c r="I578" i="24"/>
  <c r="L578" i="24" s="1"/>
  <c r="I579" i="24"/>
  <c r="L579" i="24" s="1"/>
  <c r="I580" i="24"/>
  <c r="L580" i="24" s="1"/>
  <c r="I581" i="24"/>
  <c r="L581" i="24" s="1"/>
  <c r="I582" i="24"/>
  <c r="L582" i="24" s="1"/>
  <c r="I583" i="24"/>
  <c r="L583" i="24" s="1"/>
  <c r="I584" i="24"/>
  <c r="L584" i="24" s="1"/>
  <c r="I585" i="24"/>
  <c r="L585" i="24" s="1"/>
  <c r="I586" i="24"/>
  <c r="L586" i="24" s="1"/>
  <c r="I587" i="24"/>
  <c r="L587" i="24" s="1"/>
  <c r="I588" i="24"/>
  <c r="L588" i="24" s="1"/>
  <c r="I589" i="24"/>
  <c r="L589" i="24" s="1"/>
  <c r="I590" i="24"/>
  <c r="L590" i="24" s="1"/>
  <c r="I591" i="24"/>
  <c r="L591" i="24" s="1"/>
  <c r="I592" i="24"/>
  <c r="L592" i="24" s="1"/>
  <c r="I593" i="24"/>
  <c r="L593" i="24" s="1"/>
  <c r="I594" i="24"/>
  <c r="L594" i="24" s="1"/>
  <c r="I595" i="24"/>
  <c r="L595" i="24" s="1"/>
  <c r="I596" i="24"/>
  <c r="L596" i="24" s="1"/>
  <c r="I597" i="24"/>
  <c r="L597" i="24" s="1"/>
  <c r="I598" i="24"/>
  <c r="L598" i="24" s="1"/>
  <c r="I599" i="24"/>
  <c r="L599" i="24" s="1"/>
  <c r="I600" i="24"/>
  <c r="L600" i="24" s="1"/>
  <c r="I601" i="24"/>
  <c r="L601" i="24" s="1"/>
  <c r="I602" i="24"/>
  <c r="L602" i="24" s="1"/>
  <c r="I603" i="24"/>
  <c r="L603" i="24" s="1"/>
  <c r="I604" i="24"/>
  <c r="L604" i="24" s="1"/>
  <c r="I605" i="24"/>
  <c r="L605" i="24" s="1"/>
  <c r="I606" i="24"/>
  <c r="L606" i="24" s="1"/>
  <c r="I607" i="24"/>
  <c r="L607" i="24" s="1"/>
  <c r="I608" i="24"/>
  <c r="L608" i="24" s="1"/>
  <c r="I609" i="24"/>
  <c r="L609" i="24" s="1"/>
  <c r="I610" i="24"/>
  <c r="L610" i="24" s="1"/>
  <c r="I611" i="24"/>
  <c r="L611" i="24" s="1"/>
  <c r="I612" i="24"/>
  <c r="L612" i="24" s="1"/>
  <c r="I613" i="24"/>
  <c r="L613" i="24" s="1"/>
  <c r="I614" i="24"/>
  <c r="L614" i="24" s="1"/>
  <c r="I615" i="24"/>
  <c r="L615" i="24" s="1"/>
  <c r="I616" i="24"/>
  <c r="L616" i="24" s="1"/>
  <c r="I617" i="24"/>
  <c r="L617" i="24" s="1"/>
  <c r="I618" i="24"/>
  <c r="L618" i="24" s="1"/>
  <c r="I619" i="24"/>
  <c r="L619" i="24" s="1"/>
  <c r="I620" i="24"/>
  <c r="L620" i="24" s="1"/>
  <c r="I621" i="24"/>
  <c r="L621" i="24" s="1"/>
  <c r="I622" i="24"/>
  <c r="L622" i="24" s="1"/>
  <c r="I623" i="24"/>
  <c r="L623" i="24" s="1"/>
  <c r="I624" i="24"/>
  <c r="L624" i="24" s="1"/>
  <c r="I625" i="24"/>
  <c r="L625" i="24" s="1"/>
  <c r="I626" i="24"/>
  <c r="L626" i="24" s="1"/>
  <c r="I627" i="24"/>
  <c r="L627" i="24" s="1"/>
  <c r="I628" i="24"/>
  <c r="L628" i="24" s="1"/>
  <c r="I629" i="24"/>
  <c r="L629" i="24" s="1"/>
  <c r="I630" i="24"/>
  <c r="L630" i="24" s="1"/>
  <c r="I631" i="24"/>
  <c r="L631" i="24" s="1"/>
  <c r="I632" i="24"/>
  <c r="L632" i="24" s="1"/>
  <c r="I633" i="24"/>
  <c r="L633" i="24" s="1"/>
  <c r="I634" i="24"/>
  <c r="L634" i="24" s="1"/>
  <c r="I635" i="24"/>
  <c r="L635" i="24" s="1"/>
  <c r="I636" i="24"/>
  <c r="L636" i="24" s="1"/>
  <c r="I637" i="24"/>
  <c r="L637" i="24" s="1"/>
  <c r="I638" i="24"/>
  <c r="L638" i="24" s="1"/>
  <c r="I639" i="24"/>
  <c r="L639" i="24" s="1"/>
  <c r="I640" i="24"/>
  <c r="L640" i="24" s="1"/>
  <c r="I641" i="24"/>
  <c r="L641" i="24" s="1"/>
  <c r="I642" i="24"/>
  <c r="L642" i="24" s="1"/>
  <c r="I643" i="24"/>
  <c r="L643" i="24" s="1"/>
  <c r="I644" i="24"/>
  <c r="L644" i="24" s="1"/>
  <c r="I645" i="24"/>
  <c r="L645" i="24" s="1"/>
  <c r="I646" i="24"/>
  <c r="L646" i="24" s="1"/>
  <c r="I647" i="24"/>
  <c r="L647" i="24" s="1"/>
  <c r="I648" i="24"/>
  <c r="L648" i="24" s="1"/>
  <c r="I649" i="24"/>
  <c r="L649" i="24" s="1"/>
  <c r="I650" i="24"/>
  <c r="L650" i="24" s="1"/>
  <c r="I651" i="24"/>
  <c r="L651" i="24" s="1"/>
  <c r="I652" i="24"/>
  <c r="L652" i="24" s="1"/>
  <c r="I653" i="24"/>
  <c r="L653" i="24" s="1"/>
  <c r="I654" i="24"/>
  <c r="L654" i="24" s="1"/>
  <c r="I655" i="24"/>
  <c r="L655" i="24" s="1"/>
  <c r="I656" i="24"/>
  <c r="L656" i="24" s="1"/>
  <c r="I657" i="24"/>
  <c r="L657" i="24" s="1"/>
  <c r="I658" i="24"/>
  <c r="L658" i="24" s="1"/>
  <c r="I659" i="24"/>
  <c r="L659" i="24" s="1"/>
  <c r="I660" i="24"/>
  <c r="L660" i="24" s="1"/>
  <c r="I661" i="24"/>
  <c r="L661" i="24" s="1"/>
  <c r="I662" i="24"/>
  <c r="L662" i="24" s="1"/>
  <c r="I663" i="24"/>
  <c r="L663" i="24" s="1"/>
  <c r="I664" i="24"/>
  <c r="L664" i="24" s="1"/>
  <c r="I665" i="24"/>
  <c r="L665" i="24" s="1"/>
  <c r="I666" i="24"/>
  <c r="L666" i="24" s="1"/>
  <c r="I667" i="24"/>
  <c r="L667" i="24" s="1"/>
  <c r="I668" i="24"/>
  <c r="L668" i="24" s="1"/>
  <c r="I669" i="24"/>
  <c r="L669" i="24" s="1"/>
  <c r="I670" i="24"/>
  <c r="L670" i="24" s="1"/>
  <c r="I671" i="24"/>
  <c r="L671" i="24" s="1"/>
  <c r="I672" i="24"/>
  <c r="L672" i="24" s="1"/>
  <c r="I673" i="24"/>
  <c r="L673" i="24" s="1"/>
  <c r="I674" i="24"/>
  <c r="L674" i="24" s="1"/>
  <c r="I675" i="24"/>
  <c r="L675" i="24" s="1"/>
  <c r="I676" i="24"/>
  <c r="L676" i="24" s="1"/>
  <c r="I677" i="24"/>
  <c r="L677" i="24" s="1"/>
  <c r="I678" i="24"/>
  <c r="L678" i="24" s="1"/>
  <c r="I679" i="24"/>
  <c r="L679" i="24" s="1"/>
  <c r="I680" i="24"/>
  <c r="L680" i="24" s="1"/>
  <c r="I681" i="24"/>
  <c r="L681" i="24" s="1"/>
  <c r="I682" i="24"/>
  <c r="L682" i="24" s="1"/>
  <c r="I683" i="24"/>
  <c r="L683" i="24" s="1"/>
  <c r="I684" i="24"/>
  <c r="L684" i="24" s="1"/>
  <c r="I685" i="24"/>
  <c r="L685" i="24" s="1"/>
  <c r="I686" i="24"/>
  <c r="L686" i="24" s="1"/>
  <c r="I687" i="24"/>
  <c r="L687" i="24" s="1"/>
  <c r="I688" i="24"/>
  <c r="L688" i="24" s="1"/>
  <c r="I689" i="24"/>
  <c r="L689" i="24" s="1"/>
  <c r="I690" i="24"/>
  <c r="L690" i="24" s="1"/>
  <c r="I691" i="24"/>
  <c r="L691" i="24" s="1"/>
  <c r="I692" i="24"/>
  <c r="L692" i="24" s="1"/>
  <c r="I693" i="24"/>
  <c r="L693" i="24" s="1"/>
  <c r="I694" i="24"/>
  <c r="L694" i="24" s="1"/>
  <c r="I695" i="24"/>
  <c r="L695" i="24" s="1"/>
  <c r="I696" i="24"/>
  <c r="L696" i="24" s="1"/>
  <c r="I697" i="24"/>
  <c r="L697" i="24" s="1"/>
  <c r="I698" i="24"/>
  <c r="L698" i="24" s="1"/>
  <c r="I699" i="24"/>
  <c r="L699" i="24" s="1"/>
  <c r="I700" i="24"/>
  <c r="L700" i="24" s="1"/>
  <c r="I701" i="24"/>
  <c r="L701" i="24" s="1"/>
  <c r="I702" i="24"/>
  <c r="L702" i="24" s="1"/>
  <c r="I703" i="24"/>
  <c r="L703" i="24" s="1"/>
  <c r="I704" i="24"/>
  <c r="L704" i="24" s="1"/>
  <c r="I705" i="24"/>
  <c r="L705" i="24" s="1"/>
  <c r="I706" i="24"/>
  <c r="L706" i="24" s="1"/>
  <c r="I707" i="24"/>
  <c r="L707" i="24" s="1"/>
  <c r="I708" i="24"/>
  <c r="L708" i="24" s="1"/>
  <c r="I709" i="24"/>
  <c r="L709" i="24" s="1"/>
  <c r="I710" i="24"/>
  <c r="L710" i="24" s="1"/>
  <c r="I711" i="24"/>
  <c r="L711" i="24" s="1"/>
  <c r="I712" i="24"/>
  <c r="L712" i="24" s="1"/>
  <c r="I713" i="24"/>
  <c r="L713" i="24" s="1"/>
  <c r="I714" i="24"/>
  <c r="L714" i="24" s="1"/>
  <c r="I715" i="24"/>
  <c r="L715" i="24" s="1"/>
  <c r="I716" i="24"/>
  <c r="L716" i="24" s="1"/>
  <c r="I717" i="24"/>
  <c r="L717" i="24" s="1"/>
  <c r="I718" i="24"/>
  <c r="L718" i="24" s="1"/>
  <c r="I719" i="24"/>
  <c r="L719" i="24" s="1"/>
  <c r="I720" i="24"/>
  <c r="L720" i="24" s="1"/>
  <c r="I721" i="24"/>
  <c r="L721" i="24" s="1"/>
  <c r="I722" i="24"/>
  <c r="L722" i="24" s="1"/>
  <c r="I723" i="24"/>
  <c r="L723" i="24" s="1"/>
  <c r="I724" i="24"/>
  <c r="L724" i="24" s="1"/>
  <c r="I725" i="24"/>
  <c r="L725" i="24" s="1"/>
  <c r="I726" i="24"/>
  <c r="L726" i="24" s="1"/>
  <c r="I727" i="24"/>
  <c r="L727" i="24" s="1"/>
  <c r="I728" i="24"/>
  <c r="L728" i="24" s="1"/>
  <c r="I729" i="24"/>
  <c r="L729" i="24" s="1"/>
  <c r="I730" i="24"/>
  <c r="L730" i="24" s="1"/>
  <c r="I731" i="24"/>
  <c r="L731" i="24" s="1"/>
  <c r="I732" i="24"/>
  <c r="L732" i="24" s="1"/>
  <c r="I733" i="24"/>
  <c r="L733" i="24" s="1"/>
  <c r="I734" i="24"/>
  <c r="L734" i="24" s="1"/>
  <c r="I735" i="24"/>
  <c r="L735" i="24" s="1"/>
  <c r="I736" i="24"/>
  <c r="L736" i="24" s="1"/>
  <c r="I737" i="24"/>
  <c r="L737" i="24" s="1"/>
  <c r="I738" i="24"/>
  <c r="L738" i="24" s="1"/>
  <c r="I739" i="24"/>
  <c r="L739" i="24" s="1"/>
  <c r="I740" i="24"/>
  <c r="L740" i="24" s="1"/>
  <c r="I741" i="24"/>
  <c r="L741" i="24" s="1"/>
  <c r="I742" i="24"/>
  <c r="L742" i="24" s="1"/>
  <c r="I743" i="24"/>
  <c r="L743" i="24" s="1"/>
  <c r="I744" i="24"/>
  <c r="L744" i="24" s="1"/>
  <c r="I745" i="24"/>
  <c r="L745" i="24" s="1"/>
  <c r="I746" i="24"/>
  <c r="L746" i="24" s="1"/>
  <c r="I747" i="24"/>
  <c r="L747" i="24" s="1"/>
  <c r="I748" i="24"/>
  <c r="L748" i="24" s="1"/>
  <c r="I749" i="24"/>
  <c r="L749" i="24" s="1"/>
  <c r="I750" i="24"/>
  <c r="L750" i="24" s="1"/>
  <c r="I751" i="24"/>
  <c r="L751" i="24" s="1"/>
  <c r="I752" i="24"/>
  <c r="L752" i="24" s="1"/>
  <c r="I753" i="24"/>
  <c r="L753" i="24" s="1"/>
  <c r="I754" i="24"/>
  <c r="L754" i="24" s="1"/>
  <c r="I755" i="24"/>
  <c r="L755" i="24" s="1"/>
  <c r="I756" i="24"/>
  <c r="L756" i="24" s="1"/>
  <c r="I757" i="24"/>
  <c r="L757" i="24" s="1"/>
  <c r="I758" i="24"/>
  <c r="L758" i="24" s="1"/>
  <c r="I759" i="24"/>
  <c r="L759" i="24" s="1"/>
  <c r="I760" i="24"/>
  <c r="L760" i="24" s="1"/>
  <c r="I761" i="24"/>
  <c r="L761" i="24" s="1"/>
  <c r="I762" i="24"/>
  <c r="L762" i="24" s="1"/>
  <c r="I763" i="24"/>
  <c r="L763" i="24" s="1"/>
  <c r="I764" i="24"/>
  <c r="L764" i="24" s="1"/>
  <c r="I765" i="24"/>
  <c r="L765" i="24" s="1"/>
  <c r="I766" i="24"/>
  <c r="L766" i="24" s="1"/>
  <c r="I767" i="24"/>
  <c r="L767" i="24" s="1"/>
  <c r="I768" i="24"/>
  <c r="L768" i="24" s="1"/>
  <c r="I769" i="24"/>
  <c r="L769" i="24" s="1"/>
  <c r="I770" i="24"/>
  <c r="L770" i="24" s="1"/>
  <c r="I771" i="24"/>
  <c r="L771" i="24" s="1"/>
  <c r="I772" i="24"/>
  <c r="L772" i="24" s="1"/>
  <c r="I773" i="24"/>
  <c r="L773" i="24" s="1"/>
  <c r="I774" i="24"/>
  <c r="L774" i="24" s="1"/>
  <c r="I775" i="24"/>
  <c r="L775" i="24" s="1"/>
  <c r="I776" i="24"/>
  <c r="L776" i="24" s="1"/>
  <c r="I777" i="24"/>
  <c r="L777" i="24" s="1"/>
  <c r="I778" i="24"/>
  <c r="L778" i="24" s="1"/>
  <c r="I779" i="24"/>
  <c r="L779" i="24" s="1"/>
  <c r="I780" i="24"/>
  <c r="L780" i="24" s="1"/>
  <c r="I781" i="24"/>
  <c r="L781" i="24" s="1"/>
  <c r="I782" i="24"/>
  <c r="L782" i="24" s="1"/>
  <c r="I783" i="24"/>
  <c r="L783" i="24" s="1"/>
  <c r="I784" i="24"/>
  <c r="L784" i="24" s="1"/>
  <c r="I785" i="24"/>
  <c r="L785" i="24" s="1"/>
  <c r="I786" i="24"/>
  <c r="L786" i="24" s="1"/>
  <c r="I787" i="24"/>
  <c r="L787" i="24" s="1"/>
  <c r="I788" i="24"/>
  <c r="L788" i="24" s="1"/>
  <c r="I789" i="24"/>
  <c r="L789" i="24" s="1"/>
  <c r="I790" i="24"/>
  <c r="L790" i="24" s="1"/>
  <c r="I791" i="24"/>
  <c r="L791" i="24" s="1"/>
  <c r="I792" i="24"/>
  <c r="L792" i="24" s="1"/>
  <c r="I793" i="24"/>
  <c r="L793" i="24" s="1"/>
  <c r="I794" i="24"/>
  <c r="L794" i="24" s="1"/>
  <c r="I795" i="24"/>
  <c r="L795" i="24" s="1"/>
  <c r="I796" i="24"/>
  <c r="L796" i="24" s="1"/>
  <c r="I797" i="24"/>
  <c r="L797" i="24" s="1"/>
  <c r="I798" i="24"/>
  <c r="L798" i="24" s="1"/>
  <c r="I799" i="24"/>
  <c r="L799" i="24" s="1"/>
  <c r="I800" i="24"/>
  <c r="L800" i="24" s="1"/>
  <c r="I801" i="24"/>
  <c r="L801" i="24" s="1"/>
  <c r="I802" i="24"/>
  <c r="L802" i="24" s="1"/>
  <c r="I803" i="24"/>
  <c r="L803" i="24" s="1"/>
  <c r="I804" i="24"/>
  <c r="L804" i="24" s="1"/>
  <c r="I805" i="24"/>
  <c r="L805" i="24" s="1"/>
  <c r="I806" i="24"/>
  <c r="L806" i="24" s="1"/>
  <c r="I807" i="24"/>
  <c r="L807" i="24" s="1"/>
  <c r="I808" i="24"/>
  <c r="L808" i="24" s="1"/>
  <c r="I809" i="24"/>
  <c r="L809" i="24" s="1"/>
  <c r="I810" i="24"/>
  <c r="L810" i="24" s="1"/>
  <c r="I811" i="24"/>
  <c r="L811" i="24" s="1"/>
  <c r="I812" i="24"/>
  <c r="L812" i="24" s="1"/>
  <c r="I813" i="24"/>
  <c r="L813" i="24" s="1"/>
  <c r="I814" i="24"/>
  <c r="L814" i="24" s="1"/>
  <c r="I815" i="24"/>
  <c r="L815" i="24" s="1"/>
  <c r="I816" i="24"/>
  <c r="L816" i="24" s="1"/>
  <c r="I817" i="24"/>
  <c r="L817" i="24" s="1"/>
  <c r="I818" i="24"/>
  <c r="L818" i="24" s="1"/>
  <c r="I819" i="24"/>
  <c r="L819" i="24" s="1"/>
  <c r="I820" i="24"/>
  <c r="L820" i="24" s="1"/>
  <c r="I821" i="24"/>
  <c r="L821" i="24" s="1"/>
  <c r="I822" i="24"/>
  <c r="L822" i="24" s="1"/>
  <c r="I823" i="24"/>
  <c r="L823" i="24" s="1"/>
  <c r="I824" i="24"/>
  <c r="L824" i="24" s="1"/>
  <c r="I825" i="24"/>
  <c r="L825" i="24" s="1"/>
  <c r="I826" i="24"/>
  <c r="L826" i="24" s="1"/>
  <c r="I827" i="24"/>
  <c r="L827" i="24" s="1"/>
  <c r="I828" i="24"/>
  <c r="L828" i="24" s="1"/>
  <c r="I829" i="24"/>
  <c r="L829" i="24" s="1"/>
  <c r="I830" i="24"/>
  <c r="L830" i="24" s="1"/>
  <c r="I831" i="24"/>
  <c r="L831" i="24" s="1"/>
  <c r="I832" i="24"/>
  <c r="L832" i="24" s="1"/>
  <c r="I833" i="24"/>
  <c r="L833" i="24" s="1"/>
  <c r="I834" i="24"/>
  <c r="L834" i="24" s="1"/>
  <c r="I835" i="24"/>
  <c r="L835" i="24" s="1"/>
  <c r="I836" i="24"/>
  <c r="L836" i="24" s="1"/>
  <c r="I837" i="24"/>
  <c r="L837" i="24" s="1"/>
  <c r="I838" i="24"/>
  <c r="L838" i="24" s="1"/>
  <c r="I839" i="24"/>
  <c r="L839" i="24" s="1"/>
  <c r="I840" i="24"/>
  <c r="L840" i="24" s="1"/>
  <c r="I841" i="24"/>
  <c r="L841" i="24" s="1"/>
  <c r="I842" i="24"/>
  <c r="L842" i="24" s="1"/>
  <c r="I843" i="24"/>
  <c r="L843" i="24" s="1"/>
  <c r="I844" i="24"/>
  <c r="L844" i="24" s="1"/>
  <c r="I845" i="24"/>
  <c r="L845" i="24" s="1"/>
  <c r="I846" i="24"/>
  <c r="L846" i="24" s="1"/>
  <c r="I847" i="24"/>
  <c r="L847" i="24" s="1"/>
  <c r="I848" i="24"/>
  <c r="L848" i="24" s="1"/>
  <c r="I849" i="24"/>
  <c r="L849" i="24" s="1"/>
  <c r="I850" i="24"/>
  <c r="L850" i="24" s="1"/>
  <c r="I851" i="24"/>
  <c r="L851" i="24" s="1"/>
  <c r="I852" i="24"/>
  <c r="L852" i="24" s="1"/>
  <c r="I853" i="24"/>
  <c r="L853" i="24" s="1"/>
  <c r="I854" i="24"/>
  <c r="L854" i="24" s="1"/>
  <c r="I855" i="24"/>
  <c r="L855" i="24" s="1"/>
  <c r="I856" i="24"/>
  <c r="L856" i="24" s="1"/>
  <c r="I857" i="24"/>
  <c r="L857" i="24" s="1"/>
  <c r="I858" i="24"/>
  <c r="L858" i="24" s="1"/>
  <c r="I859" i="24"/>
  <c r="L859" i="24" s="1"/>
  <c r="I860" i="24"/>
  <c r="L860" i="24" s="1"/>
  <c r="I861" i="24"/>
  <c r="L861" i="24" s="1"/>
  <c r="I862" i="24"/>
  <c r="L862" i="24" s="1"/>
  <c r="I863" i="24"/>
  <c r="L863" i="24" s="1"/>
  <c r="I864" i="24"/>
  <c r="L864" i="24" s="1"/>
  <c r="I865" i="24"/>
  <c r="L865" i="24" s="1"/>
  <c r="I866" i="24"/>
  <c r="L866" i="24" s="1"/>
  <c r="I867" i="24"/>
  <c r="L867" i="24" s="1"/>
  <c r="I868" i="24"/>
  <c r="L868" i="24" s="1"/>
  <c r="I869" i="24"/>
  <c r="L869" i="24" s="1"/>
  <c r="I870" i="24"/>
  <c r="L870" i="24" s="1"/>
  <c r="I871" i="24"/>
  <c r="L871" i="24" s="1"/>
  <c r="I872" i="24"/>
  <c r="L872" i="24" s="1"/>
  <c r="I873" i="24"/>
  <c r="L873" i="24" s="1"/>
  <c r="I874" i="24"/>
  <c r="L874" i="24" s="1"/>
  <c r="I875" i="24"/>
  <c r="L875" i="24" s="1"/>
  <c r="I876" i="24"/>
  <c r="L876" i="24" s="1"/>
  <c r="I877" i="24"/>
  <c r="L877" i="24" s="1"/>
  <c r="I878" i="24"/>
  <c r="L878" i="24" s="1"/>
  <c r="I879" i="24"/>
  <c r="L879" i="24" s="1"/>
  <c r="I880" i="24"/>
  <c r="L880" i="24" s="1"/>
  <c r="I881" i="24"/>
  <c r="L881" i="24" s="1"/>
  <c r="I882" i="24"/>
  <c r="L882" i="24" s="1"/>
  <c r="I883" i="24"/>
  <c r="L883" i="24" s="1"/>
  <c r="I884" i="24"/>
  <c r="L884" i="24" s="1"/>
  <c r="I885" i="24"/>
  <c r="L885" i="24" s="1"/>
  <c r="I886" i="24"/>
  <c r="L886" i="24" s="1"/>
  <c r="I887" i="24"/>
  <c r="L887" i="24" s="1"/>
  <c r="I888" i="24"/>
  <c r="L888" i="24" s="1"/>
  <c r="I889" i="24"/>
  <c r="L889" i="24" s="1"/>
  <c r="I890" i="24"/>
  <c r="L890" i="24" s="1"/>
  <c r="I891" i="24"/>
  <c r="L891" i="24" s="1"/>
  <c r="I892" i="24"/>
  <c r="L892" i="24" s="1"/>
  <c r="I893" i="24"/>
  <c r="L893" i="24" s="1"/>
  <c r="I894" i="24"/>
  <c r="L894" i="24" s="1"/>
  <c r="I895" i="24"/>
  <c r="L895" i="24" s="1"/>
  <c r="I896" i="24"/>
  <c r="L896" i="24" s="1"/>
  <c r="I897" i="24"/>
  <c r="L897" i="24" s="1"/>
  <c r="I898" i="24"/>
  <c r="L898" i="24" s="1"/>
  <c r="I899" i="24"/>
  <c r="L899" i="24" s="1"/>
  <c r="I900" i="24"/>
  <c r="L900" i="24" s="1"/>
  <c r="I901" i="24"/>
  <c r="L901" i="24" s="1"/>
  <c r="I902" i="24"/>
  <c r="L902" i="24" s="1"/>
  <c r="I903" i="24"/>
  <c r="L903" i="24" s="1"/>
  <c r="I904" i="24"/>
  <c r="L904" i="24" s="1"/>
  <c r="I905" i="24"/>
  <c r="L905" i="24" s="1"/>
  <c r="I906" i="24"/>
  <c r="L906" i="24" s="1"/>
  <c r="I907" i="24"/>
  <c r="L907" i="24" s="1"/>
  <c r="I908" i="24"/>
  <c r="L908" i="24" s="1"/>
  <c r="I909" i="24"/>
  <c r="L909" i="24" s="1"/>
  <c r="I910" i="24"/>
  <c r="L910" i="24" s="1"/>
  <c r="I911" i="24"/>
  <c r="L911" i="24" s="1"/>
  <c r="I912" i="24"/>
  <c r="L912" i="24" s="1"/>
  <c r="I913" i="24"/>
  <c r="L913" i="24" s="1"/>
  <c r="I914" i="24"/>
  <c r="L914" i="24" s="1"/>
  <c r="I915" i="24"/>
  <c r="L915" i="24" s="1"/>
  <c r="I916" i="24"/>
  <c r="L916" i="24" s="1"/>
  <c r="I917" i="24"/>
  <c r="L917" i="24" s="1"/>
  <c r="I918" i="24"/>
  <c r="L918" i="24" s="1"/>
  <c r="I919" i="24"/>
  <c r="L919" i="24" s="1"/>
  <c r="I920" i="24"/>
  <c r="L920" i="24" s="1"/>
  <c r="I921" i="24"/>
  <c r="L921" i="24" s="1"/>
  <c r="I922" i="24"/>
  <c r="L922" i="24" s="1"/>
  <c r="I923" i="24"/>
  <c r="L923" i="24" s="1"/>
  <c r="I924" i="24"/>
  <c r="L924" i="24" s="1"/>
  <c r="I925" i="24"/>
  <c r="L925" i="24" s="1"/>
  <c r="I926" i="24"/>
  <c r="L926" i="24" s="1"/>
  <c r="I927" i="24"/>
  <c r="L927" i="24" s="1"/>
  <c r="I928" i="24"/>
  <c r="L928" i="24" s="1"/>
  <c r="I929" i="24"/>
  <c r="L929" i="24" s="1"/>
  <c r="I930" i="24"/>
  <c r="L930" i="24" s="1"/>
  <c r="I931" i="24"/>
  <c r="L931" i="24" s="1"/>
  <c r="I932" i="24"/>
  <c r="L932" i="24" s="1"/>
  <c r="I933" i="24"/>
  <c r="L933" i="24" s="1"/>
  <c r="I934" i="24"/>
  <c r="L934" i="24" s="1"/>
  <c r="I935" i="24"/>
  <c r="L935" i="24" s="1"/>
  <c r="I936" i="24"/>
  <c r="L936" i="24" s="1"/>
  <c r="I937" i="24"/>
  <c r="L937" i="24" s="1"/>
  <c r="I938" i="24"/>
  <c r="L938" i="24" s="1"/>
  <c r="I939" i="24"/>
  <c r="L939" i="24" s="1"/>
  <c r="I940" i="24"/>
  <c r="L940" i="24" s="1"/>
  <c r="I941" i="24"/>
  <c r="L941" i="24" s="1"/>
  <c r="I942" i="24"/>
  <c r="L942" i="24" s="1"/>
  <c r="I943" i="24"/>
  <c r="L943" i="24" s="1"/>
  <c r="I944" i="24"/>
  <c r="L944" i="24" s="1"/>
  <c r="I945" i="24"/>
  <c r="L945" i="24" s="1"/>
  <c r="I946" i="24"/>
  <c r="L946" i="24" s="1"/>
  <c r="I947" i="24"/>
  <c r="L947" i="24" s="1"/>
  <c r="I948" i="24"/>
  <c r="L948" i="24" s="1"/>
  <c r="I949" i="24"/>
  <c r="L949" i="24" s="1"/>
  <c r="I950" i="24"/>
  <c r="L950" i="24" s="1"/>
  <c r="I951" i="24"/>
  <c r="L951" i="24" s="1"/>
  <c r="I952" i="24"/>
  <c r="L952" i="24" s="1"/>
  <c r="I953" i="24"/>
  <c r="L953" i="24" s="1"/>
  <c r="I954" i="24"/>
  <c r="L954" i="24" s="1"/>
  <c r="I955" i="24"/>
  <c r="L955" i="24" s="1"/>
  <c r="I956" i="24"/>
  <c r="L956" i="24" s="1"/>
  <c r="I957" i="24"/>
  <c r="L957" i="24" s="1"/>
  <c r="I958" i="24"/>
  <c r="L958" i="24" s="1"/>
  <c r="I959" i="24"/>
  <c r="L959" i="24" s="1"/>
  <c r="I960" i="24"/>
  <c r="L960" i="24" s="1"/>
  <c r="I961" i="24"/>
  <c r="L961" i="24" s="1"/>
  <c r="I962" i="24"/>
  <c r="L962" i="24" s="1"/>
  <c r="I963" i="24"/>
  <c r="L963" i="24" s="1"/>
  <c r="I964" i="24"/>
  <c r="L964" i="24" s="1"/>
  <c r="I965" i="24"/>
  <c r="L965" i="24" s="1"/>
  <c r="I966" i="24"/>
  <c r="L966" i="24" s="1"/>
  <c r="I967" i="24"/>
  <c r="L967" i="24" s="1"/>
  <c r="I968" i="24"/>
  <c r="L968" i="24" s="1"/>
  <c r="I969" i="24"/>
  <c r="L969" i="24" s="1"/>
  <c r="I970" i="24"/>
  <c r="L970" i="24" s="1"/>
  <c r="I971" i="24"/>
  <c r="L971" i="24" s="1"/>
  <c r="I972" i="24"/>
  <c r="L972" i="24" s="1"/>
  <c r="I973" i="24"/>
  <c r="L973" i="24" s="1"/>
  <c r="I974" i="24"/>
  <c r="L974" i="24" s="1"/>
  <c r="I975" i="24"/>
  <c r="L975" i="24" s="1"/>
  <c r="I976" i="24"/>
  <c r="L976" i="24" s="1"/>
  <c r="I977" i="24"/>
  <c r="L977" i="24" s="1"/>
  <c r="I978" i="24"/>
  <c r="L978" i="24" s="1"/>
  <c r="I979" i="24"/>
  <c r="L979" i="24" s="1"/>
  <c r="I980" i="24"/>
  <c r="L980" i="24" s="1"/>
  <c r="I981" i="24"/>
  <c r="L981" i="24" s="1"/>
  <c r="I982" i="24"/>
  <c r="L982" i="24" s="1"/>
  <c r="I983" i="24"/>
  <c r="L983" i="24" s="1"/>
  <c r="I984" i="24"/>
  <c r="L984" i="24" s="1"/>
  <c r="I985" i="24"/>
  <c r="L985" i="24" s="1"/>
  <c r="I986" i="24"/>
  <c r="L986" i="24" s="1"/>
  <c r="I987" i="24"/>
  <c r="L987" i="24" s="1"/>
  <c r="I988" i="24"/>
  <c r="L988" i="24" s="1"/>
  <c r="I989" i="24"/>
  <c r="L989" i="24" s="1"/>
  <c r="I990" i="24"/>
  <c r="L990" i="24" s="1"/>
  <c r="I991" i="24"/>
  <c r="L991" i="24" s="1"/>
  <c r="I992" i="24"/>
  <c r="L992" i="24" s="1"/>
  <c r="I993" i="24"/>
  <c r="L993" i="24" s="1"/>
  <c r="I994" i="24"/>
  <c r="L994" i="24" s="1"/>
  <c r="I995" i="24"/>
  <c r="L995" i="24" s="1"/>
  <c r="I996" i="24"/>
  <c r="L996" i="24" s="1"/>
  <c r="I997" i="24"/>
  <c r="L997" i="24" s="1"/>
  <c r="I998" i="24"/>
  <c r="L998" i="24" s="1"/>
  <c r="I999" i="24"/>
  <c r="L999" i="24" s="1"/>
  <c r="I1000" i="24"/>
  <c r="L1000" i="24" s="1"/>
  <c r="I1001" i="24"/>
  <c r="L1001" i="24" s="1"/>
  <c r="I1002" i="24"/>
  <c r="L1002" i="24" s="1"/>
  <c r="I1003" i="24"/>
  <c r="L1003" i="24" s="1"/>
  <c r="I1004" i="24"/>
  <c r="L1004" i="24" s="1"/>
  <c r="I1005" i="24"/>
  <c r="L1005" i="24" s="1"/>
  <c r="E2" i="25"/>
  <c r="E3" i="25"/>
  <c r="E4" i="25"/>
  <c r="E5" i="25"/>
  <c r="E6" i="25"/>
  <c r="E7" i="25"/>
  <c r="E8" i="25"/>
  <c r="E9" i="25"/>
  <c r="E10" i="25"/>
  <c r="E11" i="25"/>
  <c r="E12" i="25"/>
  <c r="E13" i="25"/>
  <c r="E14" i="25"/>
  <c r="E15" i="25"/>
  <c r="E16" i="25"/>
  <c r="E17" i="25"/>
  <c r="E18" i="25"/>
  <c r="E19" i="25"/>
  <c r="E20" i="25"/>
  <c r="E21" i="25"/>
  <c r="E22" i="25"/>
  <c r="E23" i="25"/>
  <c r="E24" i="25"/>
  <c r="E25" i="25"/>
  <c r="E26" i="25"/>
  <c r="E27" i="25"/>
  <c r="E28" i="25"/>
  <c r="E29" i="25"/>
  <c r="E30" i="25"/>
  <c r="E31" i="25"/>
  <c r="E32" i="25"/>
  <c r="E33" i="25"/>
  <c r="E34" i="25"/>
  <c r="E35" i="25"/>
  <c r="E36" i="25"/>
  <c r="E37" i="25"/>
  <c r="E38" i="25"/>
  <c r="E39" i="25"/>
  <c r="E40" i="25"/>
  <c r="E41" i="25"/>
  <c r="E42" i="25"/>
  <c r="E43" i="25"/>
  <c r="E44" i="25"/>
  <c r="E45" i="25"/>
  <c r="E46" i="25"/>
  <c r="E47" i="25"/>
  <c r="E48" i="25"/>
  <c r="E49" i="25"/>
  <c r="E50" i="25"/>
  <c r="E51" i="25"/>
  <c r="E52" i="25"/>
  <c r="E53" i="25"/>
  <c r="E54" i="25"/>
  <c r="E55" i="25"/>
  <c r="E56" i="25"/>
  <c r="E57" i="25"/>
  <c r="E58" i="25"/>
  <c r="E59" i="25"/>
  <c r="E60" i="25"/>
  <c r="E61" i="25"/>
  <c r="E62" i="25"/>
  <c r="E63" i="25"/>
  <c r="E64" i="25"/>
  <c r="E65" i="25"/>
  <c r="E66" i="25"/>
  <c r="E67" i="25"/>
  <c r="E68" i="25"/>
  <c r="E69" i="25"/>
  <c r="E70" i="25"/>
  <c r="E71" i="25"/>
  <c r="E72" i="25"/>
  <c r="E73" i="25"/>
  <c r="E74" i="25"/>
  <c r="E75" i="25"/>
  <c r="E76" i="25"/>
  <c r="E77" i="25"/>
  <c r="E78" i="25"/>
  <c r="E79" i="25"/>
  <c r="E80" i="25"/>
  <c r="E81" i="25"/>
  <c r="E82" i="25"/>
  <c r="E83" i="25"/>
  <c r="E84" i="25"/>
  <c r="E85" i="25"/>
  <c r="E86" i="25"/>
  <c r="E87" i="25"/>
  <c r="E88" i="25"/>
  <c r="E89" i="25"/>
  <c r="E90" i="25"/>
  <c r="E91" i="25"/>
  <c r="E92" i="25"/>
  <c r="E93" i="25"/>
  <c r="E94" i="25"/>
  <c r="E95" i="25"/>
  <c r="E96" i="25"/>
  <c r="E97" i="25"/>
  <c r="E98" i="25"/>
  <c r="E99" i="25"/>
  <c r="E100" i="25"/>
  <c r="E101" i="25"/>
  <c r="E102" i="25"/>
  <c r="E103" i="25"/>
  <c r="E104" i="25"/>
  <c r="E105" i="25"/>
  <c r="E106" i="25"/>
  <c r="E107" i="25"/>
  <c r="E108" i="25"/>
  <c r="E109" i="25"/>
  <c r="E110" i="25"/>
  <c r="E111" i="25"/>
  <c r="E112" i="25"/>
  <c r="E113" i="25"/>
  <c r="E114" i="25"/>
  <c r="E115" i="25"/>
  <c r="E116" i="25"/>
  <c r="E117" i="25"/>
  <c r="E118" i="25"/>
  <c r="E119" i="25"/>
  <c r="E120" i="25"/>
  <c r="E121" i="25"/>
  <c r="E122" i="25"/>
  <c r="E123" i="25"/>
  <c r="E124" i="25"/>
  <c r="E125" i="25"/>
  <c r="E126" i="25"/>
  <c r="E127" i="25"/>
  <c r="E128" i="25"/>
  <c r="E129" i="25"/>
  <c r="E130" i="25"/>
  <c r="E131" i="25"/>
  <c r="E132" i="25"/>
  <c r="E133" i="25"/>
  <c r="E134" i="25"/>
  <c r="E135" i="25"/>
  <c r="E136" i="25"/>
  <c r="E137" i="25"/>
  <c r="E138" i="25"/>
  <c r="E139" i="25"/>
  <c r="E140" i="25"/>
  <c r="E141" i="25"/>
  <c r="E142" i="25"/>
  <c r="E143" i="25"/>
  <c r="E144" i="25"/>
  <c r="E145" i="25"/>
  <c r="E146" i="25"/>
  <c r="E147" i="25"/>
  <c r="E148" i="25"/>
  <c r="E149" i="25"/>
  <c r="E150" i="25"/>
  <c r="E151" i="25"/>
  <c r="E152" i="25"/>
  <c r="E153" i="25"/>
  <c r="E154" i="25"/>
  <c r="E155" i="25"/>
  <c r="E156" i="25"/>
  <c r="E157" i="25"/>
  <c r="E158" i="25"/>
  <c r="E159" i="25"/>
  <c r="E160" i="25"/>
  <c r="E161" i="25"/>
  <c r="E162" i="25"/>
  <c r="E163" i="25"/>
  <c r="E164" i="25"/>
  <c r="E165" i="25"/>
  <c r="E166" i="25"/>
  <c r="E167" i="25"/>
  <c r="E168" i="25"/>
  <c r="F2" i="17" l="1"/>
  <c r="F3" i="17"/>
  <c r="F4" i="17"/>
  <c r="F5" i="17"/>
  <c r="F6" i="17"/>
  <c r="F7" i="17"/>
  <c r="F8" i="17"/>
  <c r="F9" i="17"/>
  <c r="F10" i="17"/>
  <c r="F11" i="17"/>
  <c r="F12" i="17"/>
  <c r="F13" i="17"/>
  <c r="F14" i="17"/>
  <c r="F15" i="17"/>
  <c r="F16" i="17"/>
  <c r="F17" i="17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31" i="17"/>
  <c r="F32" i="17"/>
  <c r="F33" i="17"/>
  <c r="F34" i="17"/>
  <c r="F35" i="17"/>
  <c r="F36" i="17"/>
  <c r="F37" i="17"/>
  <c r="F38" i="17"/>
  <c r="F39" i="17"/>
  <c r="F40" i="17"/>
  <c r="F41" i="17"/>
  <c r="F42" i="17"/>
  <c r="F43" i="17"/>
  <c r="F44" i="17"/>
  <c r="F45" i="17"/>
  <c r="F46" i="17"/>
  <c r="F47" i="17"/>
  <c r="F48" i="17"/>
  <c r="F49" i="17"/>
  <c r="F50" i="17"/>
  <c r="F51" i="17"/>
  <c r="F52" i="17"/>
  <c r="F53" i="17"/>
  <c r="F54" i="17"/>
  <c r="F55" i="17"/>
  <c r="F56" i="17"/>
  <c r="F57" i="17"/>
  <c r="F58" i="17"/>
  <c r="F59" i="17"/>
  <c r="F60" i="17"/>
  <c r="F61" i="17"/>
  <c r="F62" i="17"/>
  <c r="F63" i="17"/>
  <c r="F64" i="17"/>
  <c r="F65" i="17"/>
  <c r="F66" i="17"/>
  <c r="F67" i="17"/>
  <c r="F68" i="17"/>
  <c r="F69" i="17"/>
  <c r="F70" i="17"/>
  <c r="F71" i="17"/>
  <c r="F72" i="17"/>
  <c r="F73" i="17"/>
  <c r="F74" i="17"/>
  <c r="F75" i="17"/>
  <c r="F76" i="17"/>
  <c r="F77" i="17"/>
  <c r="F78" i="17"/>
  <c r="F79" i="17"/>
  <c r="F80" i="17"/>
  <c r="F81" i="17"/>
  <c r="F82" i="17"/>
  <c r="F83" i="17"/>
  <c r="F84" i="17"/>
  <c r="F85" i="17"/>
  <c r="F86" i="17"/>
  <c r="F87" i="17"/>
  <c r="F88" i="17"/>
  <c r="F89" i="17"/>
  <c r="F90" i="17"/>
  <c r="F91" i="17"/>
  <c r="F92" i="17"/>
  <c r="F93" i="17"/>
  <c r="F94" i="17"/>
  <c r="F95" i="17"/>
  <c r="F96" i="17"/>
  <c r="F97" i="17"/>
  <c r="F98" i="17"/>
  <c r="F99" i="17"/>
  <c r="F100" i="17"/>
  <c r="F101" i="17"/>
  <c r="F102" i="17"/>
  <c r="F103" i="17"/>
  <c r="F104" i="17"/>
  <c r="F105" i="17"/>
  <c r="F106" i="17"/>
  <c r="F107" i="17"/>
  <c r="F108" i="17"/>
  <c r="F109" i="17"/>
  <c r="F110" i="17"/>
  <c r="F111" i="17"/>
  <c r="F112" i="17"/>
  <c r="F113" i="17"/>
  <c r="F114" i="17"/>
  <c r="F115" i="17"/>
  <c r="F116" i="17"/>
  <c r="F117" i="17"/>
  <c r="F118" i="17"/>
  <c r="F119" i="17"/>
  <c r="F120" i="17"/>
  <c r="F121" i="17"/>
  <c r="F122" i="17"/>
  <c r="F123" i="17"/>
  <c r="F124" i="17"/>
  <c r="F125" i="17"/>
  <c r="F126" i="17"/>
  <c r="F127" i="17"/>
  <c r="F128" i="17"/>
  <c r="F129" i="17"/>
  <c r="F130" i="17"/>
  <c r="F131" i="17"/>
  <c r="F132" i="17"/>
  <c r="F133" i="17"/>
  <c r="F134" i="17"/>
  <c r="F135" i="17"/>
  <c r="F136" i="17"/>
  <c r="F137" i="17"/>
  <c r="F138" i="17"/>
  <c r="F139" i="17"/>
  <c r="F140" i="17"/>
  <c r="F141" i="17"/>
  <c r="F142" i="17"/>
  <c r="F143" i="17"/>
  <c r="F144" i="17"/>
  <c r="F145" i="17"/>
  <c r="F146" i="17"/>
  <c r="F147" i="17"/>
  <c r="F148" i="17"/>
  <c r="F149" i="17"/>
  <c r="F150" i="17"/>
  <c r="F151" i="17"/>
  <c r="F152" i="17"/>
  <c r="F153" i="17"/>
  <c r="F154" i="17"/>
  <c r="F155" i="17"/>
  <c r="F156" i="17"/>
  <c r="F157" i="17"/>
  <c r="F158" i="17"/>
  <c r="F159" i="17"/>
  <c r="F160" i="17"/>
  <c r="F161" i="17"/>
  <c r="F162" i="17"/>
  <c r="F163" i="17"/>
  <c r="F164" i="17"/>
  <c r="F165" i="17"/>
  <c r="F166" i="17"/>
  <c r="F167" i="17"/>
  <c r="F168" i="17"/>
  <c r="F169" i="17"/>
  <c r="F170" i="17"/>
  <c r="F171" i="17"/>
  <c r="F172" i="17"/>
  <c r="F173" i="17"/>
  <c r="F174" i="17"/>
  <c r="F175" i="17"/>
  <c r="F176" i="17"/>
  <c r="F177" i="17"/>
  <c r="F178" i="17"/>
  <c r="F179" i="17"/>
  <c r="F180" i="17"/>
  <c r="F181" i="17"/>
  <c r="F182" i="17"/>
  <c r="F183" i="17"/>
  <c r="F184" i="17"/>
  <c r="F185" i="17"/>
  <c r="F186" i="17"/>
  <c r="F187" i="17"/>
  <c r="F188" i="17"/>
  <c r="F189" i="17"/>
  <c r="F190" i="17"/>
  <c r="F191" i="17"/>
  <c r="F192" i="17"/>
  <c r="F193" i="17"/>
  <c r="F194" i="17"/>
  <c r="F195" i="17"/>
  <c r="F196" i="17"/>
  <c r="F197" i="17"/>
  <c r="F198" i="17"/>
  <c r="F199" i="17"/>
  <c r="F200" i="17"/>
  <c r="F201" i="17"/>
  <c r="F202" i="17"/>
  <c r="F203" i="17"/>
  <c r="F204" i="17"/>
  <c r="F205" i="17"/>
  <c r="F206" i="17"/>
  <c r="F207" i="17"/>
  <c r="F208" i="17"/>
  <c r="F209" i="17"/>
  <c r="F210" i="17"/>
  <c r="F211" i="17"/>
  <c r="F212" i="17"/>
  <c r="F213" i="17"/>
  <c r="F214" i="17"/>
  <c r="F215" i="17"/>
  <c r="F216" i="17"/>
  <c r="F217" i="17"/>
  <c r="F218" i="17"/>
  <c r="F219" i="17"/>
  <c r="F220" i="17"/>
  <c r="F221" i="17"/>
  <c r="F222" i="17"/>
  <c r="F223" i="17"/>
  <c r="F224" i="17"/>
  <c r="F225" i="17"/>
  <c r="F226" i="17"/>
  <c r="F227" i="17"/>
  <c r="F228" i="17"/>
  <c r="F229" i="17"/>
  <c r="F230" i="17"/>
  <c r="F231" i="17"/>
  <c r="F232" i="17"/>
  <c r="F233" i="17"/>
  <c r="F234" i="17"/>
  <c r="F235" i="17"/>
  <c r="F236" i="17"/>
  <c r="F237" i="17"/>
  <c r="F238" i="17"/>
  <c r="F239" i="17"/>
  <c r="F240" i="17"/>
  <c r="F241" i="17"/>
  <c r="F242" i="17"/>
  <c r="F243" i="17"/>
  <c r="F244" i="17"/>
  <c r="F245" i="17"/>
  <c r="F246" i="17"/>
  <c r="F247" i="17"/>
  <c r="F248" i="17"/>
  <c r="F249" i="17"/>
  <c r="F250" i="17"/>
  <c r="F251" i="17"/>
  <c r="F252" i="17"/>
  <c r="F253" i="17"/>
  <c r="F254" i="17"/>
  <c r="F255" i="17"/>
  <c r="F256" i="17"/>
  <c r="F257" i="17"/>
  <c r="F258" i="17"/>
  <c r="F259" i="17"/>
  <c r="F260" i="17"/>
  <c r="F261" i="17"/>
  <c r="F262" i="17"/>
  <c r="F263" i="17"/>
  <c r="F264" i="17"/>
  <c r="F265" i="17"/>
  <c r="F266" i="17"/>
  <c r="F267" i="17"/>
  <c r="F268" i="17"/>
  <c r="F269" i="17"/>
  <c r="F270" i="17"/>
  <c r="F271" i="17"/>
  <c r="F272" i="17"/>
  <c r="F273" i="17"/>
  <c r="F274" i="17"/>
  <c r="F275" i="17"/>
  <c r="F276" i="17"/>
  <c r="F277" i="17"/>
  <c r="F278" i="17"/>
  <c r="F279" i="17"/>
  <c r="F280" i="17"/>
  <c r="F281" i="17"/>
  <c r="F282" i="17"/>
  <c r="F283" i="17"/>
  <c r="F284" i="17"/>
  <c r="F285" i="17"/>
  <c r="F286" i="17"/>
  <c r="F287" i="17"/>
  <c r="F288" i="17"/>
  <c r="F289" i="17"/>
  <c r="F290" i="17"/>
  <c r="F291" i="17"/>
  <c r="F292" i="17"/>
  <c r="F293" i="17"/>
  <c r="F294" i="17"/>
  <c r="F295" i="17"/>
  <c r="F296" i="17"/>
  <c r="F297" i="17"/>
  <c r="F298" i="17"/>
  <c r="F299" i="17"/>
  <c r="F300" i="17"/>
  <c r="F301" i="17"/>
  <c r="F302" i="17"/>
  <c r="F303" i="17"/>
  <c r="F304" i="17"/>
  <c r="F305" i="17"/>
  <c r="F306" i="17"/>
  <c r="F307" i="17"/>
  <c r="F308" i="17"/>
  <c r="F309" i="17"/>
  <c r="F310" i="17"/>
  <c r="F311" i="17"/>
  <c r="F312" i="17"/>
  <c r="F313" i="17"/>
  <c r="F314" i="17"/>
  <c r="F315" i="17"/>
  <c r="F316" i="17"/>
  <c r="F317" i="17"/>
  <c r="F318" i="17"/>
  <c r="F319" i="17"/>
  <c r="F320" i="17"/>
  <c r="F321" i="17"/>
  <c r="F322" i="17"/>
  <c r="F323" i="17"/>
  <c r="F324" i="17"/>
  <c r="F325" i="17"/>
  <c r="F326" i="17"/>
  <c r="F327" i="17"/>
  <c r="F328" i="17"/>
  <c r="F329" i="17"/>
  <c r="F330" i="17"/>
  <c r="F331" i="17"/>
  <c r="F332" i="17"/>
  <c r="F333" i="17"/>
  <c r="F334" i="17"/>
  <c r="F335" i="17"/>
  <c r="F336" i="17"/>
  <c r="F337" i="17"/>
  <c r="F338" i="17"/>
  <c r="F339" i="17"/>
  <c r="F340" i="17"/>
  <c r="F341" i="17"/>
  <c r="F342" i="17"/>
  <c r="F343" i="17"/>
  <c r="F344" i="17"/>
  <c r="F345" i="17"/>
  <c r="F346" i="17"/>
  <c r="F347" i="17"/>
  <c r="F348" i="17"/>
  <c r="F349" i="17"/>
  <c r="F350" i="17"/>
  <c r="F351" i="17"/>
  <c r="F352" i="17"/>
  <c r="F353" i="17"/>
  <c r="F354" i="17"/>
  <c r="F355" i="17"/>
  <c r="F356" i="17"/>
  <c r="F357" i="17"/>
  <c r="F358" i="17"/>
  <c r="F359" i="17"/>
  <c r="F360" i="17"/>
  <c r="F361" i="17"/>
  <c r="F362" i="17"/>
  <c r="F363" i="17"/>
  <c r="F364" i="17"/>
  <c r="F365" i="17"/>
  <c r="F366" i="17"/>
  <c r="F367" i="17"/>
  <c r="F368" i="17"/>
  <c r="F369" i="17"/>
  <c r="F370" i="17"/>
  <c r="F371" i="17"/>
  <c r="F372" i="17"/>
  <c r="F373" i="17"/>
  <c r="F374" i="17"/>
  <c r="F375" i="17"/>
  <c r="F376" i="17"/>
  <c r="F377" i="17"/>
  <c r="F378" i="17"/>
  <c r="F379" i="17"/>
  <c r="F380" i="17"/>
  <c r="F381" i="17"/>
  <c r="F382" i="17"/>
  <c r="F383" i="17"/>
  <c r="F384" i="17"/>
  <c r="F385" i="17"/>
  <c r="F386" i="17"/>
  <c r="F387" i="17"/>
  <c r="F388" i="17"/>
  <c r="F389" i="17"/>
  <c r="F390" i="17"/>
  <c r="F391" i="17"/>
  <c r="F392" i="17"/>
  <c r="F393" i="17"/>
  <c r="F394" i="17"/>
  <c r="F395" i="17"/>
  <c r="F396" i="17"/>
  <c r="F397" i="17"/>
  <c r="F398" i="17"/>
  <c r="F399" i="17"/>
  <c r="F400" i="17"/>
  <c r="F401" i="17"/>
  <c r="F402" i="17"/>
  <c r="F403" i="17"/>
  <c r="F404" i="17"/>
  <c r="F405" i="17"/>
  <c r="F406" i="17"/>
  <c r="F407" i="17"/>
  <c r="F408" i="17"/>
  <c r="F409" i="17"/>
  <c r="F410" i="17"/>
  <c r="F411" i="17"/>
  <c r="F412" i="17"/>
  <c r="F413" i="17"/>
  <c r="F414" i="17"/>
  <c r="F415" i="17"/>
  <c r="F416" i="17"/>
  <c r="F417" i="17"/>
  <c r="F418" i="17"/>
  <c r="F419" i="17"/>
  <c r="F420" i="17"/>
  <c r="F421" i="17"/>
  <c r="F422" i="17"/>
  <c r="F423" i="17"/>
  <c r="F424" i="17"/>
  <c r="F425" i="17"/>
  <c r="F426" i="17"/>
  <c r="F427" i="17"/>
  <c r="F428" i="17"/>
  <c r="F429" i="17"/>
  <c r="F430" i="17"/>
  <c r="F431" i="17"/>
  <c r="F432" i="17"/>
  <c r="F433" i="17"/>
  <c r="F434" i="17"/>
  <c r="F435" i="17"/>
  <c r="F436" i="17"/>
  <c r="F437" i="17"/>
  <c r="F438" i="17"/>
  <c r="F439" i="17"/>
  <c r="F440" i="17"/>
  <c r="F441" i="17"/>
  <c r="F442" i="17"/>
  <c r="F443" i="17"/>
  <c r="F444" i="17"/>
  <c r="F445" i="17"/>
  <c r="F446" i="17"/>
  <c r="F447" i="17"/>
  <c r="F448" i="17"/>
  <c r="F449" i="17"/>
  <c r="F450" i="17"/>
  <c r="F451" i="17"/>
  <c r="F452" i="17"/>
  <c r="F453" i="17"/>
  <c r="F454" i="17"/>
  <c r="F455" i="17"/>
  <c r="F456" i="17"/>
  <c r="F457" i="17"/>
  <c r="F458" i="17"/>
  <c r="F459" i="17"/>
  <c r="F460" i="17"/>
  <c r="F461" i="17"/>
  <c r="F462" i="17"/>
  <c r="F463" i="17"/>
  <c r="F464" i="17"/>
  <c r="F465" i="17"/>
  <c r="F466" i="17"/>
  <c r="F467" i="17"/>
  <c r="F468" i="17"/>
  <c r="F469" i="17"/>
  <c r="F470" i="17"/>
  <c r="F471" i="17"/>
  <c r="F472" i="17"/>
  <c r="F473" i="17"/>
  <c r="F474" i="17"/>
  <c r="F475" i="17"/>
  <c r="F476" i="17"/>
  <c r="F477" i="17"/>
  <c r="F478" i="17"/>
  <c r="F479" i="17"/>
  <c r="F480" i="17"/>
  <c r="F481" i="17"/>
  <c r="F482" i="17"/>
  <c r="F483" i="17"/>
  <c r="F484" i="17"/>
  <c r="F485" i="17"/>
  <c r="F486" i="17"/>
  <c r="F487" i="17"/>
  <c r="F488" i="17"/>
  <c r="F489" i="17"/>
  <c r="F490" i="17"/>
  <c r="F491" i="17"/>
  <c r="F492" i="17"/>
  <c r="F493" i="17"/>
  <c r="F494" i="17"/>
  <c r="F495" i="17"/>
  <c r="F496" i="17"/>
  <c r="F497" i="17"/>
  <c r="F498" i="17"/>
  <c r="F499" i="17"/>
  <c r="F500" i="17"/>
  <c r="F501" i="17"/>
  <c r="F502" i="17"/>
  <c r="F503" i="17"/>
  <c r="F504" i="17"/>
  <c r="F505" i="17"/>
  <c r="F506" i="17"/>
  <c r="F507" i="17"/>
  <c r="F508" i="17"/>
  <c r="F509" i="17"/>
  <c r="F510" i="17"/>
  <c r="F511" i="17"/>
  <c r="F512" i="17"/>
  <c r="F513" i="17"/>
  <c r="F514" i="17"/>
  <c r="F515" i="17"/>
  <c r="F516" i="17"/>
  <c r="F517" i="17"/>
  <c r="F518" i="17"/>
  <c r="F519" i="17"/>
  <c r="F520" i="17"/>
  <c r="F521" i="17"/>
  <c r="F522" i="17"/>
  <c r="F523" i="17"/>
  <c r="F524" i="17"/>
  <c r="F525" i="17"/>
  <c r="F526" i="17"/>
  <c r="F527" i="17"/>
  <c r="F528" i="17"/>
  <c r="F529" i="17"/>
  <c r="F530" i="17"/>
  <c r="F531" i="17"/>
  <c r="F532" i="17"/>
  <c r="F533" i="17"/>
  <c r="F534" i="17"/>
  <c r="F535" i="17"/>
  <c r="F536" i="17"/>
  <c r="F537" i="17"/>
  <c r="F538" i="17"/>
  <c r="F539" i="17"/>
  <c r="F540" i="17"/>
  <c r="F541" i="17"/>
  <c r="F542" i="17"/>
  <c r="F543" i="17"/>
  <c r="F544" i="17"/>
  <c r="F545" i="17"/>
  <c r="F546" i="17"/>
  <c r="F547" i="17"/>
  <c r="F548" i="17"/>
  <c r="F549" i="17"/>
  <c r="F550" i="17"/>
  <c r="F551" i="17"/>
  <c r="F552" i="17"/>
  <c r="F553" i="17"/>
  <c r="F554" i="17"/>
  <c r="F555" i="17"/>
  <c r="F556" i="17"/>
  <c r="F557" i="17"/>
  <c r="F558" i="17"/>
  <c r="F559" i="17"/>
  <c r="F560" i="17"/>
  <c r="F561" i="17"/>
  <c r="F562" i="17"/>
  <c r="F563" i="17"/>
  <c r="F564" i="17"/>
  <c r="F565" i="17"/>
  <c r="F566" i="17"/>
  <c r="F567" i="17"/>
  <c r="F568" i="17"/>
  <c r="F569" i="17"/>
  <c r="F570" i="17"/>
  <c r="F571" i="17"/>
  <c r="F572" i="17"/>
  <c r="F573" i="17"/>
  <c r="F574" i="17"/>
  <c r="F575" i="17"/>
  <c r="F576" i="17"/>
  <c r="F577" i="17"/>
  <c r="F578" i="17"/>
  <c r="F579" i="17"/>
  <c r="F580" i="17"/>
  <c r="F581" i="17"/>
  <c r="F582" i="17"/>
  <c r="F583" i="17"/>
  <c r="F584" i="17"/>
  <c r="F585" i="17"/>
  <c r="F586" i="17"/>
  <c r="F587" i="17"/>
  <c r="F588" i="17"/>
  <c r="F589" i="17"/>
  <c r="F590" i="17"/>
  <c r="F591" i="17"/>
  <c r="F592" i="17"/>
  <c r="F593" i="17"/>
  <c r="F594" i="17"/>
  <c r="F595" i="17"/>
  <c r="F596" i="17"/>
  <c r="F597" i="17"/>
  <c r="F598" i="17"/>
  <c r="F599" i="17"/>
  <c r="F600" i="17"/>
  <c r="F601" i="17"/>
  <c r="F602" i="17"/>
  <c r="F603" i="17"/>
  <c r="F604" i="17"/>
  <c r="F605" i="17"/>
  <c r="F606" i="17"/>
  <c r="F607" i="17"/>
  <c r="F608" i="17"/>
  <c r="F609" i="17"/>
  <c r="F610" i="17"/>
  <c r="F611" i="17"/>
  <c r="F612" i="17"/>
  <c r="F613" i="17"/>
  <c r="F614" i="17"/>
  <c r="F615" i="17"/>
  <c r="F616" i="17"/>
  <c r="F617" i="17"/>
  <c r="F618" i="17"/>
  <c r="F619" i="17"/>
  <c r="F620" i="17"/>
  <c r="F621" i="17"/>
  <c r="F622" i="17"/>
  <c r="F623" i="17"/>
  <c r="F624" i="17"/>
  <c r="F625" i="17"/>
  <c r="F626" i="17"/>
  <c r="F627" i="17"/>
  <c r="F628" i="17"/>
  <c r="F629" i="17"/>
  <c r="F630" i="17"/>
  <c r="F631" i="17"/>
  <c r="F632" i="17"/>
  <c r="F633" i="17"/>
  <c r="F634" i="17"/>
  <c r="F635" i="17"/>
  <c r="F636" i="17"/>
  <c r="F637" i="17"/>
  <c r="F638" i="17"/>
  <c r="F639" i="17"/>
  <c r="F640" i="17"/>
  <c r="F641" i="17"/>
  <c r="F642" i="17"/>
  <c r="F643" i="17"/>
  <c r="F644" i="17"/>
  <c r="F645" i="17"/>
  <c r="F646" i="17"/>
  <c r="F647" i="17"/>
  <c r="F648" i="17"/>
  <c r="F649" i="17"/>
  <c r="F650" i="17"/>
  <c r="F651" i="17"/>
  <c r="F652" i="17"/>
  <c r="F653" i="17"/>
  <c r="F654" i="17"/>
  <c r="F655" i="17"/>
  <c r="F656" i="17"/>
  <c r="F657" i="17"/>
  <c r="F658" i="17"/>
  <c r="F659" i="17"/>
  <c r="F660" i="17"/>
  <c r="F661" i="17"/>
  <c r="F662" i="17"/>
  <c r="F663" i="17"/>
  <c r="F664" i="17"/>
  <c r="F665" i="17"/>
  <c r="F666" i="17"/>
  <c r="F667" i="17"/>
  <c r="F668" i="17"/>
  <c r="F669" i="17"/>
  <c r="F670" i="17"/>
  <c r="F671" i="17"/>
  <c r="F672" i="17"/>
  <c r="F673" i="17"/>
  <c r="F674" i="17"/>
  <c r="F675" i="17"/>
  <c r="F676" i="17"/>
  <c r="F677" i="17"/>
  <c r="F678" i="17"/>
  <c r="F679" i="17"/>
  <c r="F680" i="17"/>
  <c r="F681" i="17"/>
  <c r="F682" i="17"/>
  <c r="F683" i="17"/>
  <c r="F684" i="17"/>
  <c r="F685" i="17"/>
  <c r="F686" i="17"/>
  <c r="F687" i="17"/>
  <c r="F688" i="17"/>
  <c r="F689" i="17"/>
  <c r="F690" i="17"/>
  <c r="F691" i="17"/>
  <c r="F692" i="17"/>
  <c r="F693" i="17"/>
  <c r="F694" i="17"/>
  <c r="F695" i="17"/>
  <c r="F696" i="17"/>
  <c r="F697" i="17"/>
  <c r="F698" i="17"/>
  <c r="F699" i="17"/>
  <c r="F700" i="17"/>
  <c r="F701" i="17"/>
  <c r="F702" i="17"/>
  <c r="F703" i="17"/>
  <c r="F704" i="17"/>
  <c r="F705" i="17"/>
  <c r="F706" i="17"/>
  <c r="F707" i="17"/>
  <c r="F708" i="17"/>
  <c r="F709" i="17"/>
  <c r="F710" i="17"/>
  <c r="F711" i="17"/>
  <c r="F712" i="17"/>
  <c r="F713" i="17"/>
  <c r="F714" i="17"/>
  <c r="F715" i="17"/>
  <c r="F716" i="17"/>
  <c r="F717" i="17"/>
  <c r="F718" i="17"/>
  <c r="F719" i="17"/>
  <c r="F720" i="17"/>
  <c r="F721" i="17"/>
  <c r="F722" i="17"/>
  <c r="F723" i="17"/>
  <c r="F724" i="17"/>
  <c r="F725" i="17"/>
  <c r="F726" i="17"/>
  <c r="F727" i="17"/>
  <c r="F728" i="17"/>
  <c r="F729" i="17"/>
  <c r="F730" i="17"/>
  <c r="F731" i="17"/>
  <c r="F732" i="17"/>
  <c r="F733" i="17"/>
  <c r="F734" i="17"/>
  <c r="F735" i="17"/>
  <c r="F736" i="17"/>
  <c r="F737" i="17"/>
  <c r="F738" i="17"/>
  <c r="F739" i="17"/>
  <c r="F740" i="17"/>
  <c r="F741" i="17"/>
  <c r="F742" i="17"/>
  <c r="F743" i="17"/>
  <c r="F744" i="17"/>
  <c r="F745" i="17"/>
  <c r="F746" i="17"/>
  <c r="F747" i="17"/>
  <c r="F748" i="17"/>
  <c r="F749" i="17"/>
  <c r="F750" i="17"/>
  <c r="F751" i="17"/>
  <c r="F752" i="17"/>
  <c r="F753" i="17"/>
  <c r="F754" i="17"/>
  <c r="F755" i="17"/>
  <c r="F756" i="17"/>
  <c r="F757" i="17"/>
  <c r="F758" i="17"/>
  <c r="F759" i="17"/>
  <c r="F760" i="17"/>
  <c r="F761" i="17"/>
  <c r="F762" i="17"/>
  <c r="F763" i="17"/>
  <c r="F764" i="17"/>
  <c r="F765" i="17"/>
  <c r="F766" i="17"/>
  <c r="F767" i="17"/>
  <c r="F768" i="17"/>
  <c r="F769" i="17"/>
  <c r="F770" i="17"/>
  <c r="F771" i="17"/>
  <c r="F772" i="17"/>
  <c r="F773" i="17"/>
  <c r="F774" i="17"/>
  <c r="F775" i="17"/>
  <c r="F776" i="17"/>
  <c r="F777" i="17"/>
  <c r="F778" i="17"/>
  <c r="F779" i="17"/>
  <c r="F780" i="17"/>
  <c r="F781" i="17"/>
  <c r="F782" i="17"/>
  <c r="F783" i="17"/>
  <c r="F784" i="17"/>
  <c r="F785" i="17"/>
  <c r="F786" i="17"/>
  <c r="F787" i="17"/>
  <c r="F788" i="17"/>
  <c r="F789" i="17"/>
  <c r="F790" i="17"/>
  <c r="F791" i="17"/>
  <c r="F792" i="17"/>
  <c r="F793" i="17"/>
  <c r="F794" i="17"/>
  <c r="F795" i="17"/>
  <c r="F796" i="17"/>
  <c r="F797" i="17"/>
  <c r="F798" i="17"/>
  <c r="F799" i="17"/>
  <c r="F800" i="17"/>
  <c r="F801" i="17"/>
  <c r="F802" i="17"/>
  <c r="F803" i="17"/>
  <c r="F804" i="17"/>
  <c r="F805" i="17"/>
  <c r="F806" i="17"/>
  <c r="F807" i="17"/>
  <c r="F808" i="17"/>
  <c r="F809" i="17"/>
  <c r="F810" i="17"/>
  <c r="F811" i="17"/>
  <c r="F812" i="17"/>
  <c r="F813" i="17"/>
  <c r="F814" i="17"/>
  <c r="F815" i="17"/>
  <c r="F816" i="17"/>
  <c r="F817" i="17"/>
  <c r="F818" i="17"/>
  <c r="F819" i="17"/>
  <c r="F820" i="17"/>
  <c r="F821" i="17"/>
  <c r="F822" i="17"/>
  <c r="F823" i="17"/>
  <c r="F824" i="17"/>
  <c r="F825" i="17"/>
  <c r="F826" i="17"/>
  <c r="F827" i="17"/>
  <c r="F828" i="17"/>
  <c r="F829" i="17"/>
  <c r="F830" i="17"/>
  <c r="F831" i="17"/>
  <c r="F832" i="17"/>
  <c r="F833" i="17"/>
  <c r="F834" i="17"/>
  <c r="F835" i="17"/>
  <c r="F836" i="17"/>
  <c r="F837" i="17"/>
  <c r="F838" i="17"/>
  <c r="F839" i="17"/>
  <c r="F840" i="17"/>
  <c r="F841" i="17"/>
  <c r="F842" i="17"/>
  <c r="F843" i="17"/>
  <c r="F844" i="17"/>
  <c r="F845" i="17"/>
  <c r="F846" i="17"/>
  <c r="F847" i="17"/>
  <c r="F848" i="17"/>
  <c r="F849" i="17"/>
  <c r="F850" i="17"/>
  <c r="F851" i="17"/>
  <c r="F852" i="17"/>
  <c r="F853" i="17"/>
  <c r="F854" i="17"/>
  <c r="F855" i="17"/>
  <c r="F856" i="17"/>
  <c r="F857" i="17"/>
  <c r="F858" i="17"/>
  <c r="F859" i="17"/>
  <c r="F860" i="17"/>
  <c r="F861" i="17"/>
  <c r="F862" i="17"/>
  <c r="F863" i="17"/>
  <c r="F864" i="17"/>
  <c r="F865" i="17"/>
  <c r="F866" i="17"/>
  <c r="F867" i="17"/>
  <c r="F868" i="17"/>
  <c r="F869" i="17"/>
  <c r="F870" i="17"/>
  <c r="F871" i="17"/>
  <c r="F872" i="17"/>
  <c r="F873" i="17"/>
  <c r="F874" i="17"/>
  <c r="F875" i="17"/>
  <c r="F876" i="17"/>
  <c r="F877" i="17"/>
  <c r="F878" i="17"/>
  <c r="F879" i="17"/>
  <c r="F880" i="17"/>
  <c r="F881" i="17"/>
  <c r="F882" i="17"/>
  <c r="F883" i="17"/>
  <c r="F884" i="17"/>
  <c r="F885" i="17"/>
  <c r="F886" i="17"/>
  <c r="F887" i="17"/>
  <c r="F888" i="17"/>
  <c r="F889" i="17"/>
  <c r="F890" i="17"/>
  <c r="F891" i="17"/>
  <c r="F892" i="17"/>
  <c r="F893" i="17"/>
  <c r="F894" i="17"/>
  <c r="F895" i="17"/>
  <c r="F896" i="17"/>
  <c r="F897" i="17"/>
  <c r="F898" i="17"/>
  <c r="F899" i="17"/>
  <c r="F900" i="17"/>
  <c r="F901" i="17"/>
  <c r="F902" i="17"/>
  <c r="F903" i="17"/>
  <c r="F904" i="17"/>
  <c r="F905" i="17"/>
  <c r="F906" i="17"/>
  <c r="F907" i="17"/>
  <c r="F908" i="17"/>
  <c r="F909" i="17"/>
  <c r="F910" i="17"/>
  <c r="F911" i="17"/>
  <c r="F912" i="17"/>
  <c r="F913" i="17"/>
  <c r="F914" i="17"/>
  <c r="F915" i="17"/>
  <c r="F916" i="17"/>
  <c r="F917" i="17"/>
  <c r="F918" i="17"/>
  <c r="F919" i="17"/>
  <c r="F920" i="17"/>
  <c r="F921" i="17"/>
  <c r="F922" i="17"/>
  <c r="F923" i="17"/>
  <c r="F924" i="17"/>
  <c r="F925" i="17"/>
  <c r="F926" i="17"/>
  <c r="F927" i="17"/>
  <c r="F928" i="17"/>
  <c r="F929" i="17"/>
  <c r="F930" i="17"/>
  <c r="F931" i="17"/>
  <c r="F932" i="17"/>
  <c r="F933" i="17"/>
  <c r="F934" i="17"/>
  <c r="F935" i="17"/>
  <c r="F936" i="17"/>
  <c r="F937" i="17"/>
  <c r="F938" i="17"/>
  <c r="F939" i="17"/>
  <c r="F940" i="17"/>
  <c r="F941" i="17"/>
  <c r="F942" i="17"/>
  <c r="F943" i="17"/>
  <c r="F944" i="17"/>
  <c r="F945" i="17"/>
  <c r="F946" i="17"/>
  <c r="F947" i="17"/>
  <c r="F948" i="17"/>
  <c r="F949" i="17"/>
  <c r="F950" i="17"/>
  <c r="F951" i="17"/>
  <c r="F952" i="17"/>
  <c r="F953" i="17"/>
  <c r="F954" i="17"/>
  <c r="F955" i="17"/>
  <c r="F956" i="17"/>
  <c r="F957" i="17"/>
  <c r="F958" i="17"/>
  <c r="F959" i="17"/>
  <c r="F960" i="17"/>
  <c r="F961" i="17"/>
  <c r="F962" i="17"/>
  <c r="F963" i="17"/>
  <c r="F964" i="17"/>
  <c r="F965" i="17"/>
  <c r="F966" i="17"/>
  <c r="F967" i="17"/>
  <c r="F968" i="17"/>
  <c r="F969" i="17"/>
  <c r="F970" i="17"/>
  <c r="F971" i="17"/>
  <c r="F972" i="17"/>
  <c r="F973" i="17"/>
  <c r="F974" i="17"/>
  <c r="F975" i="17"/>
  <c r="F976" i="17"/>
  <c r="F977" i="17"/>
  <c r="F978" i="17"/>
  <c r="F979" i="17"/>
  <c r="F980" i="17"/>
  <c r="F981" i="17"/>
  <c r="F982" i="17"/>
  <c r="F983" i="17"/>
  <c r="F984" i="17"/>
  <c r="F985" i="17"/>
  <c r="F986" i="17"/>
  <c r="F987" i="17"/>
  <c r="F988" i="17"/>
  <c r="F989" i="17"/>
  <c r="F990" i="17"/>
  <c r="F991" i="17"/>
  <c r="F992" i="17"/>
  <c r="F993" i="17"/>
  <c r="F994" i="17"/>
  <c r="F995" i="17"/>
  <c r="F996" i="17"/>
  <c r="F997" i="17"/>
  <c r="F998" i="17"/>
  <c r="F999" i="17"/>
  <c r="F1000" i="17"/>
  <c r="F1001" i="17"/>
  <c r="F1002" i="17"/>
  <c r="F1003" i="17"/>
  <c r="F1004" i="17"/>
  <c r="F1005" i="17"/>
  <c r="F1006" i="17"/>
  <c r="F1007" i="17"/>
  <c r="F1008" i="17"/>
  <c r="F1009" i="17"/>
  <c r="F1010" i="17"/>
  <c r="F1011" i="17"/>
  <c r="F1012" i="17"/>
  <c r="F1013" i="17"/>
  <c r="F1014" i="17"/>
  <c r="F1015" i="17"/>
  <c r="F1016" i="17"/>
  <c r="F1017" i="17"/>
  <c r="F1018" i="17"/>
  <c r="F1019" i="17"/>
  <c r="F1020" i="17"/>
  <c r="F1021" i="17"/>
  <c r="K2" i="17" l="1"/>
  <c r="K3" i="17"/>
  <c r="K4" i="17"/>
  <c r="K5" i="17"/>
  <c r="K6" i="17"/>
  <c r="K7" i="17"/>
  <c r="K8" i="17"/>
  <c r="K9" i="17"/>
  <c r="K10" i="17"/>
  <c r="K11" i="17"/>
  <c r="K12" i="17"/>
  <c r="K13" i="17"/>
  <c r="K14" i="17"/>
  <c r="K15" i="17"/>
  <c r="K16" i="17"/>
  <c r="K17" i="17"/>
  <c r="K18" i="17"/>
  <c r="K19" i="17"/>
  <c r="K20" i="17"/>
  <c r="K21" i="17"/>
  <c r="K22" i="17"/>
  <c r="K23" i="17"/>
  <c r="K24" i="17"/>
  <c r="K25" i="17"/>
  <c r="K26" i="17"/>
  <c r="K27" i="17"/>
  <c r="K28" i="17"/>
  <c r="K29" i="17"/>
  <c r="K30" i="17"/>
  <c r="K31" i="17"/>
  <c r="K32" i="17"/>
  <c r="K33" i="17"/>
  <c r="K34" i="17"/>
  <c r="K35" i="17"/>
  <c r="K36" i="17"/>
  <c r="K37" i="17"/>
  <c r="K38" i="17"/>
  <c r="K39" i="17"/>
  <c r="K40" i="17"/>
  <c r="K41" i="17"/>
  <c r="K42" i="17"/>
  <c r="K43" i="17"/>
  <c r="K44" i="17"/>
  <c r="K45" i="17"/>
  <c r="K46" i="17"/>
  <c r="K47" i="17"/>
  <c r="K48" i="17"/>
  <c r="K49" i="17"/>
  <c r="K50" i="17"/>
  <c r="K51" i="17"/>
  <c r="K52" i="17"/>
  <c r="K53" i="17"/>
  <c r="K54" i="17"/>
  <c r="K55" i="17"/>
  <c r="K56" i="17"/>
  <c r="K57" i="17"/>
  <c r="K58" i="17"/>
  <c r="K59" i="17"/>
  <c r="K60" i="17"/>
  <c r="K61" i="17"/>
  <c r="K62" i="17"/>
  <c r="K63" i="17"/>
  <c r="K64" i="17"/>
  <c r="K65" i="17"/>
  <c r="K66" i="17"/>
  <c r="K67" i="17"/>
  <c r="K68" i="17"/>
  <c r="K69" i="17"/>
  <c r="K70" i="17"/>
  <c r="K71" i="17"/>
  <c r="K72" i="17"/>
  <c r="K73" i="17"/>
  <c r="K74" i="17"/>
  <c r="K75" i="17"/>
  <c r="K76" i="17"/>
  <c r="K77" i="17"/>
  <c r="K78" i="17"/>
  <c r="K79" i="17"/>
  <c r="K80" i="17"/>
  <c r="K81" i="17"/>
  <c r="K82" i="17"/>
  <c r="K83" i="17"/>
  <c r="K84" i="17"/>
  <c r="K85" i="17"/>
  <c r="K86" i="17"/>
  <c r="K87" i="17"/>
  <c r="K88" i="17"/>
  <c r="K89" i="17"/>
  <c r="K90" i="17"/>
  <c r="K91" i="17"/>
  <c r="K92" i="17"/>
  <c r="K93" i="17"/>
  <c r="K94" i="17"/>
  <c r="K95" i="17"/>
  <c r="K96" i="17"/>
  <c r="K97" i="17"/>
  <c r="K98" i="17"/>
  <c r="K99" i="17"/>
  <c r="K100" i="17"/>
  <c r="K101" i="17"/>
  <c r="K102" i="17"/>
  <c r="K103" i="17"/>
  <c r="K104" i="17"/>
  <c r="K105" i="17"/>
  <c r="K106" i="17"/>
  <c r="K107" i="17"/>
  <c r="K108" i="17"/>
  <c r="K109" i="17"/>
  <c r="K110" i="17"/>
  <c r="K111" i="17"/>
  <c r="K112" i="17"/>
  <c r="K113" i="17"/>
  <c r="K114" i="17"/>
  <c r="K115" i="17"/>
  <c r="K116" i="17"/>
  <c r="K117" i="17"/>
  <c r="K118" i="17"/>
  <c r="K119" i="17"/>
  <c r="K120" i="17"/>
  <c r="K121" i="17"/>
  <c r="K122" i="17"/>
  <c r="K123" i="17"/>
  <c r="K124" i="17"/>
  <c r="K125" i="17"/>
  <c r="K126" i="17"/>
  <c r="K127" i="17"/>
  <c r="K128" i="17"/>
  <c r="K129" i="17"/>
  <c r="K130" i="17"/>
  <c r="K131" i="17"/>
  <c r="K132" i="17"/>
  <c r="K133" i="17"/>
  <c r="K134" i="17"/>
  <c r="K135" i="17"/>
  <c r="K136" i="17"/>
  <c r="K137" i="17"/>
  <c r="K138" i="17"/>
  <c r="K139" i="17"/>
  <c r="K140" i="17"/>
  <c r="K141" i="17"/>
  <c r="K142" i="17"/>
  <c r="K143" i="17"/>
  <c r="K144" i="17"/>
  <c r="K145" i="17"/>
  <c r="K146" i="17"/>
  <c r="K147" i="17"/>
  <c r="K148" i="17"/>
  <c r="K149" i="17"/>
  <c r="K150" i="17"/>
  <c r="K151" i="17"/>
  <c r="K152" i="17"/>
  <c r="K153" i="17"/>
  <c r="K154" i="17"/>
  <c r="K155" i="17"/>
  <c r="K156" i="17"/>
  <c r="K157" i="17"/>
  <c r="K158" i="17"/>
  <c r="K159" i="17"/>
  <c r="K160" i="17"/>
  <c r="K161" i="17"/>
  <c r="K162" i="17"/>
  <c r="K163" i="17"/>
  <c r="K164" i="17"/>
  <c r="K165" i="17"/>
  <c r="K166" i="17"/>
  <c r="K167" i="17"/>
  <c r="K168" i="17"/>
  <c r="K169" i="17"/>
  <c r="K170" i="17"/>
  <c r="K171" i="17"/>
  <c r="K172" i="17"/>
  <c r="K173" i="17"/>
  <c r="K174" i="17"/>
  <c r="K175" i="17"/>
  <c r="K176" i="17"/>
  <c r="K177" i="17"/>
  <c r="K178" i="17"/>
  <c r="K179" i="17"/>
  <c r="K180" i="17"/>
  <c r="K181" i="17"/>
  <c r="K182" i="17"/>
  <c r="K183" i="17"/>
  <c r="K184" i="17"/>
  <c r="K185" i="17"/>
  <c r="K186" i="17"/>
  <c r="K187" i="17"/>
  <c r="K188" i="17"/>
  <c r="K189" i="17"/>
  <c r="K190" i="17"/>
  <c r="K191" i="17"/>
  <c r="K192" i="17"/>
  <c r="K193" i="17"/>
  <c r="K194" i="17"/>
  <c r="K195" i="17"/>
  <c r="K196" i="17"/>
  <c r="K197" i="17"/>
  <c r="K198" i="17"/>
  <c r="K199" i="17"/>
  <c r="K200" i="17"/>
  <c r="K201" i="17"/>
  <c r="K202" i="17"/>
  <c r="K203" i="17"/>
  <c r="K204" i="17"/>
  <c r="K205" i="17"/>
  <c r="K206" i="17"/>
  <c r="K207" i="17"/>
  <c r="K208" i="17"/>
  <c r="K209" i="17"/>
  <c r="K210" i="17"/>
  <c r="K211" i="17"/>
  <c r="K212" i="17"/>
  <c r="K213" i="17"/>
  <c r="K214" i="17"/>
  <c r="K215" i="17"/>
  <c r="K216" i="17"/>
  <c r="K217" i="17"/>
  <c r="K218" i="17"/>
  <c r="K219" i="17"/>
  <c r="K220" i="17"/>
  <c r="K221" i="17"/>
  <c r="K222" i="17"/>
  <c r="K223" i="17"/>
  <c r="K224" i="17"/>
  <c r="K225" i="17"/>
  <c r="K226" i="17"/>
  <c r="K227" i="17"/>
  <c r="K228" i="17"/>
  <c r="K229" i="17"/>
  <c r="K230" i="17"/>
  <c r="K231" i="17"/>
  <c r="K232" i="17"/>
  <c r="K233" i="17"/>
  <c r="K234" i="17"/>
  <c r="K235" i="17"/>
  <c r="K236" i="17"/>
  <c r="K237" i="17"/>
  <c r="K238" i="17"/>
  <c r="K239" i="17"/>
  <c r="K240" i="17"/>
  <c r="K241" i="17"/>
  <c r="K242" i="17"/>
  <c r="K243" i="17"/>
  <c r="K244" i="17"/>
  <c r="K245" i="17"/>
  <c r="K246" i="17"/>
  <c r="K247" i="17"/>
  <c r="K248" i="17"/>
  <c r="K249" i="17"/>
  <c r="K250" i="17"/>
  <c r="K251" i="17"/>
  <c r="K252" i="17"/>
  <c r="K253" i="17"/>
  <c r="K254" i="17"/>
  <c r="K255" i="17"/>
  <c r="K256" i="17"/>
  <c r="K257" i="17"/>
  <c r="K258" i="17"/>
  <c r="K259" i="17"/>
  <c r="K260" i="17"/>
  <c r="K261" i="17"/>
  <c r="K262" i="17"/>
  <c r="K263" i="17"/>
  <c r="K264" i="17"/>
  <c r="K265" i="17"/>
  <c r="K266" i="17"/>
  <c r="K267" i="17"/>
  <c r="K268" i="17"/>
  <c r="K269" i="17"/>
  <c r="K270" i="17"/>
  <c r="K271" i="17"/>
  <c r="K272" i="17"/>
  <c r="K273" i="17"/>
  <c r="K274" i="17"/>
  <c r="K275" i="17"/>
  <c r="K276" i="17"/>
  <c r="K277" i="17"/>
  <c r="K278" i="17"/>
  <c r="K279" i="17"/>
  <c r="K280" i="17"/>
  <c r="K281" i="17"/>
  <c r="K282" i="17"/>
  <c r="K283" i="17"/>
  <c r="K284" i="17"/>
  <c r="K285" i="17"/>
  <c r="K286" i="17"/>
  <c r="K287" i="17"/>
  <c r="K288" i="17"/>
  <c r="K289" i="17"/>
  <c r="K290" i="17"/>
  <c r="K291" i="17"/>
  <c r="K292" i="17"/>
  <c r="K293" i="17"/>
  <c r="K294" i="17"/>
  <c r="K295" i="17"/>
  <c r="K296" i="17"/>
  <c r="K297" i="17"/>
  <c r="K298" i="17"/>
  <c r="K299" i="17"/>
  <c r="K300" i="17"/>
  <c r="K301" i="17"/>
  <c r="K302" i="17"/>
  <c r="K303" i="17"/>
  <c r="K304" i="17"/>
  <c r="K305" i="17"/>
  <c r="K306" i="17"/>
  <c r="K307" i="17"/>
  <c r="K308" i="17"/>
  <c r="K309" i="17"/>
  <c r="K310" i="17"/>
  <c r="K311" i="17"/>
  <c r="K312" i="17"/>
  <c r="K313" i="17"/>
  <c r="K314" i="17"/>
  <c r="K315" i="17"/>
  <c r="K316" i="17"/>
  <c r="K317" i="17"/>
  <c r="K318" i="17"/>
  <c r="K319" i="17"/>
  <c r="K320" i="17"/>
  <c r="K321" i="17"/>
  <c r="K322" i="17"/>
  <c r="K323" i="17"/>
  <c r="K324" i="17"/>
  <c r="K325" i="17"/>
  <c r="K326" i="17"/>
  <c r="K327" i="17"/>
  <c r="K328" i="17"/>
  <c r="K329" i="17"/>
  <c r="K330" i="17"/>
  <c r="K331" i="17"/>
  <c r="K332" i="17"/>
  <c r="K333" i="17"/>
  <c r="K334" i="17"/>
  <c r="K335" i="17"/>
  <c r="K336" i="17"/>
  <c r="K337" i="17"/>
  <c r="K338" i="17"/>
  <c r="K339" i="17"/>
  <c r="K340" i="17"/>
  <c r="K341" i="17"/>
  <c r="K342" i="17"/>
  <c r="K343" i="17"/>
  <c r="K344" i="17"/>
  <c r="K345" i="17"/>
  <c r="K346" i="17"/>
  <c r="K347" i="17"/>
  <c r="K348" i="17"/>
  <c r="K349" i="17"/>
  <c r="K350" i="17"/>
  <c r="K351" i="17"/>
  <c r="K352" i="17"/>
  <c r="K353" i="17"/>
  <c r="K354" i="17"/>
  <c r="K355" i="17"/>
  <c r="K356" i="17"/>
  <c r="K357" i="17"/>
  <c r="K358" i="17"/>
  <c r="K359" i="17"/>
  <c r="K360" i="17"/>
  <c r="K361" i="17"/>
  <c r="K362" i="17"/>
  <c r="K363" i="17"/>
  <c r="K364" i="17"/>
  <c r="K365" i="17"/>
  <c r="K366" i="17"/>
  <c r="K367" i="17"/>
  <c r="K368" i="17"/>
  <c r="K369" i="17"/>
  <c r="K370" i="17"/>
  <c r="K371" i="17"/>
  <c r="K372" i="17"/>
  <c r="K373" i="17"/>
  <c r="K374" i="17"/>
  <c r="K375" i="17"/>
  <c r="K376" i="17"/>
  <c r="K377" i="17"/>
  <c r="K378" i="17"/>
  <c r="K379" i="17"/>
  <c r="K380" i="17"/>
  <c r="K381" i="17"/>
  <c r="K382" i="17"/>
  <c r="K383" i="17"/>
  <c r="K384" i="17"/>
  <c r="K385" i="17"/>
  <c r="K386" i="17"/>
  <c r="K387" i="17"/>
  <c r="K388" i="17"/>
  <c r="K389" i="17"/>
  <c r="K390" i="17"/>
  <c r="K391" i="17"/>
  <c r="K392" i="17"/>
  <c r="K393" i="17"/>
  <c r="K394" i="17"/>
  <c r="K395" i="17"/>
  <c r="K396" i="17"/>
  <c r="K397" i="17"/>
  <c r="K398" i="17"/>
  <c r="K399" i="17"/>
  <c r="K400" i="17"/>
  <c r="K401" i="17"/>
  <c r="K402" i="17"/>
  <c r="K403" i="17"/>
  <c r="K404" i="17"/>
  <c r="K405" i="17"/>
  <c r="K406" i="17"/>
  <c r="K407" i="17"/>
  <c r="K408" i="17"/>
  <c r="K409" i="17"/>
  <c r="K410" i="17"/>
  <c r="K411" i="17"/>
  <c r="K412" i="17"/>
  <c r="K413" i="17"/>
  <c r="K414" i="17"/>
  <c r="K415" i="17"/>
  <c r="K416" i="17"/>
  <c r="K417" i="17"/>
  <c r="K418" i="17"/>
  <c r="K419" i="17"/>
  <c r="K420" i="17"/>
  <c r="K421" i="17"/>
  <c r="K422" i="17"/>
  <c r="K423" i="17"/>
  <c r="K424" i="17"/>
  <c r="K425" i="17"/>
  <c r="K426" i="17"/>
  <c r="K427" i="17"/>
  <c r="K428" i="17"/>
  <c r="K429" i="17"/>
  <c r="K430" i="17"/>
  <c r="K431" i="17"/>
  <c r="K432" i="17"/>
  <c r="K433" i="17"/>
  <c r="K434" i="17"/>
  <c r="K435" i="17"/>
  <c r="K436" i="17"/>
  <c r="K437" i="17"/>
  <c r="K438" i="17"/>
  <c r="K439" i="17"/>
  <c r="K440" i="17"/>
  <c r="K441" i="17"/>
  <c r="K442" i="17"/>
  <c r="K443" i="17"/>
  <c r="K444" i="17"/>
  <c r="K445" i="17"/>
  <c r="K446" i="17"/>
  <c r="K447" i="17"/>
  <c r="K448" i="17"/>
  <c r="K449" i="17"/>
  <c r="K450" i="17"/>
  <c r="K451" i="17"/>
  <c r="K452" i="17"/>
  <c r="K453" i="17"/>
  <c r="K454" i="17"/>
  <c r="K455" i="17"/>
  <c r="K456" i="17"/>
  <c r="K457" i="17"/>
  <c r="K458" i="17"/>
  <c r="K459" i="17"/>
  <c r="K460" i="17"/>
  <c r="K461" i="17"/>
  <c r="K462" i="17"/>
  <c r="K463" i="17"/>
  <c r="K464" i="17"/>
  <c r="K465" i="17"/>
  <c r="K466" i="17"/>
  <c r="K467" i="17"/>
  <c r="K468" i="17"/>
  <c r="K469" i="17"/>
  <c r="K470" i="17"/>
  <c r="K471" i="17"/>
  <c r="K472" i="17"/>
  <c r="K473" i="17"/>
  <c r="K474" i="17"/>
  <c r="K475" i="17"/>
  <c r="K476" i="17"/>
  <c r="K477" i="17"/>
  <c r="K478" i="17"/>
  <c r="K479" i="17"/>
  <c r="K480" i="17"/>
  <c r="K481" i="17"/>
  <c r="K482" i="17"/>
  <c r="K483" i="17"/>
  <c r="K484" i="17"/>
  <c r="K485" i="17"/>
  <c r="K486" i="17"/>
  <c r="K487" i="17"/>
  <c r="K488" i="17"/>
  <c r="K489" i="17"/>
  <c r="K490" i="17"/>
  <c r="K491" i="17"/>
  <c r="K492" i="17"/>
  <c r="K493" i="17"/>
  <c r="K494" i="17"/>
  <c r="K495" i="17"/>
  <c r="K496" i="17"/>
  <c r="K497" i="17"/>
  <c r="K498" i="17"/>
  <c r="K499" i="17"/>
  <c r="K500" i="17"/>
  <c r="K501" i="17"/>
  <c r="K502" i="17"/>
  <c r="K503" i="17"/>
  <c r="K504" i="17"/>
  <c r="K505" i="17"/>
  <c r="K506" i="17"/>
  <c r="K507" i="17"/>
  <c r="K508" i="17"/>
  <c r="K509" i="17"/>
  <c r="K510" i="17"/>
  <c r="K511" i="17"/>
  <c r="K512" i="17"/>
  <c r="K513" i="17"/>
  <c r="K514" i="17"/>
  <c r="K515" i="17"/>
  <c r="K516" i="17"/>
  <c r="K517" i="17"/>
  <c r="K518" i="17"/>
  <c r="K519" i="17"/>
  <c r="K520" i="17"/>
  <c r="K521" i="17"/>
  <c r="K522" i="17"/>
  <c r="K523" i="17"/>
  <c r="K524" i="17"/>
  <c r="K525" i="17"/>
  <c r="K526" i="17"/>
  <c r="K527" i="17"/>
  <c r="K528" i="17"/>
  <c r="K529" i="17"/>
  <c r="K530" i="17"/>
  <c r="K531" i="17"/>
  <c r="K532" i="17"/>
  <c r="K533" i="17"/>
  <c r="K534" i="17"/>
  <c r="K535" i="17"/>
  <c r="K536" i="17"/>
  <c r="K537" i="17"/>
  <c r="K538" i="17"/>
  <c r="K539" i="17"/>
  <c r="K540" i="17"/>
  <c r="K541" i="17"/>
  <c r="K542" i="17"/>
  <c r="K543" i="17"/>
  <c r="K544" i="17"/>
  <c r="K545" i="17"/>
  <c r="K546" i="17"/>
  <c r="K547" i="17"/>
  <c r="K548" i="17"/>
  <c r="K549" i="17"/>
  <c r="K550" i="17"/>
  <c r="K551" i="17"/>
  <c r="K552" i="17"/>
  <c r="K553" i="17"/>
  <c r="K554" i="17"/>
  <c r="K555" i="17"/>
  <c r="K556" i="17"/>
  <c r="K557" i="17"/>
  <c r="K558" i="17"/>
  <c r="K559" i="17"/>
  <c r="K560" i="17"/>
  <c r="K561" i="17"/>
  <c r="K562" i="17"/>
  <c r="K563" i="17"/>
  <c r="K564" i="17"/>
  <c r="K565" i="17"/>
  <c r="K566" i="17"/>
  <c r="K567" i="17"/>
  <c r="K568" i="17"/>
  <c r="K569" i="17"/>
  <c r="K570" i="17"/>
  <c r="K571" i="17"/>
  <c r="K572" i="17"/>
  <c r="K573" i="17"/>
  <c r="K574" i="17"/>
  <c r="K575" i="17"/>
  <c r="K576" i="17"/>
  <c r="K577" i="17"/>
  <c r="K578" i="17"/>
  <c r="K579" i="17"/>
  <c r="K580" i="17"/>
  <c r="K581" i="17"/>
  <c r="K582" i="17"/>
  <c r="K583" i="17"/>
  <c r="K584" i="17"/>
  <c r="K585" i="17"/>
  <c r="K586" i="17"/>
  <c r="K587" i="17"/>
  <c r="K588" i="17"/>
  <c r="K589" i="17"/>
  <c r="K590" i="17"/>
  <c r="K591" i="17"/>
  <c r="K592" i="17"/>
  <c r="K593" i="17"/>
  <c r="K594" i="17"/>
  <c r="K595" i="17"/>
  <c r="K596" i="17"/>
  <c r="K597" i="17"/>
  <c r="K598" i="17"/>
  <c r="K599" i="17"/>
  <c r="K600" i="17"/>
  <c r="K601" i="17"/>
  <c r="K602" i="17"/>
  <c r="K603" i="17"/>
  <c r="K604" i="17"/>
  <c r="K605" i="17"/>
  <c r="K606" i="17"/>
  <c r="K607" i="17"/>
  <c r="K608" i="17"/>
  <c r="K609" i="17"/>
  <c r="K610" i="17"/>
  <c r="K611" i="17"/>
  <c r="K612" i="17"/>
  <c r="K613" i="17"/>
  <c r="K614" i="17"/>
  <c r="K615" i="17"/>
  <c r="K616" i="17"/>
  <c r="K617" i="17"/>
  <c r="K618" i="17"/>
  <c r="K619" i="17"/>
  <c r="K620" i="17"/>
  <c r="K621" i="17"/>
  <c r="K622" i="17"/>
  <c r="K623" i="17"/>
  <c r="K624" i="17"/>
  <c r="K625" i="17"/>
  <c r="K626" i="17"/>
  <c r="K627" i="17"/>
  <c r="K628" i="17"/>
  <c r="K629" i="17"/>
  <c r="K630" i="17"/>
  <c r="K631" i="17"/>
  <c r="K632" i="17"/>
  <c r="K633" i="17"/>
  <c r="K634" i="17"/>
  <c r="K635" i="17"/>
  <c r="K636" i="17"/>
  <c r="K637" i="17"/>
  <c r="K638" i="17"/>
  <c r="K639" i="17"/>
  <c r="K640" i="17"/>
  <c r="K641" i="17"/>
  <c r="K642" i="17"/>
  <c r="K643" i="17"/>
  <c r="K644" i="17"/>
  <c r="K645" i="17"/>
  <c r="K646" i="17"/>
  <c r="K647" i="17"/>
  <c r="K648" i="17"/>
  <c r="K649" i="17"/>
  <c r="K650" i="17"/>
  <c r="K651" i="17"/>
  <c r="K652" i="17"/>
  <c r="K653" i="17"/>
  <c r="K654" i="17"/>
  <c r="K655" i="17"/>
  <c r="K656" i="17"/>
  <c r="K657" i="17"/>
  <c r="K658" i="17"/>
  <c r="K659" i="17"/>
  <c r="K660" i="17"/>
  <c r="K661" i="17"/>
  <c r="K662" i="17"/>
  <c r="K663" i="17"/>
  <c r="K664" i="17"/>
  <c r="K665" i="17"/>
  <c r="K666" i="17"/>
  <c r="K667" i="17"/>
  <c r="K668" i="17"/>
  <c r="K669" i="17"/>
  <c r="K670" i="17"/>
  <c r="K671" i="17"/>
  <c r="K672" i="17"/>
  <c r="K673" i="17"/>
  <c r="K674" i="17"/>
  <c r="K675" i="17"/>
  <c r="K676" i="17"/>
  <c r="K677" i="17"/>
  <c r="K678" i="17"/>
  <c r="K679" i="17"/>
  <c r="K680" i="17"/>
  <c r="K681" i="17"/>
  <c r="K682" i="17"/>
  <c r="K683" i="17"/>
  <c r="K684" i="17"/>
  <c r="K685" i="17"/>
  <c r="K686" i="17"/>
  <c r="K687" i="17"/>
  <c r="K688" i="17"/>
  <c r="K689" i="17"/>
  <c r="K690" i="17"/>
  <c r="K691" i="17"/>
  <c r="K692" i="17"/>
  <c r="K693" i="17"/>
  <c r="K694" i="17"/>
  <c r="K695" i="17"/>
  <c r="K696" i="17"/>
  <c r="K697" i="17"/>
  <c r="K698" i="17"/>
  <c r="K699" i="17"/>
  <c r="K700" i="17"/>
  <c r="K701" i="17"/>
  <c r="K702" i="17"/>
  <c r="K703" i="17"/>
  <c r="K704" i="17"/>
  <c r="K705" i="17"/>
  <c r="K706" i="17"/>
  <c r="K707" i="17"/>
  <c r="K708" i="17"/>
  <c r="K709" i="17"/>
  <c r="K710" i="17"/>
  <c r="K711" i="17"/>
  <c r="K712" i="17"/>
  <c r="K713" i="17"/>
  <c r="K714" i="17"/>
  <c r="K715" i="17"/>
  <c r="K716" i="17"/>
  <c r="K717" i="17"/>
  <c r="K718" i="17"/>
  <c r="K719" i="17"/>
  <c r="K720" i="17"/>
  <c r="K721" i="17"/>
  <c r="K722" i="17"/>
  <c r="K723" i="17"/>
  <c r="K724" i="17"/>
  <c r="K725" i="17"/>
  <c r="K726" i="17"/>
  <c r="K727" i="17"/>
  <c r="K728" i="17"/>
  <c r="K729" i="17"/>
  <c r="K730" i="17"/>
  <c r="K731" i="17"/>
  <c r="K732" i="17"/>
  <c r="K733" i="17"/>
  <c r="K734" i="17"/>
  <c r="K735" i="17"/>
  <c r="K736" i="17"/>
  <c r="K737" i="17"/>
  <c r="K738" i="17"/>
  <c r="K739" i="17"/>
  <c r="K740" i="17"/>
  <c r="K741" i="17"/>
  <c r="K742" i="17"/>
  <c r="K743" i="17"/>
  <c r="K744" i="17"/>
  <c r="K745" i="17"/>
  <c r="K746" i="17"/>
  <c r="K747" i="17"/>
  <c r="K748" i="17"/>
  <c r="K749" i="17"/>
  <c r="K750" i="17"/>
  <c r="K751" i="17"/>
  <c r="K752" i="17"/>
  <c r="K753" i="17"/>
  <c r="K754" i="17"/>
  <c r="K755" i="17"/>
  <c r="K756" i="17"/>
  <c r="K757" i="17"/>
  <c r="K758" i="17"/>
  <c r="K759" i="17"/>
  <c r="K760" i="17"/>
  <c r="K761" i="17"/>
  <c r="K762" i="17"/>
  <c r="K763" i="17"/>
  <c r="K764" i="17"/>
  <c r="K765" i="17"/>
  <c r="K766" i="17"/>
  <c r="K767" i="17"/>
  <c r="K768" i="17"/>
  <c r="K769" i="17"/>
  <c r="K770" i="17"/>
  <c r="K771" i="17"/>
  <c r="K772" i="17"/>
  <c r="K773" i="17"/>
  <c r="K774" i="17"/>
  <c r="K775" i="17"/>
  <c r="K776" i="17"/>
  <c r="K777" i="17"/>
  <c r="K778" i="17"/>
  <c r="K779" i="17"/>
  <c r="K780" i="17"/>
  <c r="K781" i="17"/>
  <c r="K782" i="17"/>
  <c r="K783" i="17"/>
  <c r="K784" i="17"/>
  <c r="K785" i="17"/>
  <c r="K786" i="17"/>
  <c r="K787" i="17"/>
  <c r="K788" i="17"/>
  <c r="K789" i="17"/>
  <c r="K790" i="17"/>
  <c r="K791" i="17"/>
  <c r="K792" i="17"/>
  <c r="K793" i="17"/>
  <c r="K794" i="17"/>
  <c r="K795" i="17"/>
  <c r="K796" i="17"/>
  <c r="K797" i="17"/>
  <c r="K798" i="17"/>
  <c r="K799" i="17"/>
  <c r="K800" i="17"/>
  <c r="K801" i="17"/>
  <c r="K802" i="17"/>
  <c r="K803" i="17"/>
  <c r="K804" i="17"/>
  <c r="K805" i="17"/>
  <c r="K806" i="17"/>
  <c r="K807" i="17"/>
  <c r="K808" i="17"/>
  <c r="K809" i="17"/>
  <c r="K810" i="17"/>
  <c r="K811" i="17"/>
  <c r="K812" i="17"/>
  <c r="K813" i="17"/>
  <c r="K814" i="17"/>
  <c r="K815" i="17"/>
  <c r="K816" i="17"/>
  <c r="K817" i="17"/>
  <c r="K818" i="17"/>
  <c r="K819" i="17"/>
  <c r="K820" i="17"/>
  <c r="K821" i="17"/>
  <c r="K822" i="17"/>
  <c r="K823" i="17"/>
  <c r="K824" i="17"/>
  <c r="K825" i="17"/>
  <c r="K826" i="17"/>
  <c r="K827" i="17"/>
  <c r="K828" i="17"/>
  <c r="K829" i="17"/>
  <c r="K830" i="17"/>
  <c r="K831" i="17"/>
  <c r="K832" i="17"/>
  <c r="K833" i="17"/>
  <c r="K834" i="17"/>
  <c r="K835" i="17"/>
  <c r="K836" i="17"/>
  <c r="K837" i="17"/>
  <c r="K838" i="17"/>
  <c r="K839" i="17"/>
  <c r="K840" i="17"/>
  <c r="K841" i="17"/>
  <c r="K842" i="17"/>
  <c r="K843" i="17"/>
  <c r="K844" i="17"/>
  <c r="K845" i="17"/>
  <c r="K846" i="17"/>
  <c r="K847" i="17"/>
  <c r="K848" i="17"/>
  <c r="K849" i="17"/>
  <c r="K850" i="17"/>
  <c r="K851" i="17"/>
  <c r="K852" i="17"/>
  <c r="K853" i="17"/>
  <c r="K854" i="17"/>
  <c r="K855" i="17"/>
  <c r="K856" i="17"/>
  <c r="K857" i="17"/>
  <c r="K858" i="17"/>
  <c r="K859" i="17"/>
  <c r="K860" i="17"/>
  <c r="K861" i="17"/>
  <c r="K862" i="17"/>
  <c r="K863" i="17"/>
  <c r="K864" i="17"/>
  <c r="K865" i="17"/>
  <c r="K866" i="17"/>
  <c r="K867" i="17"/>
  <c r="K868" i="17"/>
  <c r="K869" i="17"/>
  <c r="K870" i="17"/>
  <c r="K871" i="17"/>
  <c r="K872" i="17"/>
  <c r="K873" i="17"/>
  <c r="K874" i="17"/>
  <c r="K875" i="17"/>
  <c r="K876" i="17"/>
  <c r="K877" i="17"/>
  <c r="K878" i="17"/>
  <c r="K879" i="17"/>
  <c r="K880" i="17"/>
  <c r="K881" i="17"/>
  <c r="K882" i="17"/>
  <c r="K883" i="17"/>
  <c r="K884" i="17"/>
  <c r="K885" i="17"/>
  <c r="K886" i="17"/>
  <c r="K887" i="17"/>
  <c r="K888" i="17"/>
  <c r="K889" i="17"/>
  <c r="K890" i="17"/>
  <c r="K891" i="17"/>
  <c r="K892" i="17"/>
  <c r="K893" i="17"/>
  <c r="K894" i="17"/>
  <c r="K895" i="17"/>
  <c r="K896" i="17"/>
  <c r="K897" i="17"/>
  <c r="K898" i="17"/>
  <c r="K899" i="17"/>
  <c r="K900" i="17"/>
  <c r="K901" i="17"/>
  <c r="K902" i="17"/>
  <c r="K903" i="17"/>
  <c r="K904" i="17"/>
  <c r="K905" i="17"/>
  <c r="K906" i="17"/>
  <c r="K907" i="17"/>
  <c r="K908" i="17"/>
  <c r="K909" i="17"/>
  <c r="K910" i="17"/>
  <c r="K911" i="17"/>
  <c r="K912" i="17"/>
  <c r="K913" i="17"/>
  <c r="K914" i="17"/>
  <c r="K915" i="17"/>
  <c r="K916" i="17"/>
  <c r="K917" i="17"/>
  <c r="K918" i="17"/>
  <c r="K919" i="17"/>
  <c r="K920" i="17"/>
  <c r="K921" i="17"/>
  <c r="K922" i="17"/>
  <c r="K923" i="17"/>
  <c r="K924" i="17"/>
  <c r="K925" i="17"/>
  <c r="K926" i="17"/>
  <c r="K927" i="17"/>
  <c r="K928" i="17"/>
  <c r="K929" i="17"/>
  <c r="K930" i="17"/>
  <c r="K931" i="17"/>
  <c r="K932" i="17"/>
  <c r="K933" i="17"/>
  <c r="K934" i="17"/>
  <c r="K935" i="17"/>
  <c r="K936" i="17"/>
  <c r="K937" i="17"/>
  <c r="K938" i="17"/>
  <c r="K939" i="17"/>
  <c r="K940" i="17"/>
  <c r="K941" i="17"/>
  <c r="K942" i="17"/>
  <c r="K943" i="17"/>
  <c r="K944" i="17"/>
  <c r="K945" i="17"/>
  <c r="K946" i="17"/>
  <c r="K947" i="17"/>
  <c r="K948" i="17"/>
  <c r="K949" i="17"/>
  <c r="K950" i="17"/>
  <c r="K951" i="17"/>
  <c r="K952" i="17"/>
  <c r="K953" i="17"/>
  <c r="K954" i="17"/>
  <c r="K955" i="17"/>
  <c r="K956" i="17"/>
  <c r="K957" i="17"/>
  <c r="K958" i="17"/>
  <c r="K959" i="17"/>
  <c r="K960" i="17"/>
  <c r="K961" i="17"/>
  <c r="K962" i="17"/>
  <c r="K963" i="17"/>
  <c r="K964" i="17"/>
  <c r="K965" i="17"/>
  <c r="K966" i="17"/>
  <c r="K967" i="17"/>
  <c r="K968" i="17"/>
  <c r="K969" i="17"/>
  <c r="K970" i="17"/>
  <c r="K971" i="17"/>
  <c r="K972" i="17"/>
  <c r="K973" i="17"/>
  <c r="K974" i="17"/>
  <c r="K975" i="17"/>
  <c r="K976" i="17"/>
  <c r="K977" i="17"/>
  <c r="K978" i="17"/>
  <c r="K979" i="17"/>
  <c r="K980" i="17"/>
  <c r="K981" i="17"/>
  <c r="K982" i="17"/>
  <c r="K983" i="17"/>
  <c r="K984" i="17"/>
  <c r="K985" i="17"/>
  <c r="K986" i="17"/>
  <c r="K987" i="17"/>
  <c r="K988" i="17"/>
  <c r="K989" i="17"/>
  <c r="K990" i="17"/>
  <c r="K991" i="17"/>
  <c r="K992" i="17"/>
  <c r="K993" i="17"/>
  <c r="K994" i="17"/>
  <c r="K995" i="17"/>
  <c r="K996" i="17"/>
  <c r="K997" i="17"/>
  <c r="K998" i="17"/>
  <c r="K999" i="17"/>
  <c r="K1000" i="17"/>
  <c r="K1001" i="17"/>
  <c r="K1002" i="17"/>
  <c r="K1003" i="17"/>
  <c r="K1004" i="17"/>
  <c r="K1005" i="17"/>
  <c r="K1006" i="17"/>
  <c r="K1007" i="17"/>
  <c r="K1008" i="17"/>
  <c r="K1009" i="17"/>
  <c r="K1010" i="17"/>
  <c r="K1011" i="17"/>
  <c r="K1012" i="17"/>
  <c r="K1013" i="17"/>
  <c r="K1014" i="17"/>
  <c r="K1015" i="17"/>
  <c r="K1016" i="17"/>
  <c r="K1017" i="17"/>
  <c r="K1018" i="17"/>
  <c r="K1019" i="17"/>
  <c r="K1020" i="17"/>
  <c r="K1021" i="17"/>
  <c r="A32" i="18"/>
  <c r="D32" i="18"/>
  <c r="A33" i="18"/>
  <c r="D33" i="18"/>
  <c r="A34" i="18"/>
  <c r="D34" i="18"/>
  <c r="A35" i="18"/>
  <c r="D35" i="18"/>
  <c r="A36" i="18"/>
  <c r="D36" i="18"/>
  <c r="A37" i="18"/>
  <c r="D37" i="18"/>
  <c r="A38" i="18"/>
  <c r="D38" i="18"/>
  <c r="A39" i="18"/>
  <c r="D39" i="18"/>
  <c r="A40" i="18"/>
  <c r="D40" i="18"/>
  <c r="A41" i="18"/>
  <c r="D41" i="18"/>
  <c r="A42" i="18"/>
  <c r="D42" i="18"/>
  <c r="A43" i="18"/>
  <c r="D43" i="18"/>
  <c r="A44" i="18"/>
  <c r="D44" i="18"/>
  <c r="A45" i="18"/>
  <c r="D45" i="18"/>
  <c r="A46" i="18"/>
  <c r="D46" i="18"/>
  <c r="A47" i="18"/>
  <c r="D47" i="18"/>
  <c r="A48" i="18"/>
  <c r="D48" i="18"/>
  <c r="A49" i="18"/>
  <c r="D49" i="18"/>
  <c r="A50" i="18"/>
  <c r="D50" i="18"/>
  <c r="A51" i="18"/>
  <c r="D51" i="18"/>
  <c r="A52" i="18"/>
  <c r="D52" i="18"/>
  <c r="A53" i="18"/>
  <c r="D53" i="18"/>
  <c r="A54" i="18"/>
  <c r="D54" i="18"/>
  <c r="A55" i="18"/>
  <c r="D55" i="18"/>
  <c r="A56" i="18"/>
  <c r="D56" i="18"/>
  <c r="A57" i="18"/>
  <c r="D57" i="18"/>
  <c r="A58" i="18"/>
  <c r="D58" i="18"/>
  <c r="A59" i="18"/>
  <c r="D59" i="18"/>
  <c r="A60" i="18"/>
  <c r="D60" i="18"/>
  <c r="A61" i="18"/>
  <c r="D61" i="18"/>
  <c r="A62" i="18"/>
  <c r="D62" i="18"/>
  <c r="A63" i="18"/>
  <c r="D63" i="18"/>
  <c r="A64" i="18"/>
  <c r="D64" i="18"/>
  <c r="A65" i="18"/>
  <c r="D65" i="18"/>
  <c r="A66" i="18"/>
  <c r="D66" i="18"/>
  <c r="A67" i="18"/>
  <c r="D67" i="18"/>
  <c r="A68" i="18"/>
  <c r="D68" i="18"/>
  <c r="A69" i="18"/>
  <c r="D69" i="18"/>
  <c r="A70" i="18"/>
  <c r="D70" i="18"/>
  <c r="A71" i="18"/>
  <c r="D71" i="18"/>
  <c r="A72" i="18"/>
  <c r="D72" i="18"/>
  <c r="A73" i="18"/>
  <c r="D73" i="18"/>
  <c r="A74" i="18"/>
  <c r="D74" i="18"/>
  <c r="A75" i="18"/>
  <c r="D75" i="18"/>
  <c r="A76" i="18"/>
  <c r="D76" i="18"/>
  <c r="A77" i="18"/>
  <c r="D77" i="18"/>
  <c r="A78" i="18"/>
  <c r="D78" i="18"/>
  <c r="A79" i="18"/>
  <c r="D79" i="18"/>
  <c r="A80" i="18"/>
  <c r="D80" i="18"/>
  <c r="A81" i="18"/>
  <c r="D81" i="18"/>
  <c r="A82" i="18"/>
  <c r="D82" i="18"/>
  <c r="A83" i="18"/>
  <c r="D83" i="18"/>
  <c r="A84" i="18"/>
  <c r="D84" i="18"/>
  <c r="A85" i="18"/>
  <c r="D85" i="18"/>
  <c r="A86" i="18"/>
  <c r="D86" i="18"/>
  <c r="A87" i="18"/>
  <c r="D87" i="18"/>
  <c r="A88" i="18"/>
  <c r="D88" i="18"/>
  <c r="A89" i="18"/>
  <c r="D89" i="18"/>
  <c r="A90" i="18"/>
  <c r="D90" i="18"/>
  <c r="A91" i="18"/>
  <c r="D91" i="18"/>
  <c r="A92" i="18"/>
  <c r="D92" i="18"/>
  <c r="A93" i="18"/>
  <c r="D93" i="18"/>
  <c r="A94" i="18"/>
  <c r="D94" i="18"/>
  <c r="A95" i="18"/>
  <c r="D95" i="18"/>
  <c r="A96" i="18"/>
  <c r="D96" i="18"/>
  <c r="A97" i="18"/>
  <c r="D97" i="18"/>
  <c r="A98" i="18"/>
  <c r="D98" i="18"/>
  <c r="A99" i="18"/>
  <c r="D99" i="18"/>
  <c r="A100" i="18"/>
  <c r="D100" i="18"/>
  <c r="A101" i="18"/>
  <c r="D101" i="18"/>
  <c r="A102" i="18"/>
  <c r="D102" i="18"/>
  <c r="A103" i="18"/>
  <c r="D103" i="18"/>
  <c r="A104" i="18"/>
  <c r="D104" i="18"/>
  <c r="A105" i="18"/>
  <c r="D105" i="18"/>
  <c r="A106" i="18"/>
  <c r="D106" i="18"/>
  <c r="A107" i="18"/>
  <c r="D107" i="18"/>
  <c r="A108" i="18"/>
  <c r="D108" i="18"/>
  <c r="A109" i="18"/>
  <c r="D109" i="18"/>
  <c r="A110" i="18"/>
  <c r="D110" i="18"/>
  <c r="A111" i="18"/>
  <c r="D111" i="18"/>
  <c r="A112" i="18"/>
  <c r="D112" i="18"/>
  <c r="A113" i="18"/>
  <c r="D113" i="18"/>
  <c r="A114" i="18"/>
  <c r="D114" i="18"/>
  <c r="A115" i="18"/>
  <c r="D115" i="18"/>
  <c r="A116" i="18"/>
  <c r="D116" i="18"/>
  <c r="A117" i="18"/>
  <c r="D117" i="18"/>
  <c r="A118" i="18"/>
  <c r="D118" i="18"/>
  <c r="A119" i="18"/>
  <c r="D119" i="18"/>
  <c r="A120" i="18"/>
  <c r="D120" i="18"/>
  <c r="A121" i="18"/>
  <c r="D121" i="18"/>
  <c r="A122" i="18"/>
  <c r="D122" i="18"/>
  <c r="A123" i="18"/>
  <c r="D123" i="18"/>
  <c r="A124" i="18"/>
  <c r="D124" i="18"/>
  <c r="A125" i="18"/>
  <c r="D125" i="18"/>
  <c r="A126" i="18"/>
  <c r="D126" i="18"/>
  <c r="A127" i="18"/>
  <c r="D127" i="18"/>
  <c r="A128" i="18"/>
  <c r="D128" i="18"/>
  <c r="A129" i="18"/>
  <c r="D129" i="18"/>
  <c r="A130" i="18"/>
  <c r="D130" i="18"/>
  <c r="A131" i="18"/>
  <c r="D131" i="18"/>
  <c r="A132" i="18"/>
  <c r="D132" i="18"/>
  <c r="A133" i="18"/>
  <c r="D133" i="18"/>
  <c r="A134" i="18"/>
  <c r="D134" i="18"/>
  <c r="A135" i="18"/>
  <c r="D135" i="18"/>
  <c r="A136" i="18"/>
  <c r="D136" i="18"/>
  <c r="A137" i="18"/>
  <c r="D137" i="18"/>
  <c r="A138" i="18"/>
  <c r="D138" i="18"/>
  <c r="A139" i="18"/>
  <c r="D139" i="18"/>
  <c r="A140" i="18"/>
  <c r="D140" i="18"/>
  <c r="A141" i="18"/>
  <c r="D141" i="18"/>
  <c r="A142" i="18"/>
  <c r="D142" i="18"/>
  <c r="A143" i="18"/>
  <c r="D143" i="18"/>
  <c r="A144" i="18"/>
  <c r="D144" i="18"/>
  <c r="A145" i="18"/>
  <c r="D145" i="18"/>
  <c r="A146" i="18"/>
  <c r="D146" i="18"/>
  <c r="A147" i="18"/>
  <c r="D147" i="18"/>
  <c r="A148" i="18"/>
  <c r="D148" i="18"/>
  <c r="A149" i="18"/>
  <c r="D149" i="18"/>
  <c r="A150" i="18"/>
  <c r="D150" i="18"/>
  <c r="A151" i="18"/>
  <c r="D151" i="18"/>
  <c r="A152" i="18"/>
  <c r="D152" i="18"/>
  <c r="A153" i="18"/>
  <c r="D153" i="18"/>
  <c r="A154" i="18"/>
  <c r="D154" i="18"/>
  <c r="A155" i="18"/>
  <c r="D155" i="18"/>
  <c r="A156" i="18"/>
  <c r="D156" i="18"/>
  <c r="A157" i="18"/>
  <c r="D157" i="18"/>
  <c r="A158" i="18"/>
  <c r="D158" i="18"/>
  <c r="A159" i="18"/>
  <c r="D159" i="18"/>
  <c r="A160" i="18"/>
  <c r="D160" i="18"/>
  <c r="A161" i="18"/>
  <c r="D161" i="18"/>
  <c r="A162" i="18"/>
  <c r="D162" i="18"/>
  <c r="A163" i="18"/>
  <c r="D163" i="18"/>
  <c r="A164" i="18"/>
  <c r="D164" i="18"/>
  <c r="A165" i="18"/>
  <c r="D165" i="18"/>
  <c r="A166" i="18"/>
  <c r="D166" i="18"/>
  <c r="A167" i="18"/>
  <c r="D167" i="18"/>
  <c r="A168" i="18"/>
  <c r="D168" i="18"/>
  <c r="A169" i="18"/>
  <c r="D169" i="18"/>
  <c r="A170" i="18"/>
  <c r="D170" i="18"/>
  <c r="A171" i="18"/>
  <c r="D171" i="18"/>
  <c r="A172" i="18"/>
  <c r="D172" i="18"/>
  <c r="A173" i="18"/>
  <c r="D173" i="18"/>
  <c r="A174" i="18"/>
  <c r="D174" i="18"/>
  <c r="A175" i="18"/>
  <c r="D175" i="18"/>
  <c r="A176" i="18"/>
  <c r="D176" i="18"/>
  <c r="A177" i="18"/>
  <c r="D177" i="18"/>
  <c r="A178" i="18"/>
  <c r="D178" i="18"/>
  <c r="A179" i="18"/>
  <c r="D179" i="18"/>
  <c r="A180" i="18"/>
  <c r="D180" i="18"/>
  <c r="A181" i="18"/>
  <c r="D181" i="18"/>
  <c r="A182" i="18"/>
  <c r="D182" i="18"/>
  <c r="A183" i="18"/>
  <c r="D183" i="18"/>
  <c r="A184" i="18"/>
  <c r="D184" i="18"/>
  <c r="A185" i="18"/>
  <c r="D185" i="18"/>
  <c r="A186" i="18"/>
  <c r="D186" i="18"/>
  <c r="A187" i="18"/>
  <c r="D187" i="18"/>
  <c r="A188" i="18"/>
  <c r="D188" i="18"/>
  <c r="A189" i="18"/>
  <c r="D189" i="18"/>
  <c r="A190" i="18"/>
  <c r="D190" i="18"/>
  <c r="A191" i="18"/>
  <c r="D191" i="18"/>
  <c r="A192" i="18"/>
  <c r="D192" i="18"/>
  <c r="A193" i="18"/>
  <c r="D193" i="18"/>
  <c r="A194" i="18"/>
  <c r="D194" i="18"/>
  <c r="A195" i="18"/>
  <c r="D195" i="18"/>
  <c r="A196" i="18"/>
  <c r="D196" i="18"/>
  <c r="A197" i="18"/>
  <c r="D197" i="18"/>
  <c r="A198" i="18"/>
  <c r="D198" i="18"/>
  <c r="A199" i="18"/>
  <c r="D199" i="18"/>
  <c r="A200" i="18"/>
  <c r="D200" i="18"/>
  <c r="A201" i="18"/>
  <c r="D201" i="18"/>
  <c r="A202" i="18"/>
  <c r="D202" i="18"/>
  <c r="A203" i="18"/>
  <c r="D203" i="18"/>
  <c r="A204" i="18"/>
  <c r="D204" i="18"/>
  <c r="A205" i="18"/>
  <c r="D205" i="18"/>
  <c r="A206" i="18"/>
  <c r="D206" i="18"/>
  <c r="A207" i="18"/>
  <c r="D207" i="18"/>
  <c r="A208" i="18"/>
  <c r="D208" i="18"/>
  <c r="A209" i="18"/>
  <c r="D209" i="18"/>
  <c r="A210" i="18"/>
  <c r="D210" i="18"/>
  <c r="A211" i="18"/>
  <c r="D211" i="18"/>
  <c r="A212" i="18"/>
  <c r="D212" i="18"/>
  <c r="A213" i="18"/>
  <c r="D213" i="18"/>
  <c r="A214" i="18"/>
  <c r="D214" i="18"/>
  <c r="A215" i="18"/>
  <c r="D215" i="18"/>
  <c r="A216" i="18"/>
  <c r="D216" i="18"/>
  <c r="A217" i="18"/>
  <c r="D217" i="18"/>
  <c r="A218" i="18"/>
  <c r="D218" i="18"/>
  <c r="A219" i="18"/>
  <c r="D219" i="18"/>
  <c r="A220" i="18"/>
  <c r="D220" i="18"/>
  <c r="A221" i="18"/>
  <c r="D221" i="18"/>
  <c r="A222" i="18"/>
  <c r="D222" i="18"/>
  <c r="A223" i="18"/>
  <c r="D223" i="18"/>
  <c r="A224" i="18"/>
  <c r="D224" i="18"/>
  <c r="A225" i="18"/>
  <c r="D225" i="18"/>
  <c r="A226" i="18"/>
  <c r="D226" i="18"/>
  <c r="A227" i="18"/>
  <c r="D227" i="18"/>
  <c r="A228" i="18"/>
  <c r="D228" i="18"/>
  <c r="A229" i="18"/>
  <c r="D229" i="18"/>
  <c r="A230" i="18"/>
  <c r="D230" i="18"/>
  <c r="A231" i="18"/>
  <c r="D231" i="18"/>
  <c r="A232" i="18"/>
  <c r="D232" i="18"/>
  <c r="A233" i="18"/>
  <c r="D233" i="18"/>
  <c r="A234" i="18"/>
  <c r="D234" i="18"/>
  <c r="A235" i="18"/>
  <c r="D235" i="18"/>
  <c r="A236" i="18"/>
  <c r="D236" i="18"/>
  <c r="A237" i="18"/>
  <c r="D237" i="18"/>
  <c r="A238" i="18"/>
  <c r="D238" i="18"/>
  <c r="A239" i="18"/>
  <c r="D239" i="18"/>
  <c r="A240" i="18"/>
  <c r="D240" i="18"/>
  <c r="A241" i="18"/>
  <c r="D241" i="18"/>
  <c r="A242" i="18"/>
  <c r="D242" i="18"/>
  <c r="A243" i="18"/>
  <c r="D243" i="18"/>
  <c r="A244" i="18"/>
  <c r="D244" i="18"/>
  <c r="A245" i="18"/>
  <c r="D245" i="18"/>
  <c r="A246" i="18"/>
  <c r="D246" i="18"/>
  <c r="A247" i="18"/>
  <c r="D247" i="18"/>
  <c r="A248" i="18"/>
  <c r="D248" i="18"/>
  <c r="A249" i="18"/>
  <c r="D249" i="18"/>
  <c r="A250" i="18"/>
  <c r="D250" i="18"/>
  <c r="A251" i="18"/>
  <c r="D251" i="18"/>
  <c r="A252" i="18"/>
  <c r="D252" i="18"/>
  <c r="A253" i="18"/>
  <c r="D253" i="18"/>
  <c r="A254" i="18"/>
  <c r="D254" i="18"/>
  <c r="A255" i="18"/>
  <c r="D255" i="18"/>
  <c r="A256" i="18"/>
  <c r="D256" i="18"/>
  <c r="A257" i="18"/>
  <c r="D257" i="18"/>
  <c r="A258" i="18"/>
  <c r="D258" i="18"/>
  <c r="A259" i="18"/>
  <c r="D259" i="18"/>
  <c r="A260" i="18"/>
  <c r="D260" i="18"/>
  <c r="A261" i="18"/>
  <c r="D261" i="18"/>
  <c r="A262" i="18"/>
  <c r="D262" i="18"/>
  <c r="A263" i="18"/>
  <c r="D263" i="18"/>
  <c r="A264" i="18"/>
  <c r="D264" i="18"/>
  <c r="A265" i="18"/>
  <c r="D265" i="18"/>
  <c r="A266" i="18"/>
  <c r="D266" i="18"/>
  <c r="A267" i="18"/>
  <c r="D267" i="18"/>
  <c r="A268" i="18"/>
  <c r="D268" i="18"/>
  <c r="A269" i="18"/>
  <c r="D269" i="18"/>
  <c r="A270" i="18"/>
  <c r="D270" i="18"/>
  <c r="A271" i="18"/>
  <c r="D271" i="18"/>
  <c r="A272" i="18"/>
  <c r="D272" i="18"/>
  <c r="A273" i="18"/>
  <c r="D273" i="18"/>
  <c r="A274" i="18"/>
  <c r="D274" i="18"/>
  <c r="A275" i="18"/>
  <c r="D275" i="18"/>
  <c r="A276" i="18"/>
  <c r="D276" i="18"/>
  <c r="A277" i="18"/>
  <c r="D277" i="18"/>
  <c r="A278" i="18"/>
  <c r="D278" i="18"/>
  <c r="A279" i="18"/>
  <c r="D279" i="18"/>
  <c r="A280" i="18"/>
  <c r="D280" i="18"/>
  <c r="A281" i="18"/>
  <c r="D281" i="18"/>
  <c r="A282" i="18"/>
  <c r="D282" i="18"/>
  <c r="A283" i="18"/>
  <c r="D283" i="18"/>
  <c r="A284" i="18"/>
  <c r="D284" i="18"/>
  <c r="A285" i="18"/>
  <c r="D285" i="18"/>
  <c r="A286" i="18"/>
  <c r="D286" i="18"/>
  <c r="A287" i="18"/>
  <c r="D287" i="18"/>
  <c r="A288" i="18"/>
  <c r="D288" i="18"/>
  <c r="A289" i="18"/>
  <c r="D289" i="18"/>
  <c r="A290" i="18"/>
  <c r="D290" i="18"/>
  <c r="A291" i="18"/>
  <c r="D291" i="18"/>
  <c r="A292" i="18"/>
  <c r="D292" i="18"/>
  <c r="A293" i="18"/>
  <c r="D293" i="18"/>
  <c r="A294" i="18"/>
  <c r="D294" i="18"/>
  <c r="A295" i="18"/>
  <c r="D295" i="18"/>
  <c r="A296" i="18"/>
  <c r="D296" i="18"/>
  <c r="A297" i="18"/>
  <c r="D297" i="18"/>
  <c r="A298" i="18"/>
  <c r="D298" i="18"/>
  <c r="A299" i="18"/>
  <c r="D299" i="18"/>
  <c r="A300" i="18"/>
  <c r="D300" i="18"/>
  <c r="A301" i="18"/>
  <c r="D301" i="18"/>
  <c r="A302" i="18"/>
  <c r="D302" i="18"/>
  <c r="A303" i="18"/>
  <c r="D303" i="18"/>
  <c r="A304" i="18"/>
  <c r="D304" i="18"/>
  <c r="A305" i="18"/>
  <c r="D305" i="18"/>
  <c r="A306" i="18"/>
  <c r="D306" i="18"/>
  <c r="A307" i="18"/>
  <c r="D307" i="18"/>
  <c r="A308" i="18"/>
  <c r="D308" i="18"/>
  <c r="A309" i="18"/>
  <c r="D309" i="18"/>
  <c r="A310" i="18"/>
  <c r="D310" i="18"/>
  <c r="A311" i="18"/>
  <c r="D311" i="18"/>
  <c r="A312" i="18"/>
  <c r="D312" i="18"/>
  <c r="A313" i="18"/>
  <c r="D313" i="18"/>
  <c r="A314" i="18"/>
  <c r="D314" i="18"/>
  <c r="A315" i="18"/>
  <c r="D315" i="18"/>
  <c r="A316" i="18"/>
  <c r="D316" i="18"/>
  <c r="A317" i="18"/>
  <c r="D317" i="18"/>
  <c r="A318" i="18"/>
  <c r="D318" i="18"/>
  <c r="A319" i="18"/>
  <c r="D319" i="18"/>
  <c r="A320" i="18"/>
  <c r="D320" i="18"/>
  <c r="A321" i="18"/>
  <c r="D321" i="18"/>
  <c r="A322" i="18"/>
  <c r="D322" i="18"/>
  <c r="A323" i="18"/>
  <c r="D323" i="18"/>
  <c r="A324" i="18"/>
  <c r="D324" i="18"/>
  <c r="A325" i="18"/>
  <c r="D325" i="18"/>
  <c r="A326" i="18"/>
  <c r="D326" i="18"/>
  <c r="A327" i="18"/>
  <c r="D327" i="18"/>
  <c r="A328" i="18"/>
  <c r="D328" i="18"/>
  <c r="A329" i="18"/>
  <c r="D329" i="18"/>
  <c r="A330" i="18"/>
  <c r="D330" i="18"/>
  <c r="A331" i="18"/>
  <c r="D331" i="18"/>
  <c r="A332" i="18"/>
  <c r="D332" i="18"/>
  <c r="A333" i="18"/>
  <c r="D333" i="18"/>
  <c r="A334" i="18"/>
  <c r="D334" i="18"/>
  <c r="A335" i="18"/>
  <c r="D335" i="18"/>
  <c r="A336" i="18"/>
  <c r="D336" i="18"/>
  <c r="A337" i="18"/>
  <c r="D337" i="18"/>
  <c r="A338" i="18"/>
  <c r="D338" i="18"/>
  <c r="A339" i="18"/>
  <c r="D339" i="18"/>
  <c r="A340" i="18"/>
  <c r="D340" i="18"/>
  <c r="A341" i="18"/>
  <c r="D341" i="18"/>
  <c r="A342" i="18"/>
  <c r="D342" i="18"/>
  <c r="A343" i="18"/>
  <c r="D343" i="18"/>
  <c r="A344" i="18"/>
  <c r="D344" i="18"/>
  <c r="A345" i="18"/>
  <c r="D345" i="18"/>
  <c r="A346" i="18"/>
  <c r="D346" i="18"/>
  <c r="A347" i="18"/>
  <c r="D347" i="18"/>
  <c r="A348" i="18"/>
  <c r="D348" i="18"/>
  <c r="A349" i="18"/>
  <c r="D349" i="18"/>
  <c r="A350" i="18"/>
  <c r="D350" i="18"/>
  <c r="A351" i="18"/>
  <c r="D351" i="18"/>
  <c r="A352" i="18"/>
  <c r="D352" i="18"/>
  <c r="A353" i="18"/>
  <c r="D353" i="18"/>
  <c r="A354" i="18"/>
  <c r="D354" i="18"/>
  <c r="A355" i="18"/>
  <c r="D355" i="18"/>
  <c r="A356" i="18"/>
  <c r="D356" i="18"/>
  <c r="A357" i="18"/>
  <c r="D357" i="18"/>
  <c r="A358" i="18"/>
  <c r="D358" i="18"/>
  <c r="A359" i="18"/>
  <c r="D359" i="18"/>
  <c r="A360" i="18"/>
  <c r="D360" i="18"/>
  <c r="A361" i="18"/>
  <c r="D361" i="18"/>
  <c r="A362" i="18"/>
  <c r="D362" i="18"/>
  <c r="A363" i="18"/>
  <c r="D363" i="18"/>
  <c r="A364" i="18"/>
  <c r="D364" i="18"/>
  <c r="A365" i="18"/>
  <c r="D365" i="18"/>
  <c r="A366" i="18"/>
  <c r="D366" i="18"/>
  <c r="A367" i="18"/>
  <c r="D367" i="18"/>
  <c r="A368" i="18"/>
  <c r="D368" i="18"/>
  <c r="A369" i="18"/>
  <c r="D369" i="18"/>
  <c r="A370" i="18"/>
  <c r="D370" i="18"/>
  <c r="A371" i="18"/>
  <c r="D371" i="18"/>
  <c r="A372" i="18"/>
  <c r="D372" i="18"/>
  <c r="A373" i="18"/>
  <c r="D373" i="18"/>
  <c r="A374" i="18"/>
  <c r="D374" i="18"/>
  <c r="A375" i="18"/>
  <c r="D375" i="18"/>
  <c r="A376" i="18"/>
  <c r="D376" i="18"/>
  <c r="A377" i="18"/>
  <c r="D377" i="18"/>
  <c r="A378" i="18"/>
  <c r="D378" i="18"/>
  <c r="A379" i="18"/>
  <c r="D379" i="18"/>
  <c r="A380" i="18"/>
  <c r="D380" i="18"/>
  <c r="A381" i="18"/>
  <c r="D381" i="18"/>
  <c r="A382" i="18"/>
  <c r="D382" i="18"/>
  <c r="A383" i="18"/>
  <c r="D383" i="18"/>
  <c r="A384" i="18"/>
  <c r="D384" i="18"/>
  <c r="A385" i="18"/>
  <c r="D385" i="18"/>
  <c r="A386" i="18"/>
  <c r="D386" i="18"/>
  <c r="A387" i="18"/>
  <c r="D387" i="18"/>
  <c r="A388" i="18"/>
  <c r="D388" i="18"/>
  <c r="A389" i="18"/>
  <c r="D389" i="18"/>
  <c r="A390" i="18"/>
  <c r="D390" i="18"/>
  <c r="A391" i="18"/>
  <c r="D391" i="18"/>
  <c r="A392" i="18"/>
  <c r="D392" i="18"/>
  <c r="A393" i="18"/>
  <c r="D393" i="18"/>
  <c r="A394" i="18"/>
  <c r="D394" i="18"/>
  <c r="A395" i="18"/>
  <c r="D395" i="18"/>
  <c r="A396" i="18"/>
  <c r="D396" i="18"/>
  <c r="A397" i="18"/>
  <c r="D397" i="18"/>
  <c r="A398" i="18"/>
  <c r="D398" i="18"/>
  <c r="A399" i="18"/>
  <c r="D399" i="18"/>
  <c r="A400" i="18"/>
  <c r="D400" i="18"/>
  <c r="A401" i="18"/>
  <c r="D401" i="18"/>
  <c r="A402" i="18"/>
  <c r="D402" i="18"/>
  <c r="A403" i="18"/>
  <c r="D403" i="18"/>
  <c r="A404" i="18"/>
  <c r="D404" i="18"/>
  <c r="A405" i="18"/>
  <c r="D405" i="18"/>
  <c r="A406" i="18"/>
  <c r="D406" i="18"/>
  <c r="A407" i="18"/>
  <c r="D407" i="18"/>
  <c r="A408" i="18"/>
  <c r="D408" i="18"/>
  <c r="A409" i="18"/>
  <c r="D409" i="18"/>
  <c r="A410" i="18"/>
  <c r="D410" i="18"/>
  <c r="A411" i="18"/>
  <c r="D411" i="18"/>
  <c r="A412" i="18"/>
  <c r="D412" i="18"/>
  <c r="A413" i="18"/>
  <c r="D413" i="18"/>
  <c r="A414" i="18"/>
  <c r="D414" i="18"/>
  <c r="A415" i="18"/>
  <c r="D415" i="18"/>
  <c r="A416" i="18"/>
  <c r="D416" i="18"/>
  <c r="A417" i="18"/>
  <c r="D417" i="18"/>
  <c r="A418" i="18"/>
  <c r="D418" i="18"/>
  <c r="A419" i="18"/>
  <c r="D419" i="18"/>
  <c r="A420" i="18"/>
  <c r="D420" i="18"/>
  <c r="A421" i="18"/>
  <c r="D421" i="18"/>
  <c r="A422" i="18"/>
  <c r="D422" i="18"/>
  <c r="A423" i="18"/>
  <c r="D423" i="18"/>
  <c r="A424" i="18"/>
  <c r="D424" i="18"/>
  <c r="A425" i="18"/>
  <c r="D425" i="18"/>
  <c r="A426" i="18"/>
  <c r="D426" i="18"/>
  <c r="A427" i="18"/>
  <c r="D427" i="18"/>
  <c r="A428" i="18"/>
  <c r="D428" i="18"/>
  <c r="A429" i="18"/>
  <c r="D429" i="18"/>
  <c r="A430" i="18"/>
  <c r="D430" i="18"/>
  <c r="A431" i="18"/>
  <c r="D431" i="18"/>
  <c r="A432" i="18"/>
  <c r="D432" i="18"/>
  <c r="A433" i="18"/>
  <c r="D433" i="18"/>
  <c r="A434" i="18"/>
  <c r="D434" i="18"/>
  <c r="A435" i="18"/>
  <c r="D435" i="18"/>
  <c r="A436" i="18"/>
  <c r="D436" i="18"/>
  <c r="A437" i="18"/>
  <c r="D437" i="18"/>
  <c r="A438" i="18"/>
  <c r="D438" i="18"/>
  <c r="A439" i="18"/>
  <c r="D439" i="18"/>
  <c r="A440" i="18"/>
  <c r="D440" i="18"/>
  <c r="A441" i="18"/>
  <c r="D441" i="18"/>
  <c r="A442" i="18"/>
  <c r="D442" i="18"/>
  <c r="A443" i="18"/>
  <c r="D443" i="18"/>
  <c r="A444" i="18"/>
  <c r="D444" i="18"/>
  <c r="A445" i="18"/>
  <c r="D445" i="18"/>
  <c r="A446" i="18"/>
  <c r="D446" i="18"/>
  <c r="A447" i="18"/>
  <c r="D447" i="18"/>
  <c r="A448" i="18"/>
  <c r="D448" i="18"/>
  <c r="A449" i="18"/>
  <c r="D449" i="18"/>
  <c r="A450" i="18"/>
  <c r="D450" i="18"/>
  <c r="A451" i="18"/>
  <c r="D451" i="18"/>
  <c r="A452" i="18"/>
  <c r="D452" i="18"/>
  <c r="A453" i="18"/>
  <c r="D453" i="18"/>
  <c r="A454" i="18"/>
  <c r="D454" i="18"/>
  <c r="A455" i="18"/>
  <c r="D455" i="18"/>
  <c r="A456" i="18"/>
  <c r="D456" i="18"/>
  <c r="A457" i="18"/>
  <c r="D457" i="18"/>
  <c r="A458" i="18"/>
  <c r="D458" i="18"/>
  <c r="A459" i="18"/>
  <c r="D459" i="18"/>
  <c r="A460" i="18"/>
  <c r="D460" i="18"/>
  <c r="A461" i="18"/>
  <c r="D461" i="18"/>
  <c r="A462" i="18"/>
  <c r="D462" i="18"/>
  <c r="A463" i="18"/>
  <c r="D463" i="18"/>
  <c r="A464" i="18"/>
  <c r="D464" i="18"/>
  <c r="A465" i="18"/>
  <c r="D465" i="18"/>
  <c r="A466" i="18"/>
  <c r="D466" i="18"/>
  <c r="A467" i="18"/>
  <c r="D467" i="18"/>
  <c r="A468" i="18"/>
  <c r="D468" i="18"/>
  <c r="A469" i="18"/>
  <c r="D469" i="18"/>
  <c r="A470" i="18"/>
  <c r="D470" i="18"/>
  <c r="A471" i="18"/>
  <c r="D471" i="18"/>
  <c r="A472" i="18"/>
  <c r="D472" i="18"/>
  <c r="A473" i="18"/>
  <c r="D473" i="18"/>
  <c r="A474" i="18"/>
  <c r="D474" i="18"/>
  <c r="A475" i="18"/>
  <c r="D475" i="18"/>
  <c r="A476" i="18"/>
  <c r="D476" i="18"/>
  <c r="A477" i="18"/>
  <c r="D477" i="18"/>
  <c r="A478" i="18"/>
  <c r="D478" i="18"/>
  <c r="A479" i="18"/>
  <c r="D479" i="18"/>
  <c r="A480" i="18"/>
  <c r="D480" i="18"/>
  <c r="A481" i="18"/>
  <c r="D481" i="18"/>
  <c r="A482" i="18"/>
  <c r="D482" i="18"/>
  <c r="A483" i="18"/>
  <c r="D483" i="18"/>
  <c r="A484" i="18"/>
  <c r="D484" i="18"/>
  <c r="A485" i="18"/>
  <c r="D485" i="18"/>
  <c r="A486" i="18"/>
  <c r="D486" i="18"/>
  <c r="A487" i="18"/>
  <c r="D487" i="18"/>
  <c r="A488" i="18"/>
  <c r="D488" i="18"/>
  <c r="A489" i="18"/>
  <c r="D489" i="18"/>
  <c r="A490" i="18"/>
  <c r="D490" i="18"/>
  <c r="A491" i="18"/>
  <c r="D491" i="18"/>
  <c r="A492" i="18"/>
  <c r="D492" i="18"/>
  <c r="A493" i="18"/>
  <c r="D493" i="18"/>
  <c r="A494" i="18"/>
  <c r="D494" i="18"/>
  <c r="A495" i="18"/>
  <c r="D495" i="18"/>
  <c r="A496" i="18"/>
  <c r="D496" i="18"/>
  <c r="A497" i="18"/>
  <c r="D497" i="18"/>
  <c r="A498" i="18"/>
  <c r="D498" i="18"/>
  <c r="A499" i="18"/>
  <c r="D499" i="18"/>
  <c r="A500" i="18"/>
  <c r="D500" i="18"/>
  <c r="A501" i="18"/>
  <c r="D501" i="18"/>
  <c r="A502" i="18"/>
  <c r="D502" i="18"/>
  <c r="A503" i="18"/>
  <c r="D503" i="18"/>
  <c r="A504" i="18"/>
  <c r="D504" i="18"/>
  <c r="A505" i="18"/>
  <c r="D505" i="18"/>
  <c r="A506" i="18"/>
  <c r="D506" i="18"/>
  <c r="A507" i="18"/>
  <c r="D507" i="18"/>
  <c r="A508" i="18"/>
  <c r="D508" i="18"/>
  <c r="A509" i="18"/>
  <c r="D509" i="18"/>
  <c r="A510" i="18"/>
  <c r="D510" i="18"/>
  <c r="A511" i="18"/>
  <c r="D511" i="18"/>
  <c r="A512" i="18"/>
  <c r="D512" i="18"/>
  <c r="A513" i="18"/>
  <c r="D513" i="18"/>
  <c r="A514" i="18"/>
  <c r="D514" i="18"/>
  <c r="A515" i="18"/>
  <c r="D515" i="18"/>
  <c r="A516" i="18"/>
  <c r="D516" i="18"/>
  <c r="A517" i="18"/>
  <c r="D517" i="18"/>
  <c r="A518" i="18"/>
  <c r="D518" i="18"/>
  <c r="A519" i="18"/>
  <c r="D519" i="18"/>
  <c r="A520" i="18"/>
  <c r="D520" i="18"/>
  <c r="A521" i="18"/>
  <c r="D521" i="18"/>
  <c r="A522" i="18"/>
  <c r="D522" i="18"/>
  <c r="A523" i="18"/>
  <c r="D523" i="18"/>
  <c r="A524" i="18"/>
  <c r="D524" i="18"/>
  <c r="A525" i="18"/>
  <c r="D525" i="18"/>
  <c r="A526" i="18"/>
  <c r="D526" i="18"/>
  <c r="A527" i="18"/>
  <c r="D527" i="18"/>
  <c r="A528" i="18"/>
  <c r="D528" i="18"/>
  <c r="A529" i="18"/>
  <c r="D529" i="18"/>
  <c r="A530" i="18"/>
  <c r="D530" i="18"/>
  <c r="A531" i="18"/>
  <c r="D531" i="18"/>
  <c r="A532" i="18"/>
  <c r="D532" i="18"/>
  <c r="A533" i="18"/>
  <c r="D533" i="18"/>
  <c r="A534" i="18"/>
  <c r="D534" i="18"/>
  <c r="A535" i="18"/>
  <c r="D535" i="18"/>
  <c r="A536" i="18"/>
  <c r="D536" i="18"/>
  <c r="A537" i="18"/>
  <c r="D537" i="18"/>
  <c r="A538" i="18"/>
  <c r="D538" i="18"/>
  <c r="A539" i="18"/>
  <c r="D539" i="18"/>
  <c r="A540" i="18"/>
  <c r="D540" i="18"/>
  <c r="A541" i="18"/>
  <c r="D541" i="18"/>
  <c r="A542" i="18"/>
  <c r="D542" i="18"/>
  <c r="A543" i="18"/>
  <c r="D543" i="18"/>
  <c r="A544" i="18"/>
  <c r="D544" i="18"/>
  <c r="A545" i="18"/>
  <c r="D545" i="18"/>
  <c r="A546" i="18"/>
  <c r="D546" i="18"/>
  <c r="A547" i="18"/>
  <c r="D547" i="18"/>
  <c r="A548" i="18"/>
  <c r="D548" i="18"/>
  <c r="A549" i="18"/>
  <c r="D549" i="18"/>
  <c r="A550" i="18"/>
  <c r="D550" i="18"/>
  <c r="A551" i="18"/>
  <c r="D551" i="18"/>
  <c r="A552" i="18"/>
  <c r="D552" i="18"/>
  <c r="A553" i="18"/>
  <c r="D553" i="18"/>
  <c r="A554" i="18"/>
  <c r="D554" i="18"/>
  <c r="A555" i="18"/>
  <c r="D555" i="18"/>
  <c r="A556" i="18"/>
  <c r="D556" i="18"/>
  <c r="A557" i="18"/>
  <c r="D557" i="18"/>
  <c r="A558" i="18"/>
  <c r="D558" i="18"/>
  <c r="A559" i="18"/>
  <c r="D559" i="18"/>
  <c r="A560" i="18"/>
  <c r="D560" i="18"/>
  <c r="A561" i="18"/>
  <c r="D561" i="18"/>
  <c r="A562" i="18"/>
  <c r="D562" i="18"/>
  <c r="A563" i="18"/>
  <c r="D563" i="18"/>
  <c r="A564" i="18"/>
  <c r="D564" i="18"/>
  <c r="A565" i="18"/>
  <c r="D565" i="18"/>
  <c r="A566" i="18"/>
  <c r="D566" i="18"/>
  <c r="A567" i="18"/>
  <c r="D567" i="18"/>
  <c r="A568" i="18"/>
  <c r="D568" i="18"/>
  <c r="A569" i="18"/>
  <c r="D569" i="18"/>
  <c r="A570" i="18"/>
  <c r="D570" i="18"/>
  <c r="A571" i="18"/>
  <c r="D571" i="18"/>
  <c r="A572" i="18"/>
  <c r="D572" i="18"/>
  <c r="A573" i="18"/>
  <c r="D573" i="18"/>
  <c r="A574" i="18"/>
  <c r="D574" i="18"/>
  <c r="A575" i="18"/>
  <c r="D575" i="18"/>
  <c r="A576" i="18"/>
  <c r="D576" i="18"/>
  <c r="A577" i="18"/>
  <c r="D577" i="18"/>
  <c r="A578" i="18"/>
  <c r="D578" i="18"/>
  <c r="A579" i="18"/>
  <c r="D579" i="18"/>
  <c r="A580" i="18"/>
  <c r="D580" i="18"/>
  <c r="A581" i="18"/>
  <c r="D581" i="18"/>
  <c r="A582" i="18"/>
  <c r="D582" i="18"/>
  <c r="A583" i="18"/>
  <c r="D583" i="18"/>
  <c r="A584" i="18"/>
  <c r="D584" i="18"/>
  <c r="A585" i="18"/>
  <c r="D585" i="18"/>
  <c r="A586" i="18"/>
  <c r="D586" i="18"/>
  <c r="A587" i="18"/>
  <c r="D587" i="18"/>
  <c r="A588" i="18"/>
  <c r="D588" i="18"/>
  <c r="A589" i="18"/>
  <c r="D589" i="18"/>
  <c r="A590" i="18"/>
  <c r="D590" i="18"/>
  <c r="A591" i="18"/>
  <c r="D591" i="18"/>
  <c r="A592" i="18"/>
  <c r="D592" i="18"/>
  <c r="A593" i="18"/>
  <c r="D593" i="18"/>
  <c r="A594" i="18"/>
  <c r="D594" i="18"/>
  <c r="A595" i="18"/>
  <c r="D595" i="18"/>
  <c r="A596" i="18"/>
  <c r="D596" i="18"/>
  <c r="A597" i="18"/>
  <c r="D597" i="18"/>
  <c r="A598" i="18"/>
  <c r="D598" i="18"/>
  <c r="A599" i="18"/>
  <c r="D599" i="18"/>
  <c r="A600" i="18"/>
  <c r="D600" i="18"/>
  <c r="A601" i="18"/>
  <c r="D601" i="18"/>
  <c r="A602" i="18"/>
  <c r="D602" i="18"/>
  <c r="A603" i="18"/>
  <c r="D603" i="18"/>
  <c r="A604" i="18"/>
  <c r="D604" i="18"/>
  <c r="A605" i="18"/>
  <c r="D605" i="18"/>
  <c r="A606" i="18"/>
  <c r="D606" i="18"/>
  <c r="A607" i="18"/>
  <c r="D607" i="18"/>
  <c r="A608" i="18"/>
  <c r="D608" i="18"/>
  <c r="A609" i="18"/>
  <c r="D609" i="18"/>
  <c r="A610" i="18"/>
  <c r="D610" i="18"/>
  <c r="A611" i="18"/>
  <c r="D611" i="18"/>
  <c r="A612" i="18"/>
  <c r="D612" i="18"/>
  <c r="A613" i="18"/>
  <c r="D613" i="18"/>
  <c r="A614" i="18"/>
  <c r="D614" i="18"/>
  <c r="A615" i="18"/>
  <c r="D615" i="18"/>
  <c r="A616" i="18"/>
  <c r="D616" i="18"/>
  <c r="A617" i="18"/>
  <c r="D617" i="18"/>
  <c r="A618" i="18"/>
  <c r="D618" i="18"/>
  <c r="A619" i="18"/>
  <c r="D619" i="18"/>
  <c r="A620" i="18"/>
  <c r="D620" i="18"/>
  <c r="A621" i="18"/>
  <c r="D621" i="18"/>
  <c r="A622" i="18"/>
  <c r="D622" i="18"/>
  <c r="A623" i="18"/>
  <c r="D623" i="18"/>
  <c r="A624" i="18"/>
  <c r="D624" i="18"/>
  <c r="A625" i="18"/>
  <c r="D625" i="18"/>
  <c r="A626" i="18"/>
  <c r="D626" i="18"/>
  <c r="A627" i="18"/>
  <c r="D627" i="18"/>
  <c r="A628" i="18"/>
  <c r="D628" i="18"/>
  <c r="A629" i="18"/>
  <c r="D629" i="18"/>
  <c r="A630" i="18"/>
  <c r="D630" i="18"/>
  <c r="A631" i="18"/>
  <c r="D631" i="18"/>
  <c r="A632" i="18"/>
  <c r="D632" i="18"/>
  <c r="A633" i="18"/>
  <c r="D633" i="18"/>
  <c r="A634" i="18"/>
  <c r="D634" i="18"/>
  <c r="A635" i="18"/>
  <c r="D635" i="18"/>
  <c r="A636" i="18"/>
  <c r="D636" i="18"/>
  <c r="A637" i="18"/>
  <c r="D637" i="18"/>
  <c r="A638" i="18"/>
  <c r="D638" i="18"/>
  <c r="A639" i="18"/>
  <c r="D639" i="18"/>
  <c r="A640" i="18"/>
  <c r="D640" i="18"/>
  <c r="A641" i="18"/>
  <c r="D641" i="18"/>
  <c r="A642" i="18"/>
  <c r="D642" i="18"/>
  <c r="A643" i="18"/>
  <c r="D643" i="18"/>
  <c r="A644" i="18"/>
  <c r="D644" i="18"/>
  <c r="A645" i="18"/>
  <c r="D645" i="18"/>
  <c r="A646" i="18"/>
  <c r="D646" i="18"/>
  <c r="A647" i="18"/>
  <c r="D647" i="18"/>
  <c r="A648" i="18"/>
  <c r="D648" i="18"/>
  <c r="A649" i="18"/>
  <c r="D649" i="18"/>
  <c r="A650" i="18"/>
  <c r="D650" i="18"/>
  <c r="A651" i="18"/>
  <c r="D651" i="18"/>
  <c r="A652" i="18"/>
  <c r="D652" i="18"/>
  <c r="A653" i="18"/>
  <c r="D653" i="18"/>
  <c r="A654" i="18"/>
  <c r="D654" i="18"/>
  <c r="A655" i="18"/>
  <c r="D655" i="18"/>
  <c r="A656" i="18"/>
  <c r="D656" i="18"/>
  <c r="A657" i="18"/>
  <c r="D657" i="18"/>
  <c r="A658" i="18"/>
  <c r="D658" i="18"/>
  <c r="A659" i="18"/>
  <c r="D659" i="18"/>
  <c r="A660" i="18"/>
  <c r="D660" i="18"/>
  <c r="A661" i="18"/>
  <c r="D661" i="18"/>
  <c r="A662" i="18"/>
  <c r="D662" i="18"/>
  <c r="A663" i="18"/>
  <c r="D663" i="18"/>
  <c r="A664" i="18"/>
  <c r="D664" i="18"/>
  <c r="A665" i="18"/>
  <c r="D665" i="18"/>
  <c r="A666" i="18"/>
  <c r="D666" i="18"/>
  <c r="A667" i="18"/>
  <c r="D667" i="18"/>
  <c r="A668" i="18"/>
  <c r="D668" i="18"/>
  <c r="A669" i="18"/>
  <c r="D669" i="18"/>
  <c r="A670" i="18"/>
  <c r="D670" i="18"/>
  <c r="A671" i="18"/>
  <c r="D671" i="18"/>
  <c r="A672" i="18"/>
  <c r="D672" i="18"/>
  <c r="A673" i="18"/>
  <c r="D673" i="18"/>
  <c r="A674" i="18"/>
  <c r="D674" i="18"/>
  <c r="A675" i="18"/>
  <c r="D675" i="18"/>
  <c r="A676" i="18"/>
  <c r="D676" i="18"/>
  <c r="A677" i="18"/>
  <c r="D677" i="18"/>
  <c r="A678" i="18"/>
  <c r="D678" i="18"/>
  <c r="A679" i="18"/>
  <c r="D679" i="18"/>
  <c r="A680" i="18"/>
  <c r="D680" i="18"/>
  <c r="A681" i="18"/>
  <c r="D681" i="18"/>
  <c r="A682" i="18"/>
  <c r="D682" i="18"/>
  <c r="A683" i="18"/>
  <c r="D683" i="18"/>
  <c r="A684" i="18"/>
  <c r="D684" i="18"/>
  <c r="A685" i="18"/>
  <c r="D685" i="18"/>
  <c r="A686" i="18"/>
  <c r="D686" i="18"/>
  <c r="A687" i="18"/>
  <c r="D687" i="18"/>
  <c r="A688" i="18"/>
  <c r="D688" i="18"/>
  <c r="A689" i="18"/>
  <c r="D689" i="18"/>
  <c r="A690" i="18"/>
  <c r="D690" i="18"/>
  <c r="A691" i="18"/>
  <c r="D691" i="18"/>
  <c r="A692" i="18"/>
  <c r="D692" i="18"/>
  <c r="A693" i="18"/>
  <c r="D693" i="18"/>
  <c r="A694" i="18"/>
  <c r="D694" i="18"/>
  <c r="A695" i="18"/>
  <c r="D695" i="18"/>
  <c r="A696" i="18"/>
  <c r="D696" i="18"/>
  <c r="A697" i="18"/>
  <c r="D697" i="18"/>
  <c r="A698" i="18"/>
  <c r="D698" i="18"/>
  <c r="A699" i="18"/>
  <c r="D699" i="18"/>
  <c r="A700" i="18"/>
  <c r="D700" i="18"/>
  <c r="A701" i="18"/>
  <c r="D701" i="18"/>
  <c r="A702" i="18"/>
  <c r="D702" i="18"/>
  <c r="A703" i="18"/>
  <c r="D703" i="18"/>
  <c r="A704" i="18"/>
  <c r="D704" i="18"/>
  <c r="A705" i="18"/>
  <c r="D705" i="18"/>
  <c r="A706" i="18"/>
  <c r="D706" i="18"/>
  <c r="A707" i="18"/>
  <c r="D707" i="18"/>
  <c r="A708" i="18"/>
  <c r="D708" i="18"/>
  <c r="A709" i="18"/>
  <c r="D709" i="18"/>
  <c r="A710" i="18"/>
  <c r="D710" i="18"/>
  <c r="A711" i="18"/>
  <c r="D711" i="18"/>
  <c r="A712" i="18"/>
  <c r="D712" i="18"/>
  <c r="A713" i="18"/>
  <c r="D713" i="18"/>
  <c r="A714" i="18"/>
  <c r="D714" i="18"/>
  <c r="A715" i="18"/>
  <c r="D715" i="18"/>
  <c r="A716" i="18"/>
  <c r="D716" i="18"/>
  <c r="A717" i="18"/>
  <c r="D717" i="18"/>
  <c r="A718" i="18"/>
  <c r="D718" i="18"/>
  <c r="A719" i="18"/>
  <c r="D719" i="18"/>
  <c r="A720" i="18"/>
  <c r="D720" i="18"/>
  <c r="A721" i="18"/>
  <c r="D721" i="18"/>
  <c r="A722" i="18"/>
  <c r="D722" i="18"/>
  <c r="A723" i="18"/>
  <c r="D723" i="18"/>
  <c r="A724" i="18"/>
  <c r="D724" i="18"/>
  <c r="A725" i="18"/>
  <c r="D725" i="18"/>
  <c r="A726" i="18"/>
  <c r="D726" i="18"/>
  <c r="A727" i="18"/>
  <c r="D727" i="18"/>
  <c r="A728" i="18"/>
  <c r="D728" i="18"/>
  <c r="A729" i="18"/>
  <c r="D729" i="18"/>
  <c r="A730" i="18"/>
  <c r="D730" i="18"/>
  <c r="A731" i="18"/>
  <c r="D731" i="18"/>
  <c r="A732" i="18"/>
  <c r="D732" i="18"/>
  <c r="A733" i="18"/>
  <c r="D733" i="18"/>
  <c r="A734" i="18"/>
  <c r="D734" i="18"/>
  <c r="A735" i="18"/>
  <c r="D735" i="18"/>
  <c r="A736" i="18"/>
  <c r="D736" i="18"/>
  <c r="A737" i="18"/>
  <c r="D737" i="18"/>
  <c r="A738" i="18"/>
  <c r="D738" i="18"/>
  <c r="A739" i="18"/>
  <c r="D739" i="18"/>
  <c r="A740" i="18"/>
  <c r="D740" i="18"/>
  <c r="A741" i="18"/>
  <c r="D741" i="18"/>
  <c r="A742" i="18"/>
  <c r="D742" i="18"/>
  <c r="A743" i="18"/>
  <c r="D743" i="18"/>
  <c r="A744" i="18"/>
  <c r="D744" i="18"/>
  <c r="A745" i="18"/>
  <c r="D745" i="18"/>
  <c r="A746" i="18"/>
  <c r="D746" i="18"/>
  <c r="A747" i="18"/>
  <c r="D747" i="18"/>
  <c r="A748" i="18"/>
  <c r="D748" i="18"/>
  <c r="A749" i="18"/>
  <c r="D749" i="18"/>
  <c r="A750" i="18"/>
  <c r="D750" i="18"/>
  <c r="A751" i="18"/>
  <c r="D751" i="18"/>
  <c r="A752" i="18"/>
  <c r="D752" i="18"/>
  <c r="A753" i="18"/>
  <c r="D753" i="18"/>
  <c r="A754" i="18"/>
  <c r="D754" i="18"/>
  <c r="A755" i="18"/>
  <c r="D755" i="18"/>
  <c r="A756" i="18"/>
  <c r="D756" i="18"/>
  <c r="A757" i="18"/>
  <c r="D757" i="18"/>
  <c r="A758" i="18"/>
  <c r="D758" i="18"/>
  <c r="A759" i="18"/>
  <c r="D759" i="18"/>
  <c r="A760" i="18"/>
  <c r="D760" i="18"/>
  <c r="A761" i="18"/>
  <c r="D761" i="18"/>
  <c r="A762" i="18"/>
  <c r="D762" i="18"/>
  <c r="A763" i="18"/>
  <c r="D763" i="18"/>
  <c r="A764" i="18"/>
  <c r="D764" i="18"/>
  <c r="A765" i="18"/>
  <c r="D765" i="18"/>
  <c r="A766" i="18"/>
  <c r="D766" i="18"/>
  <c r="A767" i="18"/>
  <c r="D767" i="18"/>
  <c r="A768" i="18"/>
  <c r="D768" i="18"/>
  <c r="A769" i="18"/>
  <c r="D769" i="18"/>
  <c r="A770" i="18"/>
  <c r="D770" i="18"/>
  <c r="A771" i="18"/>
  <c r="D771" i="18"/>
  <c r="A772" i="18"/>
  <c r="D772" i="18"/>
  <c r="A773" i="18"/>
  <c r="D773" i="18"/>
  <c r="A774" i="18"/>
  <c r="D774" i="18"/>
  <c r="A775" i="18"/>
  <c r="D775" i="18"/>
  <c r="A776" i="18"/>
  <c r="D776" i="18"/>
  <c r="A777" i="18"/>
  <c r="D777" i="18"/>
  <c r="A778" i="18"/>
  <c r="D778" i="18"/>
  <c r="A779" i="18"/>
  <c r="D779" i="18"/>
  <c r="A780" i="18"/>
  <c r="D780" i="18"/>
  <c r="A781" i="18"/>
  <c r="D781" i="18"/>
  <c r="A782" i="18"/>
  <c r="D782" i="18"/>
  <c r="A783" i="18"/>
  <c r="D783" i="18"/>
  <c r="A784" i="18"/>
  <c r="D784" i="18"/>
  <c r="A785" i="18"/>
  <c r="D785" i="18"/>
  <c r="A786" i="18"/>
  <c r="D786" i="18"/>
  <c r="A787" i="18"/>
  <c r="D787" i="18"/>
  <c r="A788" i="18"/>
  <c r="D788" i="18"/>
  <c r="A789" i="18"/>
  <c r="D789" i="18"/>
  <c r="A790" i="18"/>
  <c r="D790" i="18"/>
  <c r="A791" i="18"/>
  <c r="D791" i="18"/>
  <c r="A792" i="18"/>
  <c r="D792" i="18"/>
  <c r="A793" i="18"/>
  <c r="D793" i="18"/>
  <c r="A794" i="18"/>
  <c r="D794" i="18"/>
  <c r="A795" i="18"/>
  <c r="D795" i="18"/>
  <c r="A796" i="18"/>
  <c r="D796" i="18"/>
  <c r="A797" i="18"/>
  <c r="D797" i="18"/>
  <c r="A798" i="18"/>
  <c r="D798" i="18"/>
  <c r="A799" i="18"/>
  <c r="D799" i="18"/>
  <c r="A800" i="18"/>
  <c r="D800" i="18"/>
  <c r="A801" i="18"/>
  <c r="D801" i="18"/>
  <c r="A802" i="18"/>
  <c r="D802" i="18"/>
  <c r="A803" i="18"/>
  <c r="D803" i="18"/>
  <c r="A804" i="18"/>
  <c r="D804" i="18"/>
  <c r="A805" i="18"/>
  <c r="D805" i="18"/>
  <c r="A806" i="18"/>
  <c r="D806" i="18"/>
  <c r="A807" i="18"/>
  <c r="D807" i="18"/>
  <c r="A808" i="18"/>
  <c r="D808" i="18"/>
  <c r="A809" i="18"/>
  <c r="D809" i="18"/>
  <c r="A810" i="18"/>
  <c r="D810" i="18"/>
  <c r="A811" i="18"/>
  <c r="D811" i="18"/>
  <c r="A812" i="18"/>
  <c r="D812" i="18"/>
  <c r="A813" i="18"/>
  <c r="D813" i="18"/>
  <c r="A814" i="18"/>
  <c r="D814" i="18"/>
  <c r="A815" i="18"/>
  <c r="D815" i="18"/>
  <c r="A816" i="18"/>
  <c r="D816" i="18"/>
  <c r="A817" i="18"/>
  <c r="D817" i="18"/>
  <c r="A818" i="18"/>
  <c r="D818" i="18"/>
  <c r="A819" i="18"/>
  <c r="D819" i="18"/>
  <c r="A820" i="18"/>
  <c r="D820" i="18"/>
  <c r="A821" i="18"/>
  <c r="D821" i="18"/>
  <c r="A822" i="18"/>
  <c r="D822" i="18"/>
  <c r="A823" i="18"/>
  <c r="D823" i="18"/>
  <c r="A824" i="18"/>
  <c r="D824" i="18"/>
  <c r="A825" i="18"/>
  <c r="D825" i="18"/>
  <c r="A826" i="18"/>
  <c r="D826" i="18"/>
  <c r="A827" i="18"/>
  <c r="D827" i="18"/>
  <c r="A828" i="18"/>
  <c r="D828" i="18"/>
  <c r="A829" i="18"/>
  <c r="D829" i="18"/>
  <c r="A830" i="18"/>
  <c r="D830" i="18"/>
  <c r="A831" i="18"/>
  <c r="D831" i="18"/>
  <c r="A832" i="18"/>
  <c r="D832" i="18"/>
  <c r="A833" i="18"/>
  <c r="D833" i="18"/>
  <c r="A834" i="18"/>
  <c r="D834" i="18"/>
  <c r="A835" i="18"/>
  <c r="D835" i="18"/>
  <c r="A836" i="18"/>
  <c r="D836" i="18"/>
  <c r="A837" i="18"/>
  <c r="D837" i="18"/>
  <c r="A838" i="18"/>
  <c r="D838" i="18"/>
  <c r="A839" i="18"/>
  <c r="D839" i="18"/>
  <c r="A840" i="18"/>
  <c r="D840" i="18"/>
  <c r="A841" i="18"/>
  <c r="D841" i="18"/>
  <c r="A842" i="18"/>
  <c r="D842" i="18"/>
  <c r="A843" i="18"/>
  <c r="D843" i="18"/>
  <c r="A844" i="18"/>
  <c r="D844" i="18"/>
  <c r="A845" i="18"/>
  <c r="D845" i="18"/>
  <c r="A846" i="18"/>
  <c r="D846" i="18"/>
  <c r="A847" i="18"/>
  <c r="D847" i="18"/>
  <c r="A848" i="18"/>
  <c r="D848" i="18"/>
  <c r="A849" i="18"/>
  <c r="D849" i="18"/>
  <c r="A850" i="18"/>
  <c r="D850" i="18"/>
  <c r="A851" i="18"/>
  <c r="D851" i="18"/>
  <c r="A852" i="18"/>
  <c r="D852" i="18"/>
  <c r="A853" i="18"/>
  <c r="D853" i="18"/>
  <c r="A854" i="18"/>
  <c r="D854" i="18"/>
  <c r="A855" i="18"/>
  <c r="D855" i="18"/>
  <c r="A856" i="18"/>
  <c r="D856" i="18"/>
  <c r="A857" i="18"/>
  <c r="D857" i="18"/>
  <c r="A858" i="18"/>
  <c r="D858" i="18"/>
  <c r="A859" i="18"/>
  <c r="D859" i="18"/>
  <c r="A860" i="18"/>
  <c r="D860" i="18"/>
  <c r="A861" i="18"/>
  <c r="D861" i="18"/>
  <c r="A862" i="18"/>
  <c r="D862" i="18"/>
  <c r="A863" i="18"/>
  <c r="D863" i="18"/>
  <c r="A864" i="18"/>
  <c r="D864" i="18"/>
  <c r="A865" i="18"/>
  <c r="D865" i="18"/>
  <c r="A866" i="18"/>
  <c r="D866" i="18"/>
  <c r="A867" i="18"/>
  <c r="D867" i="18"/>
  <c r="A868" i="18"/>
  <c r="D868" i="18"/>
  <c r="A869" i="18"/>
  <c r="D869" i="18"/>
  <c r="A870" i="18"/>
  <c r="D870" i="18"/>
  <c r="A871" i="18"/>
  <c r="D871" i="18"/>
  <c r="A872" i="18"/>
  <c r="D872" i="18"/>
  <c r="A873" i="18"/>
  <c r="D873" i="18"/>
  <c r="A874" i="18"/>
  <c r="D874" i="18"/>
  <c r="A875" i="18"/>
  <c r="D875" i="18"/>
  <c r="A876" i="18"/>
  <c r="D876" i="18"/>
  <c r="A877" i="18"/>
  <c r="D877" i="18"/>
  <c r="A878" i="18"/>
  <c r="D878" i="18"/>
  <c r="A879" i="18"/>
  <c r="D879" i="18"/>
  <c r="A880" i="18"/>
  <c r="D880" i="18"/>
  <c r="A881" i="18"/>
  <c r="D881" i="18"/>
  <c r="A882" i="18"/>
  <c r="D882" i="18"/>
  <c r="A883" i="18"/>
  <c r="D883" i="18"/>
  <c r="A884" i="18"/>
  <c r="D884" i="18"/>
  <c r="A885" i="18"/>
  <c r="D885" i="18"/>
  <c r="A886" i="18"/>
  <c r="D886" i="18"/>
  <c r="A887" i="18"/>
  <c r="D887" i="18"/>
  <c r="A888" i="18"/>
  <c r="D888" i="18"/>
  <c r="A889" i="18"/>
  <c r="D889" i="18"/>
  <c r="A890" i="18"/>
  <c r="D890" i="18"/>
  <c r="A891" i="18"/>
  <c r="D891" i="18"/>
  <c r="A892" i="18"/>
  <c r="D892" i="18"/>
  <c r="A893" i="18"/>
  <c r="D893" i="18"/>
  <c r="A894" i="18"/>
  <c r="D894" i="18"/>
  <c r="A895" i="18"/>
  <c r="D895" i="18"/>
  <c r="A896" i="18"/>
  <c r="D896" i="18"/>
  <c r="A897" i="18"/>
  <c r="D897" i="18"/>
  <c r="A898" i="18"/>
  <c r="D898" i="18"/>
  <c r="A899" i="18"/>
  <c r="D899" i="18"/>
  <c r="A900" i="18"/>
  <c r="D900" i="18"/>
  <c r="A901" i="18"/>
  <c r="D901" i="18"/>
  <c r="A902" i="18"/>
  <c r="D902" i="18"/>
  <c r="A903" i="18"/>
  <c r="D903" i="18"/>
  <c r="A904" i="18"/>
  <c r="D904" i="18"/>
  <c r="A905" i="18"/>
  <c r="D905" i="18"/>
  <c r="A906" i="18"/>
  <c r="D906" i="18"/>
  <c r="A907" i="18"/>
  <c r="D907" i="18"/>
  <c r="A908" i="18"/>
  <c r="D908" i="18"/>
  <c r="A909" i="18"/>
  <c r="D909" i="18"/>
  <c r="A910" i="18"/>
  <c r="D910" i="18"/>
  <c r="A911" i="18"/>
  <c r="D911" i="18"/>
  <c r="A912" i="18"/>
  <c r="D912" i="18"/>
  <c r="A913" i="18"/>
  <c r="D913" i="18"/>
  <c r="A914" i="18"/>
  <c r="D914" i="18"/>
  <c r="A915" i="18"/>
  <c r="D915" i="18"/>
  <c r="A916" i="18"/>
  <c r="D916" i="18"/>
  <c r="A917" i="18"/>
  <c r="D917" i="18"/>
  <c r="A918" i="18"/>
  <c r="D918" i="18"/>
  <c r="A919" i="18"/>
  <c r="D919" i="18"/>
  <c r="A920" i="18"/>
  <c r="D920" i="18"/>
  <c r="A921" i="18"/>
  <c r="D921" i="18"/>
  <c r="A922" i="18"/>
  <c r="D922" i="18"/>
  <c r="A923" i="18"/>
  <c r="D923" i="18"/>
  <c r="A924" i="18"/>
  <c r="D924" i="18"/>
  <c r="A925" i="18"/>
  <c r="D925" i="18"/>
  <c r="A926" i="18"/>
  <c r="D926" i="18"/>
  <c r="A927" i="18"/>
  <c r="D927" i="18"/>
  <c r="A928" i="18"/>
  <c r="D928" i="18"/>
  <c r="A929" i="18"/>
  <c r="D929" i="18"/>
  <c r="A930" i="18"/>
  <c r="D930" i="18"/>
  <c r="A931" i="18"/>
  <c r="D931" i="18"/>
  <c r="A932" i="18"/>
  <c r="D932" i="18"/>
  <c r="A933" i="18"/>
  <c r="D933" i="18"/>
  <c r="A934" i="18"/>
  <c r="D934" i="18"/>
  <c r="A935" i="18"/>
  <c r="D935" i="18"/>
  <c r="A936" i="18"/>
  <c r="D936" i="18"/>
  <c r="A937" i="18"/>
  <c r="D937" i="18"/>
  <c r="A938" i="18"/>
  <c r="D938" i="18"/>
  <c r="A939" i="18"/>
  <c r="D939" i="18"/>
  <c r="A940" i="18"/>
  <c r="D940" i="18"/>
  <c r="A941" i="18"/>
  <c r="D941" i="18"/>
  <c r="A942" i="18"/>
  <c r="D942" i="18"/>
  <c r="A943" i="18"/>
  <c r="D943" i="18"/>
  <c r="A944" i="18"/>
  <c r="D944" i="18"/>
  <c r="A945" i="18"/>
  <c r="D945" i="18"/>
  <c r="A946" i="18"/>
  <c r="D946" i="18"/>
  <c r="A947" i="18"/>
  <c r="D947" i="18"/>
  <c r="A948" i="18"/>
  <c r="D948" i="18"/>
  <c r="A949" i="18"/>
  <c r="D949" i="18"/>
  <c r="A950" i="18"/>
  <c r="D950" i="18"/>
  <c r="A951" i="18"/>
  <c r="D951" i="18"/>
  <c r="A952" i="18"/>
  <c r="D952" i="18"/>
  <c r="A953" i="18"/>
  <c r="D953" i="18"/>
  <c r="A954" i="18"/>
  <c r="D954" i="18"/>
  <c r="A955" i="18"/>
  <c r="D955" i="18"/>
  <c r="A956" i="18"/>
  <c r="D956" i="18"/>
  <c r="A957" i="18"/>
  <c r="D957" i="18"/>
  <c r="A958" i="18"/>
  <c r="D958" i="18"/>
  <c r="A959" i="18"/>
  <c r="D959" i="18"/>
  <c r="A960" i="18"/>
  <c r="D960" i="18"/>
  <c r="A961" i="18"/>
  <c r="D961" i="18"/>
  <c r="A962" i="18"/>
  <c r="D962" i="18"/>
  <c r="A963" i="18"/>
  <c r="D963" i="18"/>
  <c r="A964" i="18"/>
  <c r="D964" i="18"/>
  <c r="A965" i="18"/>
  <c r="D965" i="18"/>
  <c r="A966" i="18"/>
  <c r="D966" i="18"/>
  <c r="A967" i="18"/>
  <c r="D967" i="18"/>
  <c r="A968" i="18"/>
  <c r="D968" i="18"/>
  <c r="A969" i="18"/>
  <c r="D969" i="18"/>
  <c r="A970" i="18"/>
  <c r="D970" i="18"/>
  <c r="A971" i="18"/>
  <c r="D971" i="18"/>
  <c r="A972" i="18"/>
  <c r="D972" i="18"/>
  <c r="A973" i="18"/>
  <c r="D973" i="18"/>
  <c r="A974" i="18"/>
  <c r="D974" i="18"/>
  <c r="A975" i="18"/>
  <c r="D975" i="18"/>
  <c r="A976" i="18"/>
  <c r="D976" i="18"/>
  <c r="A977" i="18"/>
  <c r="D977" i="18"/>
  <c r="A978" i="18"/>
  <c r="D978" i="18"/>
  <c r="A979" i="18"/>
  <c r="D979" i="18"/>
  <c r="A980" i="18"/>
  <c r="D980" i="18"/>
  <c r="A981" i="18"/>
  <c r="D981" i="18"/>
  <c r="A982" i="18"/>
  <c r="D982" i="18"/>
  <c r="A983" i="18"/>
  <c r="D983" i="18"/>
  <c r="A984" i="18"/>
  <c r="D984" i="18"/>
  <c r="A985" i="18"/>
  <c r="D985" i="18"/>
  <c r="A986" i="18"/>
  <c r="D986" i="18"/>
  <c r="A987" i="18"/>
  <c r="D987" i="18"/>
  <c r="A988" i="18"/>
  <c r="D988" i="18"/>
  <c r="A989" i="18"/>
  <c r="D989" i="18"/>
  <c r="A990" i="18"/>
  <c r="D990" i="18"/>
  <c r="A991" i="18"/>
  <c r="D991" i="18"/>
  <c r="A992" i="18"/>
  <c r="D992" i="18"/>
  <c r="A993" i="18"/>
  <c r="D993" i="18"/>
  <c r="A994" i="18"/>
  <c r="D994" i="18"/>
  <c r="A995" i="18"/>
  <c r="D995" i="18"/>
  <c r="A996" i="18"/>
  <c r="D996" i="18"/>
  <c r="A997" i="18"/>
  <c r="D997" i="18"/>
  <c r="A998" i="18"/>
  <c r="D998" i="18"/>
  <c r="A999" i="18"/>
  <c r="D999" i="18"/>
  <c r="A1000" i="18"/>
  <c r="D1000" i="18"/>
  <c r="A1001" i="18"/>
  <c r="D1001" i="18"/>
  <c r="A1002" i="18"/>
  <c r="D1002" i="18"/>
  <c r="A1003" i="18"/>
  <c r="D1003" i="18"/>
  <c r="A1004" i="18"/>
  <c r="D1004" i="18"/>
  <c r="A1005" i="18"/>
  <c r="D1005" i="18"/>
  <c r="A1006" i="18"/>
  <c r="D1006" i="18"/>
  <c r="A1007" i="18"/>
  <c r="D1007" i="18"/>
  <c r="A1008" i="18"/>
  <c r="D1008" i="18"/>
  <c r="A1009" i="18"/>
  <c r="D1009" i="18"/>
  <c r="A1010" i="18"/>
  <c r="D1010" i="18"/>
  <c r="A1011" i="18"/>
  <c r="D1011" i="18"/>
  <c r="A1012" i="18"/>
  <c r="D1012" i="18"/>
  <c r="A1013" i="18"/>
  <c r="D1013" i="18"/>
  <c r="A1014" i="18"/>
  <c r="D1014" i="18"/>
  <c r="A1015" i="18"/>
  <c r="D1015" i="18"/>
  <c r="A1016" i="18"/>
  <c r="D1016" i="18"/>
  <c r="A1017" i="18"/>
  <c r="D1017" i="18"/>
  <c r="A1018" i="18"/>
  <c r="D1018" i="18"/>
  <c r="A1019" i="18"/>
  <c r="D1019" i="18"/>
  <c r="A1020" i="18"/>
  <c r="D1020" i="18"/>
  <c r="A1021" i="18"/>
  <c r="D1021" i="18"/>
  <c r="A3" i="18"/>
  <c r="D3" i="18"/>
  <c r="A4" i="18"/>
  <c r="D4" i="18"/>
  <c r="A5" i="18"/>
  <c r="D5" i="18"/>
  <c r="A6" i="18"/>
  <c r="D6" i="18"/>
  <c r="A7" i="18"/>
  <c r="D7" i="18"/>
  <c r="A8" i="18"/>
  <c r="D8" i="18"/>
  <c r="A9" i="18"/>
  <c r="D9" i="18"/>
  <c r="A10" i="18"/>
  <c r="D10" i="18"/>
  <c r="A11" i="18"/>
  <c r="D11" i="18"/>
  <c r="A12" i="18"/>
  <c r="D12" i="18"/>
  <c r="A13" i="18"/>
  <c r="D13" i="18"/>
  <c r="A14" i="18"/>
  <c r="D14" i="18"/>
  <c r="A15" i="18"/>
  <c r="D15" i="18"/>
  <c r="A16" i="18"/>
  <c r="D16" i="18"/>
  <c r="A17" i="18"/>
  <c r="D17" i="18"/>
  <c r="A18" i="18"/>
  <c r="D18" i="18"/>
  <c r="A19" i="18"/>
  <c r="D19" i="18"/>
  <c r="A20" i="18"/>
  <c r="D20" i="18"/>
  <c r="A21" i="18"/>
  <c r="D21" i="18"/>
  <c r="A22" i="18"/>
  <c r="D22" i="18"/>
  <c r="A23" i="18"/>
  <c r="D23" i="18"/>
  <c r="A24" i="18"/>
  <c r="D24" i="18"/>
  <c r="A25" i="18"/>
  <c r="D25" i="18"/>
  <c r="A26" i="18"/>
  <c r="D26" i="18"/>
  <c r="A27" i="18"/>
  <c r="D27" i="18"/>
  <c r="A28" i="18"/>
  <c r="D28" i="18"/>
  <c r="A29" i="18"/>
  <c r="D29" i="18"/>
  <c r="A30" i="18"/>
  <c r="D30" i="18"/>
  <c r="A31" i="18"/>
  <c r="D31" i="18"/>
  <c r="D2" i="18"/>
  <c r="J2" i="17"/>
  <c r="B2" i="18" s="1"/>
  <c r="J3" i="17"/>
  <c r="B3" i="18" s="1"/>
  <c r="J4" i="17"/>
  <c r="B4" i="18" s="1"/>
  <c r="J5" i="17"/>
  <c r="B5" i="18" s="1"/>
  <c r="J6" i="17"/>
  <c r="B6" i="18" s="1"/>
  <c r="J7" i="17"/>
  <c r="B7" i="18" s="1"/>
  <c r="J8" i="17"/>
  <c r="B8" i="18" s="1"/>
  <c r="J9" i="17"/>
  <c r="B9" i="18" s="1"/>
  <c r="J10" i="17"/>
  <c r="B10" i="18" s="1"/>
  <c r="J11" i="17"/>
  <c r="B11" i="18" s="1"/>
  <c r="J12" i="17"/>
  <c r="B12" i="18" s="1"/>
  <c r="J13" i="17"/>
  <c r="B13" i="18" s="1"/>
  <c r="J14" i="17"/>
  <c r="B14" i="18" s="1"/>
  <c r="J15" i="17"/>
  <c r="B15" i="18" s="1"/>
  <c r="J16" i="17"/>
  <c r="B16" i="18" s="1"/>
  <c r="J17" i="17"/>
  <c r="B17" i="18" s="1"/>
  <c r="J18" i="17"/>
  <c r="B18" i="18" s="1"/>
  <c r="J19" i="17"/>
  <c r="B19" i="18" s="1"/>
  <c r="J20" i="17"/>
  <c r="B20" i="18" s="1"/>
  <c r="J21" i="17"/>
  <c r="B21" i="18" s="1"/>
  <c r="J22" i="17"/>
  <c r="B22" i="18" s="1"/>
  <c r="J23" i="17"/>
  <c r="B23" i="18" s="1"/>
  <c r="J24" i="17"/>
  <c r="B24" i="18" s="1"/>
  <c r="J25" i="17"/>
  <c r="B25" i="18" s="1"/>
  <c r="J26" i="17"/>
  <c r="B26" i="18" s="1"/>
  <c r="J27" i="17"/>
  <c r="B27" i="18" s="1"/>
  <c r="J28" i="17"/>
  <c r="B28" i="18" s="1"/>
  <c r="J29" i="17"/>
  <c r="B29" i="18" s="1"/>
  <c r="J30" i="17"/>
  <c r="B30" i="18" s="1"/>
  <c r="J31" i="17"/>
  <c r="B31" i="18" s="1"/>
  <c r="J32" i="17"/>
  <c r="B32" i="18" s="1"/>
  <c r="J33" i="17"/>
  <c r="B33" i="18" s="1"/>
  <c r="J34" i="17"/>
  <c r="B34" i="18" s="1"/>
  <c r="J35" i="17"/>
  <c r="B35" i="18" s="1"/>
  <c r="J36" i="17"/>
  <c r="B36" i="18" s="1"/>
  <c r="J37" i="17"/>
  <c r="B37" i="18" s="1"/>
  <c r="J38" i="17"/>
  <c r="B38" i="18" s="1"/>
  <c r="J39" i="17"/>
  <c r="B39" i="18" s="1"/>
  <c r="J40" i="17"/>
  <c r="B40" i="18" s="1"/>
  <c r="J41" i="17"/>
  <c r="B41" i="18" s="1"/>
  <c r="J42" i="17"/>
  <c r="B42" i="18" s="1"/>
  <c r="J43" i="17"/>
  <c r="B43" i="18" s="1"/>
  <c r="J44" i="17"/>
  <c r="B44" i="18" s="1"/>
  <c r="J45" i="17"/>
  <c r="B45" i="18" s="1"/>
  <c r="J46" i="17"/>
  <c r="B46" i="18" s="1"/>
  <c r="J47" i="17"/>
  <c r="B47" i="18" s="1"/>
  <c r="J48" i="17"/>
  <c r="B48" i="18" s="1"/>
  <c r="J49" i="17"/>
  <c r="B49" i="18" s="1"/>
  <c r="J50" i="17"/>
  <c r="B50" i="18" s="1"/>
  <c r="J51" i="17"/>
  <c r="B51" i="18" s="1"/>
  <c r="J52" i="17"/>
  <c r="B52" i="18" s="1"/>
  <c r="J53" i="17"/>
  <c r="B53" i="18" s="1"/>
  <c r="J54" i="17"/>
  <c r="B54" i="18" s="1"/>
  <c r="J55" i="17"/>
  <c r="B55" i="18" s="1"/>
  <c r="J56" i="17"/>
  <c r="B56" i="18" s="1"/>
  <c r="J57" i="17"/>
  <c r="B57" i="18" s="1"/>
  <c r="J58" i="17"/>
  <c r="B58" i="18" s="1"/>
  <c r="J59" i="17"/>
  <c r="B59" i="18" s="1"/>
  <c r="J60" i="17"/>
  <c r="B60" i="18" s="1"/>
  <c r="J61" i="17"/>
  <c r="B61" i="18" s="1"/>
  <c r="J62" i="17"/>
  <c r="B62" i="18" s="1"/>
  <c r="J63" i="17"/>
  <c r="B63" i="18" s="1"/>
  <c r="J64" i="17"/>
  <c r="B64" i="18" s="1"/>
  <c r="J65" i="17"/>
  <c r="B65" i="18" s="1"/>
  <c r="J66" i="17"/>
  <c r="B66" i="18" s="1"/>
  <c r="J67" i="17"/>
  <c r="B67" i="18" s="1"/>
  <c r="J68" i="17"/>
  <c r="B68" i="18" s="1"/>
  <c r="J69" i="17"/>
  <c r="B69" i="18" s="1"/>
  <c r="J70" i="17"/>
  <c r="B70" i="18" s="1"/>
  <c r="J71" i="17"/>
  <c r="B71" i="18" s="1"/>
  <c r="J72" i="17"/>
  <c r="B72" i="18" s="1"/>
  <c r="J73" i="17"/>
  <c r="B73" i="18" s="1"/>
  <c r="J74" i="17"/>
  <c r="B74" i="18" s="1"/>
  <c r="J75" i="17"/>
  <c r="B75" i="18" s="1"/>
  <c r="J76" i="17"/>
  <c r="B76" i="18" s="1"/>
  <c r="J77" i="17"/>
  <c r="B77" i="18" s="1"/>
  <c r="J78" i="17"/>
  <c r="B78" i="18" s="1"/>
  <c r="J79" i="17"/>
  <c r="B79" i="18" s="1"/>
  <c r="J80" i="17"/>
  <c r="B80" i="18" s="1"/>
  <c r="J81" i="17"/>
  <c r="B81" i="18" s="1"/>
  <c r="J82" i="17"/>
  <c r="B82" i="18" s="1"/>
  <c r="J83" i="17"/>
  <c r="B83" i="18" s="1"/>
  <c r="J84" i="17"/>
  <c r="B84" i="18" s="1"/>
  <c r="J85" i="17"/>
  <c r="B85" i="18" s="1"/>
  <c r="J86" i="17"/>
  <c r="B86" i="18" s="1"/>
  <c r="J87" i="17"/>
  <c r="B87" i="18" s="1"/>
  <c r="J88" i="17"/>
  <c r="B88" i="18" s="1"/>
  <c r="J89" i="17"/>
  <c r="B89" i="18" s="1"/>
  <c r="J90" i="17"/>
  <c r="B90" i="18" s="1"/>
  <c r="J91" i="17"/>
  <c r="B91" i="18" s="1"/>
  <c r="J92" i="17"/>
  <c r="B92" i="18" s="1"/>
  <c r="J93" i="17"/>
  <c r="B93" i="18" s="1"/>
  <c r="J94" i="17"/>
  <c r="B94" i="18" s="1"/>
  <c r="J95" i="17"/>
  <c r="B95" i="18" s="1"/>
  <c r="J96" i="17"/>
  <c r="B96" i="18" s="1"/>
  <c r="J97" i="17"/>
  <c r="B97" i="18" s="1"/>
  <c r="J98" i="17"/>
  <c r="B98" i="18" s="1"/>
  <c r="J99" i="17"/>
  <c r="B99" i="18" s="1"/>
  <c r="J100" i="17"/>
  <c r="B100" i="18" s="1"/>
  <c r="J101" i="17"/>
  <c r="B101" i="18" s="1"/>
  <c r="J102" i="17"/>
  <c r="B102" i="18" s="1"/>
  <c r="J103" i="17"/>
  <c r="B103" i="18" s="1"/>
  <c r="J104" i="17"/>
  <c r="B104" i="18" s="1"/>
  <c r="J105" i="17"/>
  <c r="B105" i="18" s="1"/>
  <c r="J106" i="17"/>
  <c r="B106" i="18" s="1"/>
  <c r="J107" i="17"/>
  <c r="B107" i="18" s="1"/>
  <c r="J108" i="17"/>
  <c r="B108" i="18" s="1"/>
  <c r="J109" i="17"/>
  <c r="B109" i="18" s="1"/>
  <c r="J110" i="17"/>
  <c r="B110" i="18" s="1"/>
  <c r="J111" i="17"/>
  <c r="B111" i="18" s="1"/>
  <c r="J112" i="17"/>
  <c r="B112" i="18" s="1"/>
  <c r="J113" i="17"/>
  <c r="B113" i="18" s="1"/>
  <c r="J114" i="17"/>
  <c r="B114" i="18" s="1"/>
  <c r="J115" i="17"/>
  <c r="B115" i="18" s="1"/>
  <c r="J116" i="17"/>
  <c r="B116" i="18" s="1"/>
  <c r="J117" i="17"/>
  <c r="B117" i="18" s="1"/>
  <c r="J118" i="17"/>
  <c r="B118" i="18" s="1"/>
  <c r="J119" i="17"/>
  <c r="B119" i="18" s="1"/>
  <c r="J120" i="17"/>
  <c r="B120" i="18" s="1"/>
  <c r="J121" i="17"/>
  <c r="B121" i="18" s="1"/>
  <c r="J122" i="17"/>
  <c r="B122" i="18" s="1"/>
  <c r="J123" i="17"/>
  <c r="B123" i="18" s="1"/>
  <c r="J124" i="17"/>
  <c r="B124" i="18" s="1"/>
  <c r="J125" i="17"/>
  <c r="B125" i="18" s="1"/>
  <c r="J126" i="17"/>
  <c r="B126" i="18" s="1"/>
  <c r="J127" i="17"/>
  <c r="B127" i="18" s="1"/>
  <c r="J128" i="17"/>
  <c r="B128" i="18" s="1"/>
  <c r="J129" i="17"/>
  <c r="B129" i="18" s="1"/>
  <c r="J130" i="17"/>
  <c r="B130" i="18" s="1"/>
  <c r="J131" i="17"/>
  <c r="B131" i="18" s="1"/>
  <c r="J132" i="17"/>
  <c r="B132" i="18" s="1"/>
  <c r="J133" i="17"/>
  <c r="B133" i="18" s="1"/>
  <c r="J134" i="17"/>
  <c r="B134" i="18" s="1"/>
  <c r="J135" i="17"/>
  <c r="B135" i="18" s="1"/>
  <c r="J136" i="17"/>
  <c r="B136" i="18" s="1"/>
  <c r="J137" i="17"/>
  <c r="B137" i="18" s="1"/>
  <c r="J138" i="17"/>
  <c r="B138" i="18" s="1"/>
  <c r="J139" i="17"/>
  <c r="B139" i="18" s="1"/>
  <c r="J140" i="17"/>
  <c r="B140" i="18" s="1"/>
  <c r="J141" i="17"/>
  <c r="B141" i="18" s="1"/>
  <c r="J142" i="17"/>
  <c r="B142" i="18" s="1"/>
  <c r="J143" i="17"/>
  <c r="B143" i="18" s="1"/>
  <c r="J144" i="17"/>
  <c r="B144" i="18" s="1"/>
  <c r="J145" i="17"/>
  <c r="B145" i="18" s="1"/>
  <c r="J146" i="17"/>
  <c r="B146" i="18" s="1"/>
  <c r="J147" i="17"/>
  <c r="B147" i="18" s="1"/>
  <c r="J148" i="17"/>
  <c r="B148" i="18" s="1"/>
  <c r="J149" i="17"/>
  <c r="B149" i="18" s="1"/>
  <c r="J150" i="17"/>
  <c r="B150" i="18" s="1"/>
  <c r="J151" i="17"/>
  <c r="B151" i="18" s="1"/>
  <c r="J152" i="17"/>
  <c r="B152" i="18" s="1"/>
  <c r="J153" i="17"/>
  <c r="B153" i="18" s="1"/>
  <c r="J154" i="17"/>
  <c r="B154" i="18" s="1"/>
  <c r="J155" i="17"/>
  <c r="B155" i="18" s="1"/>
  <c r="J156" i="17"/>
  <c r="B156" i="18" s="1"/>
  <c r="J157" i="17"/>
  <c r="B157" i="18" s="1"/>
  <c r="J158" i="17"/>
  <c r="B158" i="18" s="1"/>
  <c r="J159" i="17"/>
  <c r="B159" i="18" s="1"/>
  <c r="J160" i="17"/>
  <c r="B160" i="18" s="1"/>
  <c r="J161" i="17"/>
  <c r="B161" i="18" s="1"/>
  <c r="J162" i="17"/>
  <c r="B162" i="18" s="1"/>
  <c r="J163" i="17"/>
  <c r="B163" i="18" s="1"/>
  <c r="J164" i="17"/>
  <c r="B164" i="18" s="1"/>
  <c r="J165" i="17"/>
  <c r="B165" i="18" s="1"/>
  <c r="J166" i="17"/>
  <c r="B166" i="18" s="1"/>
  <c r="J167" i="17"/>
  <c r="B167" i="18" s="1"/>
  <c r="J168" i="17"/>
  <c r="B168" i="18" s="1"/>
  <c r="J169" i="17"/>
  <c r="B169" i="18" s="1"/>
  <c r="J170" i="17"/>
  <c r="B170" i="18" s="1"/>
  <c r="J171" i="17"/>
  <c r="B171" i="18" s="1"/>
  <c r="J172" i="17"/>
  <c r="B172" i="18" s="1"/>
  <c r="J173" i="17"/>
  <c r="B173" i="18" s="1"/>
  <c r="J174" i="17"/>
  <c r="B174" i="18" s="1"/>
  <c r="J175" i="17"/>
  <c r="B175" i="18" s="1"/>
  <c r="J176" i="17"/>
  <c r="B176" i="18" s="1"/>
  <c r="J177" i="17"/>
  <c r="B177" i="18" s="1"/>
  <c r="J178" i="17"/>
  <c r="B178" i="18" s="1"/>
  <c r="J179" i="17"/>
  <c r="B179" i="18" s="1"/>
  <c r="J180" i="17"/>
  <c r="B180" i="18" s="1"/>
  <c r="J181" i="17"/>
  <c r="B181" i="18" s="1"/>
  <c r="J182" i="17"/>
  <c r="B182" i="18" s="1"/>
  <c r="J183" i="17"/>
  <c r="B183" i="18" s="1"/>
  <c r="J184" i="17"/>
  <c r="B184" i="18" s="1"/>
  <c r="J185" i="17"/>
  <c r="B185" i="18" s="1"/>
  <c r="J186" i="17"/>
  <c r="B186" i="18" s="1"/>
  <c r="J187" i="17"/>
  <c r="B187" i="18" s="1"/>
  <c r="J188" i="17"/>
  <c r="B188" i="18" s="1"/>
  <c r="J189" i="17"/>
  <c r="B189" i="18" s="1"/>
  <c r="J190" i="17"/>
  <c r="B190" i="18" s="1"/>
  <c r="J191" i="17"/>
  <c r="B191" i="18" s="1"/>
  <c r="J192" i="17"/>
  <c r="B192" i="18" s="1"/>
  <c r="J193" i="17"/>
  <c r="B193" i="18" s="1"/>
  <c r="J194" i="17"/>
  <c r="B194" i="18" s="1"/>
  <c r="J195" i="17"/>
  <c r="B195" i="18" s="1"/>
  <c r="J196" i="17"/>
  <c r="B196" i="18" s="1"/>
  <c r="J197" i="17"/>
  <c r="B197" i="18" s="1"/>
  <c r="J198" i="17"/>
  <c r="B198" i="18" s="1"/>
  <c r="J199" i="17"/>
  <c r="B199" i="18" s="1"/>
  <c r="J200" i="17"/>
  <c r="B200" i="18" s="1"/>
  <c r="J201" i="17"/>
  <c r="B201" i="18" s="1"/>
  <c r="J202" i="17"/>
  <c r="B202" i="18" s="1"/>
  <c r="J203" i="17"/>
  <c r="B203" i="18" s="1"/>
  <c r="J204" i="17"/>
  <c r="B204" i="18" s="1"/>
  <c r="J205" i="17"/>
  <c r="B205" i="18" s="1"/>
  <c r="J206" i="17"/>
  <c r="B206" i="18" s="1"/>
  <c r="J207" i="17"/>
  <c r="B207" i="18" s="1"/>
  <c r="J208" i="17"/>
  <c r="B208" i="18" s="1"/>
  <c r="J209" i="17"/>
  <c r="B209" i="18" s="1"/>
  <c r="J210" i="17"/>
  <c r="B210" i="18" s="1"/>
  <c r="J211" i="17"/>
  <c r="B211" i="18" s="1"/>
  <c r="J212" i="17"/>
  <c r="B212" i="18" s="1"/>
  <c r="J213" i="17"/>
  <c r="B213" i="18" s="1"/>
  <c r="J214" i="17"/>
  <c r="B214" i="18" s="1"/>
  <c r="J215" i="17"/>
  <c r="B215" i="18" s="1"/>
  <c r="J216" i="17"/>
  <c r="B216" i="18" s="1"/>
  <c r="J217" i="17"/>
  <c r="B217" i="18" s="1"/>
  <c r="J218" i="17"/>
  <c r="B218" i="18" s="1"/>
  <c r="J219" i="17"/>
  <c r="B219" i="18" s="1"/>
  <c r="J220" i="17"/>
  <c r="B220" i="18" s="1"/>
  <c r="J221" i="17"/>
  <c r="B221" i="18" s="1"/>
  <c r="J222" i="17"/>
  <c r="B222" i="18" s="1"/>
  <c r="J223" i="17"/>
  <c r="B223" i="18" s="1"/>
  <c r="J224" i="17"/>
  <c r="B224" i="18" s="1"/>
  <c r="J225" i="17"/>
  <c r="B225" i="18" s="1"/>
  <c r="J226" i="17"/>
  <c r="B226" i="18" s="1"/>
  <c r="J227" i="17"/>
  <c r="B227" i="18" s="1"/>
  <c r="J228" i="17"/>
  <c r="B228" i="18" s="1"/>
  <c r="J229" i="17"/>
  <c r="B229" i="18" s="1"/>
  <c r="J230" i="17"/>
  <c r="B230" i="18" s="1"/>
  <c r="J231" i="17"/>
  <c r="B231" i="18" s="1"/>
  <c r="J232" i="17"/>
  <c r="B232" i="18" s="1"/>
  <c r="J233" i="17"/>
  <c r="B233" i="18" s="1"/>
  <c r="J234" i="17"/>
  <c r="B234" i="18" s="1"/>
  <c r="J235" i="17"/>
  <c r="B235" i="18" s="1"/>
  <c r="J236" i="17"/>
  <c r="B236" i="18" s="1"/>
  <c r="J237" i="17"/>
  <c r="B237" i="18" s="1"/>
  <c r="J238" i="17"/>
  <c r="B238" i="18" s="1"/>
  <c r="J239" i="17"/>
  <c r="B239" i="18" s="1"/>
  <c r="J240" i="17"/>
  <c r="B240" i="18" s="1"/>
  <c r="J241" i="17"/>
  <c r="B241" i="18" s="1"/>
  <c r="J242" i="17"/>
  <c r="B242" i="18" s="1"/>
  <c r="J243" i="17"/>
  <c r="B243" i="18" s="1"/>
  <c r="J244" i="17"/>
  <c r="B244" i="18" s="1"/>
  <c r="J245" i="17"/>
  <c r="B245" i="18" s="1"/>
  <c r="J246" i="17"/>
  <c r="B246" i="18" s="1"/>
  <c r="J247" i="17"/>
  <c r="B247" i="18" s="1"/>
  <c r="J248" i="17"/>
  <c r="B248" i="18" s="1"/>
  <c r="J249" i="17"/>
  <c r="B249" i="18" s="1"/>
  <c r="J250" i="17"/>
  <c r="B250" i="18" s="1"/>
  <c r="J251" i="17"/>
  <c r="B251" i="18" s="1"/>
  <c r="J252" i="17"/>
  <c r="B252" i="18" s="1"/>
  <c r="J253" i="17"/>
  <c r="B253" i="18" s="1"/>
  <c r="J254" i="17"/>
  <c r="B254" i="18" s="1"/>
  <c r="J255" i="17"/>
  <c r="B255" i="18" s="1"/>
  <c r="J256" i="17"/>
  <c r="B256" i="18" s="1"/>
  <c r="J257" i="17"/>
  <c r="B257" i="18" s="1"/>
  <c r="J258" i="17"/>
  <c r="B258" i="18" s="1"/>
  <c r="J259" i="17"/>
  <c r="B259" i="18" s="1"/>
  <c r="J260" i="17"/>
  <c r="B260" i="18" s="1"/>
  <c r="J261" i="17"/>
  <c r="B261" i="18" s="1"/>
  <c r="J262" i="17"/>
  <c r="B262" i="18" s="1"/>
  <c r="J263" i="17"/>
  <c r="B263" i="18" s="1"/>
  <c r="J264" i="17"/>
  <c r="B264" i="18" s="1"/>
  <c r="J265" i="17"/>
  <c r="B265" i="18" s="1"/>
  <c r="J266" i="17"/>
  <c r="B266" i="18" s="1"/>
  <c r="J267" i="17"/>
  <c r="B267" i="18" s="1"/>
  <c r="J268" i="17"/>
  <c r="B268" i="18" s="1"/>
  <c r="J269" i="17"/>
  <c r="B269" i="18" s="1"/>
  <c r="J270" i="17"/>
  <c r="B270" i="18" s="1"/>
  <c r="J271" i="17"/>
  <c r="B271" i="18" s="1"/>
  <c r="J272" i="17"/>
  <c r="B272" i="18" s="1"/>
  <c r="J273" i="17"/>
  <c r="B273" i="18" s="1"/>
  <c r="J274" i="17"/>
  <c r="B274" i="18" s="1"/>
  <c r="J275" i="17"/>
  <c r="B275" i="18" s="1"/>
  <c r="J276" i="17"/>
  <c r="B276" i="18" s="1"/>
  <c r="J277" i="17"/>
  <c r="B277" i="18" s="1"/>
  <c r="J278" i="17"/>
  <c r="B278" i="18" s="1"/>
  <c r="J279" i="17"/>
  <c r="B279" i="18" s="1"/>
  <c r="J280" i="17"/>
  <c r="B280" i="18" s="1"/>
  <c r="J281" i="17"/>
  <c r="B281" i="18" s="1"/>
  <c r="J282" i="17"/>
  <c r="B282" i="18" s="1"/>
  <c r="J283" i="17"/>
  <c r="B283" i="18" s="1"/>
  <c r="J284" i="17"/>
  <c r="B284" i="18" s="1"/>
  <c r="J285" i="17"/>
  <c r="B285" i="18" s="1"/>
  <c r="J286" i="17"/>
  <c r="B286" i="18" s="1"/>
  <c r="J287" i="17"/>
  <c r="B287" i="18" s="1"/>
  <c r="J288" i="17"/>
  <c r="B288" i="18" s="1"/>
  <c r="J289" i="17"/>
  <c r="B289" i="18" s="1"/>
  <c r="J290" i="17"/>
  <c r="B290" i="18" s="1"/>
  <c r="J291" i="17"/>
  <c r="B291" i="18" s="1"/>
  <c r="J292" i="17"/>
  <c r="B292" i="18" s="1"/>
  <c r="J293" i="17"/>
  <c r="B293" i="18" s="1"/>
  <c r="J294" i="17"/>
  <c r="B294" i="18" s="1"/>
  <c r="J295" i="17"/>
  <c r="B295" i="18" s="1"/>
  <c r="J296" i="17"/>
  <c r="B296" i="18" s="1"/>
  <c r="J297" i="17"/>
  <c r="B297" i="18" s="1"/>
  <c r="J298" i="17"/>
  <c r="B298" i="18" s="1"/>
  <c r="J299" i="17"/>
  <c r="B299" i="18" s="1"/>
  <c r="J300" i="17"/>
  <c r="B300" i="18" s="1"/>
  <c r="J301" i="17"/>
  <c r="B301" i="18" s="1"/>
  <c r="J302" i="17"/>
  <c r="B302" i="18" s="1"/>
  <c r="J303" i="17"/>
  <c r="B303" i="18" s="1"/>
  <c r="J304" i="17"/>
  <c r="B304" i="18" s="1"/>
  <c r="J305" i="17"/>
  <c r="B305" i="18" s="1"/>
  <c r="J306" i="17"/>
  <c r="B306" i="18" s="1"/>
  <c r="J307" i="17"/>
  <c r="B307" i="18" s="1"/>
  <c r="J308" i="17"/>
  <c r="B308" i="18" s="1"/>
  <c r="J309" i="17"/>
  <c r="B309" i="18" s="1"/>
  <c r="J310" i="17"/>
  <c r="B310" i="18" s="1"/>
  <c r="J311" i="17"/>
  <c r="B311" i="18" s="1"/>
  <c r="J312" i="17"/>
  <c r="B312" i="18" s="1"/>
  <c r="J313" i="17"/>
  <c r="B313" i="18" s="1"/>
  <c r="J314" i="17"/>
  <c r="B314" i="18" s="1"/>
  <c r="J315" i="17"/>
  <c r="B315" i="18" s="1"/>
  <c r="J316" i="17"/>
  <c r="B316" i="18" s="1"/>
  <c r="J317" i="17"/>
  <c r="B317" i="18" s="1"/>
  <c r="J318" i="17"/>
  <c r="B318" i="18" s="1"/>
  <c r="J319" i="17"/>
  <c r="B319" i="18" s="1"/>
  <c r="J320" i="17"/>
  <c r="B320" i="18" s="1"/>
  <c r="J321" i="17"/>
  <c r="B321" i="18" s="1"/>
  <c r="J322" i="17"/>
  <c r="B322" i="18" s="1"/>
  <c r="J323" i="17"/>
  <c r="B323" i="18" s="1"/>
  <c r="J324" i="17"/>
  <c r="B324" i="18" s="1"/>
  <c r="J325" i="17"/>
  <c r="B325" i="18" s="1"/>
  <c r="J326" i="17"/>
  <c r="B326" i="18" s="1"/>
  <c r="J327" i="17"/>
  <c r="B327" i="18" s="1"/>
  <c r="J328" i="17"/>
  <c r="B328" i="18" s="1"/>
  <c r="J329" i="17"/>
  <c r="B329" i="18" s="1"/>
  <c r="J330" i="17"/>
  <c r="B330" i="18" s="1"/>
  <c r="J331" i="17"/>
  <c r="B331" i="18" s="1"/>
  <c r="J332" i="17"/>
  <c r="B332" i="18" s="1"/>
  <c r="J333" i="17"/>
  <c r="B333" i="18" s="1"/>
  <c r="J334" i="17"/>
  <c r="B334" i="18" s="1"/>
  <c r="J335" i="17"/>
  <c r="B335" i="18" s="1"/>
  <c r="J336" i="17"/>
  <c r="B336" i="18" s="1"/>
  <c r="J337" i="17"/>
  <c r="B337" i="18" s="1"/>
  <c r="J338" i="17"/>
  <c r="B338" i="18" s="1"/>
  <c r="J339" i="17"/>
  <c r="B339" i="18" s="1"/>
  <c r="J340" i="17"/>
  <c r="B340" i="18" s="1"/>
  <c r="J341" i="17"/>
  <c r="B341" i="18" s="1"/>
  <c r="J342" i="17"/>
  <c r="B342" i="18" s="1"/>
  <c r="J343" i="17"/>
  <c r="B343" i="18" s="1"/>
  <c r="J344" i="17"/>
  <c r="B344" i="18" s="1"/>
  <c r="J345" i="17"/>
  <c r="B345" i="18" s="1"/>
  <c r="J346" i="17"/>
  <c r="B346" i="18" s="1"/>
  <c r="J347" i="17"/>
  <c r="B347" i="18" s="1"/>
  <c r="J348" i="17"/>
  <c r="B348" i="18" s="1"/>
  <c r="J349" i="17"/>
  <c r="B349" i="18" s="1"/>
  <c r="J350" i="17"/>
  <c r="B350" i="18" s="1"/>
  <c r="J351" i="17"/>
  <c r="B351" i="18" s="1"/>
  <c r="J352" i="17"/>
  <c r="B352" i="18" s="1"/>
  <c r="J353" i="17"/>
  <c r="B353" i="18" s="1"/>
  <c r="J354" i="17"/>
  <c r="B354" i="18" s="1"/>
  <c r="J355" i="17"/>
  <c r="B355" i="18" s="1"/>
  <c r="J356" i="17"/>
  <c r="B356" i="18" s="1"/>
  <c r="J357" i="17"/>
  <c r="B357" i="18" s="1"/>
  <c r="J358" i="17"/>
  <c r="B358" i="18" s="1"/>
  <c r="J359" i="17"/>
  <c r="B359" i="18" s="1"/>
  <c r="J360" i="17"/>
  <c r="B360" i="18" s="1"/>
  <c r="J361" i="17"/>
  <c r="B361" i="18" s="1"/>
  <c r="J362" i="17"/>
  <c r="B362" i="18" s="1"/>
  <c r="J363" i="17"/>
  <c r="B363" i="18" s="1"/>
  <c r="J364" i="17"/>
  <c r="B364" i="18" s="1"/>
  <c r="J365" i="17"/>
  <c r="B365" i="18" s="1"/>
  <c r="J366" i="17"/>
  <c r="B366" i="18" s="1"/>
  <c r="J367" i="17"/>
  <c r="B367" i="18" s="1"/>
  <c r="J368" i="17"/>
  <c r="B368" i="18" s="1"/>
  <c r="J369" i="17"/>
  <c r="B369" i="18" s="1"/>
  <c r="J370" i="17"/>
  <c r="B370" i="18" s="1"/>
  <c r="J371" i="17"/>
  <c r="B371" i="18" s="1"/>
  <c r="J372" i="17"/>
  <c r="B372" i="18" s="1"/>
  <c r="J373" i="17"/>
  <c r="B373" i="18" s="1"/>
  <c r="J374" i="17"/>
  <c r="B374" i="18" s="1"/>
  <c r="J375" i="17"/>
  <c r="B375" i="18" s="1"/>
  <c r="J376" i="17"/>
  <c r="B376" i="18" s="1"/>
  <c r="J377" i="17"/>
  <c r="B377" i="18" s="1"/>
  <c r="J378" i="17"/>
  <c r="B378" i="18" s="1"/>
  <c r="J379" i="17"/>
  <c r="B379" i="18" s="1"/>
  <c r="J380" i="17"/>
  <c r="B380" i="18" s="1"/>
  <c r="J381" i="17"/>
  <c r="B381" i="18" s="1"/>
  <c r="J382" i="17"/>
  <c r="B382" i="18" s="1"/>
  <c r="J383" i="17"/>
  <c r="B383" i="18" s="1"/>
  <c r="J384" i="17"/>
  <c r="B384" i="18" s="1"/>
  <c r="J385" i="17"/>
  <c r="B385" i="18" s="1"/>
  <c r="J386" i="17"/>
  <c r="B386" i="18" s="1"/>
  <c r="J387" i="17"/>
  <c r="B387" i="18" s="1"/>
  <c r="J388" i="17"/>
  <c r="B388" i="18" s="1"/>
  <c r="J389" i="17"/>
  <c r="B389" i="18" s="1"/>
  <c r="J390" i="17"/>
  <c r="B390" i="18" s="1"/>
  <c r="J391" i="17"/>
  <c r="B391" i="18" s="1"/>
  <c r="J392" i="17"/>
  <c r="B392" i="18" s="1"/>
  <c r="J393" i="17"/>
  <c r="B393" i="18" s="1"/>
  <c r="J394" i="17"/>
  <c r="B394" i="18" s="1"/>
  <c r="J395" i="17"/>
  <c r="B395" i="18" s="1"/>
  <c r="J396" i="17"/>
  <c r="B396" i="18" s="1"/>
  <c r="J397" i="17"/>
  <c r="B397" i="18" s="1"/>
  <c r="J398" i="17"/>
  <c r="B398" i="18" s="1"/>
  <c r="J399" i="17"/>
  <c r="B399" i="18" s="1"/>
  <c r="J400" i="17"/>
  <c r="B400" i="18" s="1"/>
  <c r="J401" i="17"/>
  <c r="B401" i="18" s="1"/>
  <c r="J402" i="17"/>
  <c r="B402" i="18" s="1"/>
  <c r="J403" i="17"/>
  <c r="B403" i="18" s="1"/>
  <c r="J404" i="17"/>
  <c r="B404" i="18" s="1"/>
  <c r="J405" i="17"/>
  <c r="B405" i="18" s="1"/>
  <c r="J406" i="17"/>
  <c r="B406" i="18" s="1"/>
  <c r="J407" i="17"/>
  <c r="B407" i="18" s="1"/>
  <c r="J408" i="17"/>
  <c r="B408" i="18" s="1"/>
  <c r="J409" i="17"/>
  <c r="B409" i="18" s="1"/>
  <c r="J410" i="17"/>
  <c r="B410" i="18" s="1"/>
  <c r="J411" i="17"/>
  <c r="B411" i="18" s="1"/>
  <c r="J412" i="17"/>
  <c r="B412" i="18" s="1"/>
  <c r="J413" i="17"/>
  <c r="B413" i="18" s="1"/>
  <c r="J414" i="17"/>
  <c r="B414" i="18" s="1"/>
  <c r="J415" i="17"/>
  <c r="B415" i="18" s="1"/>
  <c r="J416" i="17"/>
  <c r="B416" i="18" s="1"/>
  <c r="J417" i="17"/>
  <c r="B417" i="18" s="1"/>
  <c r="J418" i="17"/>
  <c r="B418" i="18" s="1"/>
  <c r="J419" i="17"/>
  <c r="B419" i="18" s="1"/>
  <c r="J420" i="17"/>
  <c r="B420" i="18" s="1"/>
  <c r="J421" i="17"/>
  <c r="B421" i="18" s="1"/>
  <c r="J422" i="17"/>
  <c r="B422" i="18" s="1"/>
  <c r="J423" i="17"/>
  <c r="B423" i="18" s="1"/>
  <c r="J424" i="17"/>
  <c r="B424" i="18" s="1"/>
  <c r="J425" i="17"/>
  <c r="B425" i="18" s="1"/>
  <c r="J426" i="17"/>
  <c r="B426" i="18" s="1"/>
  <c r="J427" i="17"/>
  <c r="B427" i="18" s="1"/>
  <c r="J428" i="17"/>
  <c r="B428" i="18" s="1"/>
  <c r="J429" i="17"/>
  <c r="B429" i="18" s="1"/>
  <c r="J430" i="17"/>
  <c r="B430" i="18" s="1"/>
  <c r="J431" i="17"/>
  <c r="B431" i="18" s="1"/>
  <c r="J432" i="17"/>
  <c r="B432" i="18" s="1"/>
  <c r="J433" i="17"/>
  <c r="B433" i="18" s="1"/>
  <c r="J434" i="17"/>
  <c r="B434" i="18" s="1"/>
  <c r="J435" i="17"/>
  <c r="B435" i="18" s="1"/>
  <c r="J436" i="17"/>
  <c r="B436" i="18" s="1"/>
  <c r="J437" i="17"/>
  <c r="B437" i="18" s="1"/>
  <c r="J438" i="17"/>
  <c r="B438" i="18" s="1"/>
  <c r="J439" i="17"/>
  <c r="B439" i="18" s="1"/>
  <c r="J440" i="17"/>
  <c r="B440" i="18" s="1"/>
  <c r="J441" i="17"/>
  <c r="B441" i="18" s="1"/>
  <c r="J442" i="17"/>
  <c r="B442" i="18" s="1"/>
  <c r="J443" i="17"/>
  <c r="B443" i="18" s="1"/>
  <c r="J444" i="17"/>
  <c r="B444" i="18" s="1"/>
  <c r="J445" i="17"/>
  <c r="B445" i="18" s="1"/>
  <c r="J446" i="17"/>
  <c r="B446" i="18" s="1"/>
  <c r="J447" i="17"/>
  <c r="B447" i="18" s="1"/>
  <c r="J448" i="17"/>
  <c r="B448" i="18" s="1"/>
  <c r="J449" i="17"/>
  <c r="B449" i="18" s="1"/>
  <c r="J450" i="17"/>
  <c r="B450" i="18" s="1"/>
  <c r="J451" i="17"/>
  <c r="B451" i="18" s="1"/>
  <c r="J452" i="17"/>
  <c r="B452" i="18" s="1"/>
  <c r="J453" i="17"/>
  <c r="B453" i="18" s="1"/>
  <c r="J454" i="17"/>
  <c r="B454" i="18" s="1"/>
  <c r="J455" i="17"/>
  <c r="B455" i="18" s="1"/>
  <c r="J456" i="17"/>
  <c r="B456" i="18" s="1"/>
  <c r="J457" i="17"/>
  <c r="B457" i="18" s="1"/>
  <c r="J458" i="17"/>
  <c r="B458" i="18" s="1"/>
  <c r="J459" i="17"/>
  <c r="B459" i="18" s="1"/>
  <c r="J460" i="17"/>
  <c r="B460" i="18" s="1"/>
  <c r="J461" i="17"/>
  <c r="B461" i="18" s="1"/>
  <c r="J462" i="17"/>
  <c r="B462" i="18" s="1"/>
  <c r="J463" i="17"/>
  <c r="B463" i="18" s="1"/>
  <c r="J464" i="17"/>
  <c r="B464" i="18" s="1"/>
  <c r="J465" i="17"/>
  <c r="B465" i="18" s="1"/>
  <c r="J466" i="17"/>
  <c r="B466" i="18" s="1"/>
  <c r="J467" i="17"/>
  <c r="B467" i="18" s="1"/>
  <c r="J468" i="17"/>
  <c r="B468" i="18" s="1"/>
  <c r="J469" i="17"/>
  <c r="B469" i="18" s="1"/>
  <c r="J470" i="17"/>
  <c r="B470" i="18" s="1"/>
  <c r="J471" i="17"/>
  <c r="B471" i="18" s="1"/>
  <c r="J472" i="17"/>
  <c r="B472" i="18" s="1"/>
  <c r="J473" i="17"/>
  <c r="B473" i="18" s="1"/>
  <c r="J474" i="17"/>
  <c r="B474" i="18" s="1"/>
  <c r="J475" i="17"/>
  <c r="B475" i="18" s="1"/>
  <c r="J476" i="17"/>
  <c r="B476" i="18" s="1"/>
  <c r="J477" i="17"/>
  <c r="B477" i="18" s="1"/>
  <c r="J478" i="17"/>
  <c r="B478" i="18" s="1"/>
  <c r="J479" i="17"/>
  <c r="B479" i="18" s="1"/>
  <c r="J480" i="17"/>
  <c r="B480" i="18" s="1"/>
  <c r="J481" i="17"/>
  <c r="B481" i="18" s="1"/>
  <c r="J482" i="17"/>
  <c r="B482" i="18" s="1"/>
  <c r="J483" i="17"/>
  <c r="B483" i="18" s="1"/>
  <c r="J484" i="17"/>
  <c r="B484" i="18" s="1"/>
  <c r="J485" i="17"/>
  <c r="B485" i="18" s="1"/>
  <c r="J486" i="17"/>
  <c r="B486" i="18" s="1"/>
  <c r="J487" i="17"/>
  <c r="B487" i="18" s="1"/>
  <c r="J488" i="17"/>
  <c r="B488" i="18" s="1"/>
  <c r="J489" i="17"/>
  <c r="B489" i="18" s="1"/>
  <c r="J490" i="17"/>
  <c r="B490" i="18" s="1"/>
  <c r="J491" i="17"/>
  <c r="B491" i="18" s="1"/>
  <c r="J492" i="17"/>
  <c r="B492" i="18" s="1"/>
  <c r="J493" i="17"/>
  <c r="B493" i="18" s="1"/>
  <c r="J494" i="17"/>
  <c r="B494" i="18" s="1"/>
  <c r="J495" i="17"/>
  <c r="B495" i="18" s="1"/>
  <c r="J496" i="17"/>
  <c r="B496" i="18" s="1"/>
  <c r="J497" i="17"/>
  <c r="B497" i="18" s="1"/>
  <c r="J498" i="17"/>
  <c r="B498" i="18" s="1"/>
  <c r="J499" i="17"/>
  <c r="B499" i="18" s="1"/>
  <c r="J500" i="17"/>
  <c r="B500" i="18" s="1"/>
  <c r="J501" i="17"/>
  <c r="B501" i="18" s="1"/>
  <c r="J502" i="17"/>
  <c r="B502" i="18" s="1"/>
  <c r="J503" i="17"/>
  <c r="B503" i="18" s="1"/>
  <c r="J504" i="17"/>
  <c r="B504" i="18" s="1"/>
  <c r="J505" i="17"/>
  <c r="B505" i="18" s="1"/>
  <c r="J506" i="17"/>
  <c r="B506" i="18" s="1"/>
  <c r="J507" i="17"/>
  <c r="B507" i="18" s="1"/>
  <c r="J508" i="17"/>
  <c r="B508" i="18" s="1"/>
  <c r="J509" i="17"/>
  <c r="B509" i="18" s="1"/>
  <c r="J510" i="17"/>
  <c r="B510" i="18" s="1"/>
  <c r="J511" i="17"/>
  <c r="B511" i="18" s="1"/>
  <c r="J512" i="17"/>
  <c r="B512" i="18" s="1"/>
  <c r="J513" i="17"/>
  <c r="B513" i="18" s="1"/>
  <c r="J514" i="17"/>
  <c r="B514" i="18" s="1"/>
  <c r="J515" i="17"/>
  <c r="B515" i="18" s="1"/>
  <c r="J516" i="17"/>
  <c r="B516" i="18" s="1"/>
  <c r="J517" i="17"/>
  <c r="B517" i="18" s="1"/>
  <c r="J518" i="17"/>
  <c r="B518" i="18" s="1"/>
  <c r="J519" i="17"/>
  <c r="B519" i="18" s="1"/>
  <c r="J520" i="17"/>
  <c r="B520" i="18" s="1"/>
  <c r="J521" i="17"/>
  <c r="B521" i="18" s="1"/>
  <c r="J522" i="17"/>
  <c r="B522" i="18" s="1"/>
  <c r="J523" i="17"/>
  <c r="B523" i="18" s="1"/>
  <c r="J524" i="17"/>
  <c r="B524" i="18" s="1"/>
  <c r="J525" i="17"/>
  <c r="B525" i="18" s="1"/>
  <c r="J526" i="17"/>
  <c r="B526" i="18" s="1"/>
  <c r="J527" i="17"/>
  <c r="B527" i="18" s="1"/>
  <c r="J528" i="17"/>
  <c r="B528" i="18" s="1"/>
  <c r="J529" i="17"/>
  <c r="B529" i="18" s="1"/>
  <c r="J530" i="17"/>
  <c r="B530" i="18" s="1"/>
  <c r="J531" i="17"/>
  <c r="B531" i="18" s="1"/>
  <c r="J532" i="17"/>
  <c r="B532" i="18" s="1"/>
  <c r="J533" i="17"/>
  <c r="B533" i="18" s="1"/>
  <c r="J534" i="17"/>
  <c r="B534" i="18" s="1"/>
  <c r="J535" i="17"/>
  <c r="B535" i="18" s="1"/>
  <c r="J536" i="17"/>
  <c r="B536" i="18" s="1"/>
  <c r="J537" i="17"/>
  <c r="B537" i="18" s="1"/>
  <c r="J538" i="17"/>
  <c r="B538" i="18" s="1"/>
  <c r="J539" i="17"/>
  <c r="B539" i="18" s="1"/>
  <c r="J540" i="17"/>
  <c r="B540" i="18" s="1"/>
  <c r="J541" i="17"/>
  <c r="B541" i="18" s="1"/>
  <c r="J542" i="17"/>
  <c r="B542" i="18" s="1"/>
  <c r="J543" i="17"/>
  <c r="B543" i="18" s="1"/>
  <c r="J544" i="17"/>
  <c r="B544" i="18" s="1"/>
  <c r="J545" i="17"/>
  <c r="B545" i="18" s="1"/>
  <c r="J546" i="17"/>
  <c r="B546" i="18" s="1"/>
  <c r="J547" i="17"/>
  <c r="B547" i="18" s="1"/>
  <c r="J548" i="17"/>
  <c r="B548" i="18" s="1"/>
  <c r="J549" i="17"/>
  <c r="B549" i="18" s="1"/>
  <c r="J550" i="17"/>
  <c r="B550" i="18" s="1"/>
  <c r="J551" i="17"/>
  <c r="B551" i="18" s="1"/>
  <c r="J552" i="17"/>
  <c r="B552" i="18" s="1"/>
  <c r="J553" i="17"/>
  <c r="B553" i="18" s="1"/>
  <c r="J554" i="17"/>
  <c r="B554" i="18" s="1"/>
  <c r="J555" i="17"/>
  <c r="B555" i="18" s="1"/>
  <c r="J556" i="17"/>
  <c r="B556" i="18" s="1"/>
  <c r="J557" i="17"/>
  <c r="B557" i="18" s="1"/>
  <c r="J558" i="17"/>
  <c r="B558" i="18" s="1"/>
  <c r="J559" i="17"/>
  <c r="B559" i="18" s="1"/>
  <c r="J560" i="17"/>
  <c r="B560" i="18" s="1"/>
  <c r="J561" i="17"/>
  <c r="B561" i="18" s="1"/>
  <c r="J562" i="17"/>
  <c r="B562" i="18" s="1"/>
  <c r="J563" i="17"/>
  <c r="B563" i="18" s="1"/>
  <c r="J564" i="17"/>
  <c r="B564" i="18" s="1"/>
  <c r="J565" i="17"/>
  <c r="B565" i="18" s="1"/>
  <c r="J566" i="17"/>
  <c r="B566" i="18" s="1"/>
  <c r="J567" i="17"/>
  <c r="B567" i="18" s="1"/>
  <c r="J568" i="17"/>
  <c r="B568" i="18" s="1"/>
  <c r="J569" i="17"/>
  <c r="B569" i="18" s="1"/>
  <c r="J570" i="17"/>
  <c r="B570" i="18" s="1"/>
  <c r="J571" i="17"/>
  <c r="B571" i="18" s="1"/>
  <c r="J572" i="17"/>
  <c r="B572" i="18" s="1"/>
  <c r="J573" i="17"/>
  <c r="B573" i="18" s="1"/>
  <c r="J574" i="17"/>
  <c r="B574" i="18" s="1"/>
  <c r="J575" i="17"/>
  <c r="B575" i="18" s="1"/>
  <c r="J576" i="17"/>
  <c r="B576" i="18" s="1"/>
  <c r="J577" i="17"/>
  <c r="B577" i="18" s="1"/>
  <c r="J578" i="17"/>
  <c r="B578" i="18" s="1"/>
  <c r="J579" i="17"/>
  <c r="B579" i="18" s="1"/>
  <c r="J580" i="17"/>
  <c r="B580" i="18" s="1"/>
  <c r="J581" i="17"/>
  <c r="B581" i="18" s="1"/>
  <c r="J582" i="17"/>
  <c r="B582" i="18" s="1"/>
  <c r="J583" i="17"/>
  <c r="B583" i="18" s="1"/>
  <c r="J584" i="17"/>
  <c r="B584" i="18" s="1"/>
  <c r="J585" i="17"/>
  <c r="B585" i="18" s="1"/>
  <c r="J586" i="17"/>
  <c r="B586" i="18" s="1"/>
  <c r="J587" i="17"/>
  <c r="B587" i="18" s="1"/>
  <c r="J588" i="17"/>
  <c r="B588" i="18" s="1"/>
  <c r="J589" i="17"/>
  <c r="B589" i="18" s="1"/>
  <c r="J590" i="17"/>
  <c r="B590" i="18" s="1"/>
  <c r="J591" i="17"/>
  <c r="B591" i="18" s="1"/>
  <c r="J592" i="17"/>
  <c r="B592" i="18" s="1"/>
  <c r="J593" i="17"/>
  <c r="B593" i="18" s="1"/>
  <c r="J594" i="17"/>
  <c r="B594" i="18" s="1"/>
  <c r="J595" i="17"/>
  <c r="B595" i="18" s="1"/>
  <c r="J596" i="17"/>
  <c r="B596" i="18" s="1"/>
  <c r="J597" i="17"/>
  <c r="B597" i="18" s="1"/>
  <c r="J598" i="17"/>
  <c r="B598" i="18" s="1"/>
  <c r="J599" i="17"/>
  <c r="B599" i="18" s="1"/>
  <c r="J600" i="17"/>
  <c r="B600" i="18" s="1"/>
  <c r="J601" i="17"/>
  <c r="B601" i="18" s="1"/>
  <c r="J602" i="17"/>
  <c r="B602" i="18" s="1"/>
  <c r="J603" i="17"/>
  <c r="B603" i="18" s="1"/>
  <c r="J604" i="17"/>
  <c r="B604" i="18" s="1"/>
  <c r="J605" i="17"/>
  <c r="B605" i="18" s="1"/>
  <c r="J606" i="17"/>
  <c r="B606" i="18" s="1"/>
  <c r="J607" i="17"/>
  <c r="B607" i="18" s="1"/>
  <c r="J608" i="17"/>
  <c r="B608" i="18" s="1"/>
  <c r="J609" i="17"/>
  <c r="B609" i="18" s="1"/>
  <c r="J610" i="17"/>
  <c r="B610" i="18" s="1"/>
  <c r="J611" i="17"/>
  <c r="B611" i="18" s="1"/>
  <c r="J612" i="17"/>
  <c r="B612" i="18" s="1"/>
  <c r="J613" i="17"/>
  <c r="B613" i="18" s="1"/>
  <c r="J614" i="17"/>
  <c r="B614" i="18" s="1"/>
  <c r="J615" i="17"/>
  <c r="B615" i="18" s="1"/>
  <c r="J616" i="17"/>
  <c r="B616" i="18" s="1"/>
  <c r="J617" i="17"/>
  <c r="B617" i="18" s="1"/>
  <c r="J618" i="17"/>
  <c r="B618" i="18" s="1"/>
  <c r="J619" i="17"/>
  <c r="B619" i="18" s="1"/>
  <c r="J620" i="17"/>
  <c r="B620" i="18" s="1"/>
  <c r="J621" i="17"/>
  <c r="B621" i="18" s="1"/>
  <c r="J622" i="17"/>
  <c r="B622" i="18" s="1"/>
  <c r="J623" i="17"/>
  <c r="B623" i="18" s="1"/>
  <c r="J624" i="17"/>
  <c r="B624" i="18" s="1"/>
  <c r="J625" i="17"/>
  <c r="B625" i="18" s="1"/>
  <c r="J626" i="17"/>
  <c r="B626" i="18" s="1"/>
  <c r="J627" i="17"/>
  <c r="B627" i="18" s="1"/>
  <c r="J628" i="17"/>
  <c r="B628" i="18" s="1"/>
  <c r="J629" i="17"/>
  <c r="B629" i="18" s="1"/>
  <c r="J630" i="17"/>
  <c r="B630" i="18" s="1"/>
  <c r="J631" i="17"/>
  <c r="B631" i="18" s="1"/>
  <c r="J632" i="17"/>
  <c r="B632" i="18" s="1"/>
  <c r="J633" i="17"/>
  <c r="B633" i="18" s="1"/>
  <c r="J634" i="17"/>
  <c r="B634" i="18" s="1"/>
  <c r="J635" i="17"/>
  <c r="B635" i="18" s="1"/>
  <c r="J636" i="17"/>
  <c r="B636" i="18" s="1"/>
  <c r="J637" i="17"/>
  <c r="B637" i="18" s="1"/>
  <c r="J638" i="17"/>
  <c r="B638" i="18" s="1"/>
  <c r="J639" i="17"/>
  <c r="B639" i="18" s="1"/>
  <c r="J640" i="17"/>
  <c r="B640" i="18" s="1"/>
  <c r="J641" i="17"/>
  <c r="B641" i="18" s="1"/>
  <c r="J642" i="17"/>
  <c r="B642" i="18" s="1"/>
  <c r="J643" i="17"/>
  <c r="B643" i="18" s="1"/>
  <c r="J644" i="17"/>
  <c r="B644" i="18" s="1"/>
  <c r="J645" i="17"/>
  <c r="B645" i="18" s="1"/>
  <c r="J646" i="17"/>
  <c r="B646" i="18" s="1"/>
  <c r="J647" i="17"/>
  <c r="B647" i="18" s="1"/>
  <c r="J648" i="17"/>
  <c r="B648" i="18" s="1"/>
  <c r="J649" i="17"/>
  <c r="B649" i="18" s="1"/>
  <c r="J650" i="17"/>
  <c r="B650" i="18" s="1"/>
  <c r="J651" i="17"/>
  <c r="B651" i="18" s="1"/>
  <c r="J652" i="17"/>
  <c r="B652" i="18" s="1"/>
  <c r="J653" i="17"/>
  <c r="B653" i="18" s="1"/>
  <c r="J654" i="17"/>
  <c r="B654" i="18" s="1"/>
  <c r="J655" i="17"/>
  <c r="B655" i="18" s="1"/>
  <c r="J656" i="17"/>
  <c r="B656" i="18" s="1"/>
  <c r="J657" i="17"/>
  <c r="B657" i="18" s="1"/>
  <c r="J658" i="17"/>
  <c r="B658" i="18" s="1"/>
  <c r="J659" i="17"/>
  <c r="B659" i="18" s="1"/>
  <c r="J660" i="17"/>
  <c r="B660" i="18" s="1"/>
  <c r="J661" i="17"/>
  <c r="B661" i="18" s="1"/>
  <c r="J662" i="17"/>
  <c r="B662" i="18" s="1"/>
  <c r="J663" i="17"/>
  <c r="B663" i="18" s="1"/>
  <c r="J664" i="17"/>
  <c r="B664" i="18" s="1"/>
  <c r="J665" i="17"/>
  <c r="B665" i="18" s="1"/>
  <c r="J666" i="17"/>
  <c r="B666" i="18" s="1"/>
  <c r="J667" i="17"/>
  <c r="B667" i="18" s="1"/>
  <c r="J668" i="17"/>
  <c r="B668" i="18" s="1"/>
  <c r="J669" i="17"/>
  <c r="B669" i="18" s="1"/>
  <c r="J670" i="17"/>
  <c r="B670" i="18" s="1"/>
  <c r="J671" i="17"/>
  <c r="B671" i="18" s="1"/>
  <c r="J672" i="17"/>
  <c r="B672" i="18" s="1"/>
  <c r="J673" i="17"/>
  <c r="B673" i="18" s="1"/>
  <c r="J674" i="17"/>
  <c r="B674" i="18" s="1"/>
  <c r="J675" i="17"/>
  <c r="B675" i="18" s="1"/>
  <c r="J676" i="17"/>
  <c r="B676" i="18" s="1"/>
  <c r="J677" i="17"/>
  <c r="B677" i="18" s="1"/>
  <c r="J678" i="17"/>
  <c r="B678" i="18" s="1"/>
  <c r="J679" i="17"/>
  <c r="B679" i="18" s="1"/>
  <c r="J680" i="17"/>
  <c r="B680" i="18" s="1"/>
  <c r="J681" i="17"/>
  <c r="B681" i="18" s="1"/>
  <c r="J682" i="17"/>
  <c r="B682" i="18" s="1"/>
  <c r="J683" i="17"/>
  <c r="B683" i="18" s="1"/>
  <c r="J684" i="17"/>
  <c r="B684" i="18" s="1"/>
  <c r="J685" i="17"/>
  <c r="B685" i="18" s="1"/>
  <c r="J686" i="17"/>
  <c r="B686" i="18" s="1"/>
  <c r="J687" i="17"/>
  <c r="B687" i="18" s="1"/>
  <c r="J688" i="17"/>
  <c r="B688" i="18" s="1"/>
  <c r="J689" i="17"/>
  <c r="B689" i="18" s="1"/>
  <c r="J690" i="17"/>
  <c r="B690" i="18" s="1"/>
  <c r="J691" i="17"/>
  <c r="B691" i="18" s="1"/>
  <c r="J692" i="17"/>
  <c r="B692" i="18" s="1"/>
  <c r="J693" i="17"/>
  <c r="B693" i="18" s="1"/>
  <c r="J694" i="17"/>
  <c r="B694" i="18" s="1"/>
  <c r="J695" i="17"/>
  <c r="B695" i="18" s="1"/>
  <c r="J696" i="17"/>
  <c r="B696" i="18" s="1"/>
  <c r="J697" i="17"/>
  <c r="B697" i="18" s="1"/>
  <c r="J698" i="17"/>
  <c r="B698" i="18" s="1"/>
  <c r="J699" i="17"/>
  <c r="B699" i="18" s="1"/>
  <c r="J700" i="17"/>
  <c r="B700" i="18" s="1"/>
  <c r="J701" i="17"/>
  <c r="B701" i="18" s="1"/>
  <c r="J702" i="17"/>
  <c r="B702" i="18" s="1"/>
  <c r="J703" i="17"/>
  <c r="B703" i="18" s="1"/>
  <c r="J704" i="17"/>
  <c r="B704" i="18" s="1"/>
  <c r="J705" i="17"/>
  <c r="B705" i="18" s="1"/>
  <c r="J706" i="17"/>
  <c r="B706" i="18" s="1"/>
  <c r="J707" i="17"/>
  <c r="B707" i="18" s="1"/>
  <c r="J708" i="17"/>
  <c r="B708" i="18" s="1"/>
  <c r="J709" i="17"/>
  <c r="B709" i="18" s="1"/>
  <c r="J710" i="17"/>
  <c r="B710" i="18" s="1"/>
  <c r="J711" i="17"/>
  <c r="B711" i="18" s="1"/>
  <c r="J712" i="17"/>
  <c r="B712" i="18" s="1"/>
  <c r="J713" i="17"/>
  <c r="B713" i="18" s="1"/>
  <c r="J714" i="17"/>
  <c r="B714" i="18" s="1"/>
  <c r="J715" i="17"/>
  <c r="B715" i="18" s="1"/>
  <c r="J716" i="17"/>
  <c r="B716" i="18" s="1"/>
  <c r="J717" i="17"/>
  <c r="B717" i="18" s="1"/>
  <c r="J718" i="17"/>
  <c r="B718" i="18" s="1"/>
  <c r="J719" i="17"/>
  <c r="B719" i="18" s="1"/>
  <c r="J720" i="17"/>
  <c r="B720" i="18" s="1"/>
  <c r="J721" i="17"/>
  <c r="B721" i="18" s="1"/>
  <c r="J722" i="17"/>
  <c r="B722" i="18" s="1"/>
  <c r="J723" i="17"/>
  <c r="B723" i="18" s="1"/>
  <c r="J724" i="17"/>
  <c r="B724" i="18" s="1"/>
  <c r="J725" i="17"/>
  <c r="B725" i="18" s="1"/>
  <c r="J726" i="17"/>
  <c r="B726" i="18" s="1"/>
  <c r="J727" i="17"/>
  <c r="B727" i="18" s="1"/>
  <c r="J728" i="17"/>
  <c r="B728" i="18" s="1"/>
  <c r="J729" i="17"/>
  <c r="B729" i="18" s="1"/>
  <c r="J730" i="17"/>
  <c r="B730" i="18" s="1"/>
  <c r="J731" i="17"/>
  <c r="B731" i="18" s="1"/>
  <c r="J732" i="17"/>
  <c r="B732" i="18" s="1"/>
  <c r="J733" i="17"/>
  <c r="B733" i="18" s="1"/>
  <c r="J734" i="17"/>
  <c r="B734" i="18" s="1"/>
  <c r="J735" i="17"/>
  <c r="B735" i="18" s="1"/>
  <c r="J736" i="17"/>
  <c r="B736" i="18" s="1"/>
  <c r="J737" i="17"/>
  <c r="B737" i="18" s="1"/>
  <c r="J738" i="17"/>
  <c r="B738" i="18" s="1"/>
  <c r="J739" i="17"/>
  <c r="B739" i="18" s="1"/>
  <c r="J740" i="17"/>
  <c r="B740" i="18" s="1"/>
  <c r="J741" i="17"/>
  <c r="B741" i="18" s="1"/>
  <c r="J742" i="17"/>
  <c r="B742" i="18" s="1"/>
  <c r="J743" i="17"/>
  <c r="B743" i="18" s="1"/>
  <c r="J744" i="17"/>
  <c r="B744" i="18" s="1"/>
  <c r="J745" i="17"/>
  <c r="B745" i="18" s="1"/>
  <c r="J746" i="17"/>
  <c r="B746" i="18" s="1"/>
  <c r="J747" i="17"/>
  <c r="B747" i="18" s="1"/>
  <c r="J748" i="17"/>
  <c r="B748" i="18" s="1"/>
  <c r="J749" i="17"/>
  <c r="B749" i="18" s="1"/>
  <c r="J750" i="17"/>
  <c r="B750" i="18" s="1"/>
  <c r="J751" i="17"/>
  <c r="B751" i="18" s="1"/>
  <c r="J752" i="17"/>
  <c r="B752" i="18" s="1"/>
  <c r="J753" i="17"/>
  <c r="B753" i="18" s="1"/>
  <c r="J754" i="17"/>
  <c r="B754" i="18" s="1"/>
  <c r="J755" i="17"/>
  <c r="B755" i="18" s="1"/>
  <c r="J756" i="17"/>
  <c r="B756" i="18" s="1"/>
  <c r="J757" i="17"/>
  <c r="B757" i="18" s="1"/>
  <c r="J758" i="17"/>
  <c r="B758" i="18" s="1"/>
  <c r="J759" i="17"/>
  <c r="B759" i="18" s="1"/>
  <c r="J760" i="17"/>
  <c r="B760" i="18" s="1"/>
  <c r="J761" i="17"/>
  <c r="B761" i="18" s="1"/>
  <c r="J762" i="17"/>
  <c r="B762" i="18" s="1"/>
  <c r="J763" i="17"/>
  <c r="B763" i="18" s="1"/>
  <c r="J764" i="17"/>
  <c r="B764" i="18" s="1"/>
  <c r="J765" i="17"/>
  <c r="B765" i="18" s="1"/>
  <c r="J766" i="17"/>
  <c r="B766" i="18" s="1"/>
  <c r="J767" i="17"/>
  <c r="B767" i="18" s="1"/>
  <c r="J768" i="17"/>
  <c r="B768" i="18" s="1"/>
  <c r="J769" i="17"/>
  <c r="B769" i="18" s="1"/>
  <c r="J770" i="17"/>
  <c r="B770" i="18" s="1"/>
  <c r="J771" i="17"/>
  <c r="B771" i="18" s="1"/>
  <c r="J772" i="17"/>
  <c r="B772" i="18" s="1"/>
  <c r="J773" i="17"/>
  <c r="B773" i="18" s="1"/>
  <c r="J774" i="17"/>
  <c r="B774" i="18" s="1"/>
  <c r="J775" i="17"/>
  <c r="B775" i="18" s="1"/>
  <c r="J776" i="17"/>
  <c r="B776" i="18" s="1"/>
  <c r="J777" i="17"/>
  <c r="B777" i="18" s="1"/>
  <c r="J778" i="17"/>
  <c r="B778" i="18" s="1"/>
  <c r="J779" i="17"/>
  <c r="B779" i="18" s="1"/>
  <c r="J780" i="17"/>
  <c r="B780" i="18" s="1"/>
  <c r="J781" i="17"/>
  <c r="B781" i="18" s="1"/>
  <c r="J782" i="17"/>
  <c r="B782" i="18" s="1"/>
  <c r="J783" i="17"/>
  <c r="B783" i="18" s="1"/>
  <c r="J784" i="17"/>
  <c r="B784" i="18" s="1"/>
  <c r="J785" i="17"/>
  <c r="B785" i="18" s="1"/>
  <c r="J786" i="17"/>
  <c r="B786" i="18" s="1"/>
  <c r="J787" i="17"/>
  <c r="B787" i="18" s="1"/>
  <c r="J788" i="17"/>
  <c r="B788" i="18" s="1"/>
  <c r="J789" i="17"/>
  <c r="B789" i="18" s="1"/>
  <c r="J790" i="17"/>
  <c r="B790" i="18" s="1"/>
  <c r="J791" i="17"/>
  <c r="B791" i="18" s="1"/>
  <c r="J792" i="17"/>
  <c r="B792" i="18" s="1"/>
  <c r="J793" i="17"/>
  <c r="B793" i="18" s="1"/>
  <c r="J794" i="17"/>
  <c r="B794" i="18" s="1"/>
  <c r="J795" i="17"/>
  <c r="B795" i="18" s="1"/>
  <c r="J796" i="17"/>
  <c r="B796" i="18" s="1"/>
  <c r="J797" i="17"/>
  <c r="B797" i="18" s="1"/>
  <c r="J798" i="17"/>
  <c r="B798" i="18" s="1"/>
  <c r="J799" i="17"/>
  <c r="B799" i="18" s="1"/>
  <c r="J800" i="17"/>
  <c r="B800" i="18" s="1"/>
  <c r="J801" i="17"/>
  <c r="B801" i="18" s="1"/>
  <c r="J802" i="17"/>
  <c r="B802" i="18" s="1"/>
  <c r="J803" i="17"/>
  <c r="B803" i="18" s="1"/>
  <c r="J804" i="17"/>
  <c r="B804" i="18" s="1"/>
  <c r="J805" i="17"/>
  <c r="B805" i="18" s="1"/>
  <c r="J806" i="17"/>
  <c r="B806" i="18" s="1"/>
  <c r="J807" i="17"/>
  <c r="B807" i="18" s="1"/>
  <c r="J808" i="17"/>
  <c r="B808" i="18" s="1"/>
  <c r="J809" i="17"/>
  <c r="B809" i="18" s="1"/>
  <c r="J810" i="17"/>
  <c r="B810" i="18" s="1"/>
  <c r="J811" i="17"/>
  <c r="B811" i="18" s="1"/>
  <c r="J812" i="17"/>
  <c r="B812" i="18" s="1"/>
  <c r="J813" i="17"/>
  <c r="B813" i="18" s="1"/>
  <c r="J814" i="17"/>
  <c r="B814" i="18" s="1"/>
  <c r="J815" i="17"/>
  <c r="B815" i="18" s="1"/>
  <c r="J816" i="17"/>
  <c r="B816" i="18" s="1"/>
  <c r="J817" i="17"/>
  <c r="B817" i="18" s="1"/>
  <c r="J818" i="17"/>
  <c r="B818" i="18" s="1"/>
  <c r="J819" i="17"/>
  <c r="B819" i="18" s="1"/>
  <c r="J820" i="17"/>
  <c r="B820" i="18" s="1"/>
  <c r="J821" i="17"/>
  <c r="B821" i="18" s="1"/>
  <c r="J822" i="17"/>
  <c r="B822" i="18" s="1"/>
  <c r="J823" i="17"/>
  <c r="B823" i="18" s="1"/>
  <c r="J824" i="17"/>
  <c r="B824" i="18" s="1"/>
  <c r="J825" i="17"/>
  <c r="B825" i="18" s="1"/>
  <c r="J826" i="17"/>
  <c r="B826" i="18" s="1"/>
  <c r="J827" i="17"/>
  <c r="B827" i="18" s="1"/>
  <c r="J828" i="17"/>
  <c r="B828" i="18" s="1"/>
  <c r="J829" i="17"/>
  <c r="B829" i="18" s="1"/>
  <c r="J830" i="17"/>
  <c r="B830" i="18" s="1"/>
  <c r="J831" i="17"/>
  <c r="B831" i="18" s="1"/>
  <c r="J832" i="17"/>
  <c r="B832" i="18" s="1"/>
  <c r="J833" i="17"/>
  <c r="B833" i="18" s="1"/>
  <c r="J834" i="17"/>
  <c r="B834" i="18" s="1"/>
  <c r="J835" i="17"/>
  <c r="B835" i="18" s="1"/>
  <c r="J836" i="17"/>
  <c r="B836" i="18" s="1"/>
  <c r="J837" i="17"/>
  <c r="B837" i="18" s="1"/>
  <c r="J838" i="17"/>
  <c r="B838" i="18" s="1"/>
  <c r="J839" i="17"/>
  <c r="B839" i="18" s="1"/>
  <c r="J840" i="17"/>
  <c r="B840" i="18" s="1"/>
  <c r="J841" i="17"/>
  <c r="B841" i="18" s="1"/>
  <c r="J842" i="17"/>
  <c r="B842" i="18" s="1"/>
  <c r="J843" i="17"/>
  <c r="B843" i="18" s="1"/>
  <c r="J844" i="17"/>
  <c r="B844" i="18" s="1"/>
  <c r="J845" i="17"/>
  <c r="B845" i="18" s="1"/>
  <c r="J846" i="17"/>
  <c r="B846" i="18" s="1"/>
  <c r="J847" i="17"/>
  <c r="B847" i="18" s="1"/>
  <c r="J848" i="17"/>
  <c r="B848" i="18" s="1"/>
  <c r="J849" i="17"/>
  <c r="B849" i="18" s="1"/>
  <c r="J850" i="17"/>
  <c r="B850" i="18" s="1"/>
  <c r="J851" i="17"/>
  <c r="B851" i="18" s="1"/>
  <c r="J852" i="17"/>
  <c r="B852" i="18" s="1"/>
  <c r="J853" i="17"/>
  <c r="B853" i="18" s="1"/>
  <c r="J854" i="17"/>
  <c r="B854" i="18" s="1"/>
  <c r="J855" i="17"/>
  <c r="B855" i="18" s="1"/>
  <c r="J856" i="17"/>
  <c r="B856" i="18" s="1"/>
  <c r="J857" i="17"/>
  <c r="B857" i="18" s="1"/>
  <c r="J858" i="17"/>
  <c r="B858" i="18" s="1"/>
  <c r="J859" i="17"/>
  <c r="B859" i="18" s="1"/>
  <c r="J860" i="17"/>
  <c r="B860" i="18" s="1"/>
  <c r="J861" i="17"/>
  <c r="B861" i="18" s="1"/>
  <c r="J862" i="17"/>
  <c r="B862" i="18" s="1"/>
  <c r="J863" i="17"/>
  <c r="B863" i="18" s="1"/>
  <c r="J864" i="17"/>
  <c r="B864" i="18" s="1"/>
  <c r="J865" i="17"/>
  <c r="B865" i="18" s="1"/>
  <c r="J866" i="17"/>
  <c r="B866" i="18" s="1"/>
  <c r="J867" i="17"/>
  <c r="B867" i="18" s="1"/>
  <c r="J868" i="17"/>
  <c r="B868" i="18" s="1"/>
  <c r="J869" i="17"/>
  <c r="B869" i="18" s="1"/>
  <c r="J870" i="17"/>
  <c r="B870" i="18" s="1"/>
  <c r="J871" i="17"/>
  <c r="B871" i="18" s="1"/>
  <c r="J872" i="17"/>
  <c r="B872" i="18" s="1"/>
  <c r="J873" i="17"/>
  <c r="B873" i="18" s="1"/>
  <c r="J874" i="17"/>
  <c r="B874" i="18" s="1"/>
  <c r="J875" i="17"/>
  <c r="B875" i="18" s="1"/>
  <c r="J876" i="17"/>
  <c r="B876" i="18" s="1"/>
  <c r="J877" i="17"/>
  <c r="B877" i="18" s="1"/>
  <c r="J878" i="17"/>
  <c r="B878" i="18" s="1"/>
  <c r="J879" i="17"/>
  <c r="B879" i="18" s="1"/>
  <c r="J880" i="17"/>
  <c r="B880" i="18" s="1"/>
  <c r="J881" i="17"/>
  <c r="B881" i="18" s="1"/>
  <c r="J882" i="17"/>
  <c r="B882" i="18" s="1"/>
  <c r="J883" i="17"/>
  <c r="B883" i="18" s="1"/>
  <c r="J884" i="17"/>
  <c r="B884" i="18" s="1"/>
  <c r="J885" i="17"/>
  <c r="B885" i="18" s="1"/>
  <c r="J886" i="17"/>
  <c r="B886" i="18" s="1"/>
  <c r="J887" i="17"/>
  <c r="B887" i="18" s="1"/>
  <c r="J888" i="17"/>
  <c r="B888" i="18" s="1"/>
  <c r="J889" i="17"/>
  <c r="B889" i="18" s="1"/>
  <c r="J890" i="17"/>
  <c r="B890" i="18" s="1"/>
  <c r="J891" i="17"/>
  <c r="B891" i="18" s="1"/>
  <c r="J892" i="17"/>
  <c r="B892" i="18" s="1"/>
  <c r="J893" i="17"/>
  <c r="B893" i="18" s="1"/>
  <c r="J894" i="17"/>
  <c r="B894" i="18" s="1"/>
  <c r="J895" i="17"/>
  <c r="B895" i="18" s="1"/>
  <c r="J896" i="17"/>
  <c r="B896" i="18" s="1"/>
  <c r="J897" i="17"/>
  <c r="B897" i="18" s="1"/>
  <c r="J898" i="17"/>
  <c r="B898" i="18" s="1"/>
  <c r="J899" i="17"/>
  <c r="B899" i="18" s="1"/>
  <c r="J900" i="17"/>
  <c r="B900" i="18" s="1"/>
  <c r="J901" i="17"/>
  <c r="B901" i="18" s="1"/>
  <c r="J902" i="17"/>
  <c r="B902" i="18" s="1"/>
  <c r="J903" i="17"/>
  <c r="B903" i="18" s="1"/>
  <c r="J904" i="17"/>
  <c r="B904" i="18" s="1"/>
  <c r="J905" i="17"/>
  <c r="B905" i="18" s="1"/>
  <c r="J906" i="17"/>
  <c r="B906" i="18" s="1"/>
  <c r="J907" i="17"/>
  <c r="B907" i="18" s="1"/>
  <c r="J908" i="17"/>
  <c r="B908" i="18" s="1"/>
  <c r="J909" i="17"/>
  <c r="B909" i="18" s="1"/>
  <c r="J910" i="17"/>
  <c r="B910" i="18" s="1"/>
  <c r="J911" i="17"/>
  <c r="B911" i="18" s="1"/>
  <c r="J912" i="17"/>
  <c r="B912" i="18" s="1"/>
  <c r="J913" i="17"/>
  <c r="B913" i="18" s="1"/>
  <c r="J914" i="17"/>
  <c r="B914" i="18" s="1"/>
  <c r="J915" i="17"/>
  <c r="B915" i="18" s="1"/>
  <c r="J916" i="17"/>
  <c r="B916" i="18" s="1"/>
  <c r="J917" i="17"/>
  <c r="B917" i="18" s="1"/>
  <c r="J918" i="17"/>
  <c r="B918" i="18" s="1"/>
  <c r="J919" i="17"/>
  <c r="B919" i="18" s="1"/>
  <c r="J920" i="17"/>
  <c r="B920" i="18" s="1"/>
  <c r="J921" i="17"/>
  <c r="B921" i="18" s="1"/>
  <c r="J922" i="17"/>
  <c r="B922" i="18" s="1"/>
  <c r="J923" i="17"/>
  <c r="B923" i="18" s="1"/>
  <c r="J924" i="17"/>
  <c r="B924" i="18" s="1"/>
  <c r="J925" i="17"/>
  <c r="B925" i="18" s="1"/>
  <c r="J926" i="17"/>
  <c r="B926" i="18" s="1"/>
  <c r="J927" i="17"/>
  <c r="B927" i="18" s="1"/>
  <c r="J928" i="17"/>
  <c r="B928" i="18" s="1"/>
  <c r="J929" i="17"/>
  <c r="B929" i="18" s="1"/>
  <c r="J930" i="17"/>
  <c r="B930" i="18" s="1"/>
  <c r="J931" i="17"/>
  <c r="B931" i="18" s="1"/>
  <c r="J932" i="17"/>
  <c r="B932" i="18" s="1"/>
  <c r="J933" i="17"/>
  <c r="B933" i="18" s="1"/>
  <c r="J934" i="17"/>
  <c r="B934" i="18" s="1"/>
  <c r="J935" i="17"/>
  <c r="B935" i="18" s="1"/>
  <c r="J936" i="17"/>
  <c r="B936" i="18" s="1"/>
  <c r="J937" i="17"/>
  <c r="B937" i="18" s="1"/>
  <c r="J938" i="17"/>
  <c r="B938" i="18" s="1"/>
  <c r="J939" i="17"/>
  <c r="B939" i="18" s="1"/>
  <c r="J940" i="17"/>
  <c r="B940" i="18" s="1"/>
  <c r="J941" i="17"/>
  <c r="B941" i="18" s="1"/>
  <c r="J942" i="17"/>
  <c r="B942" i="18" s="1"/>
  <c r="J943" i="17"/>
  <c r="B943" i="18" s="1"/>
  <c r="J944" i="17"/>
  <c r="B944" i="18" s="1"/>
  <c r="J945" i="17"/>
  <c r="B945" i="18" s="1"/>
  <c r="J946" i="17"/>
  <c r="B946" i="18" s="1"/>
  <c r="J947" i="17"/>
  <c r="B947" i="18" s="1"/>
  <c r="J948" i="17"/>
  <c r="B948" i="18" s="1"/>
  <c r="J949" i="17"/>
  <c r="B949" i="18" s="1"/>
  <c r="J950" i="17"/>
  <c r="B950" i="18" s="1"/>
  <c r="J951" i="17"/>
  <c r="B951" i="18" s="1"/>
  <c r="J952" i="17"/>
  <c r="B952" i="18" s="1"/>
  <c r="J953" i="17"/>
  <c r="B953" i="18" s="1"/>
  <c r="J954" i="17"/>
  <c r="B954" i="18" s="1"/>
  <c r="J955" i="17"/>
  <c r="B955" i="18" s="1"/>
  <c r="J956" i="17"/>
  <c r="B956" i="18" s="1"/>
  <c r="J957" i="17"/>
  <c r="B957" i="18" s="1"/>
  <c r="J958" i="17"/>
  <c r="B958" i="18" s="1"/>
  <c r="J959" i="17"/>
  <c r="B959" i="18" s="1"/>
  <c r="J960" i="17"/>
  <c r="B960" i="18" s="1"/>
  <c r="J961" i="17"/>
  <c r="B961" i="18" s="1"/>
  <c r="J962" i="17"/>
  <c r="B962" i="18" s="1"/>
  <c r="J963" i="17"/>
  <c r="B963" i="18" s="1"/>
  <c r="J964" i="17"/>
  <c r="B964" i="18" s="1"/>
  <c r="J965" i="17"/>
  <c r="B965" i="18" s="1"/>
  <c r="J966" i="17"/>
  <c r="B966" i="18" s="1"/>
  <c r="J967" i="17"/>
  <c r="B967" i="18" s="1"/>
  <c r="J968" i="17"/>
  <c r="B968" i="18" s="1"/>
  <c r="J969" i="17"/>
  <c r="B969" i="18" s="1"/>
  <c r="J970" i="17"/>
  <c r="B970" i="18" s="1"/>
  <c r="J971" i="17"/>
  <c r="B971" i="18" s="1"/>
  <c r="J972" i="17"/>
  <c r="B972" i="18" s="1"/>
  <c r="J973" i="17"/>
  <c r="B973" i="18" s="1"/>
  <c r="J974" i="17"/>
  <c r="B974" i="18" s="1"/>
  <c r="J975" i="17"/>
  <c r="B975" i="18" s="1"/>
  <c r="J976" i="17"/>
  <c r="B976" i="18" s="1"/>
  <c r="J977" i="17"/>
  <c r="B977" i="18" s="1"/>
  <c r="J978" i="17"/>
  <c r="B978" i="18" s="1"/>
  <c r="J979" i="17"/>
  <c r="B979" i="18" s="1"/>
  <c r="J980" i="17"/>
  <c r="B980" i="18" s="1"/>
  <c r="J981" i="17"/>
  <c r="B981" i="18" s="1"/>
  <c r="J982" i="17"/>
  <c r="B982" i="18" s="1"/>
  <c r="J983" i="17"/>
  <c r="B983" i="18" s="1"/>
  <c r="J984" i="17"/>
  <c r="B984" i="18" s="1"/>
  <c r="J985" i="17"/>
  <c r="B985" i="18" s="1"/>
  <c r="J986" i="17"/>
  <c r="B986" i="18" s="1"/>
  <c r="J987" i="17"/>
  <c r="B987" i="18" s="1"/>
  <c r="J988" i="17"/>
  <c r="B988" i="18" s="1"/>
  <c r="J989" i="17"/>
  <c r="B989" i="18" s="1"/>
  <c r="J990" i="17"/>
  <c r="B990" i="18" s="1"/>
  <c r="J991" i="17"/>
  <c r="B991" i="18" s="1"/>
  <c r="J992" i="17"/>
  <c r="B992" i="18" s="1"/>
  <c r="J993" i="17"/>
  <c r="B993" i="18" s="1"/>
  <c r="J994" i="17"/>
  <c r="B994" i="18" s="1"/>
  <c r="J995" i="17"/>
  <c r="B995" i="18" s="1"/>
  <c r="J996" i="17"/>
  <c r="B996" i="18" s="1"/>
  <c r="J997" i="17"/>
  <c r="B997" i="18" s="1"/>
  <c r="J998" i="17"/>
  <c r="B998" i="18" s="1"/>
  <c r="J999" i="17"/>
  <c r="B999" i="18" s="1"/>
  <c r="J1000" i="17"/>
  <c r="B1000" i="18" s="1"/>
  <c r="J1001" i="17"/>
  <c r="B1001" i="18" s="1"/>
  <c r="J1002" i="17"/>
  <c r="B1002" i="18" s="1"/>
  <c r="J1003" i="17"/>
  <c r="B1003" i="18" s="1"/>
  <c r="J1004" i="17"/>
  <c r="B1004" i="18" s="1"/>
  <c r="J1005" i="17"/>
  <c r="B1005" i="18" s="1"/>
  <c r="J1006" i="17"/>
  <c r="B1006" i="18" s="1"/>
  <c r="J1007" i="17"/>
  <c r="B1007" i="18" s="1"/>
  <c r="J1008" i="17"/>
  <c r="B1008" i="18" s="1"/>
  <c r="J1009" i="17"/>
  <c r="B1009" i="18" s="1"/>
  <c r="J1010" i="17"/>
  <c r="B1010" i="18" s="1"/>
  <c r="J1011" i="17"/>
  <c r="B1011" i="18" s="1"/>
  <c r="J1012" i="17"/>
  <c r="B1012" i="18" s="1"/>
  <c r="J1013" i="17"/>
  <c r="B1013" i="18" s="1"/>
  <c r="J1014" i="17"/>
  <c r="B1014" i="18" s="1"/>
  <c r="J1015" i="17"/>
  <c r="B1015" i="18" s="1"/>
  <c r="J1016" i="17"/>
  <c r="B1016" i="18" s="1"/>
  <c r="J1017" i="17"/>
  <c r="B1017" i="18" s="1"/>
  <c r="J1018" i="17"/>
  <c r="B1018" i="18" s="1"/>
  <c r="J1019" i="17"/>
  <c r="B1019" i="18" s="1"/>
  <c r="J1020" i="17"/>
  <c r="B1020" i="18" s="1"/>
  <c r="J1021" i="17"/>
  <c r="B1021" i="18" s="1"/>
  <c r="A2" i="18"/>
  <c r="I2" i="17"/>
  <c r="C2" i="18" s="1"/>
  <c r="E2" i="18" s="1"/>
  <c r="I3" i="17"/>
  <c r="C3" i="18" s="1"/>
  <c r="E3" i="18" s="1"/>
  <c r="I4" i="17"/>
  <c r="C4" i="18" s="1"/>
  <c r="E4" i="18" s="1"/>
  <c r="I5" i="17"/>
  <c r="C5" i="18" s="1"/>
  <c r="E5" i="18" s="1"/>
  <c r="I6" i="17"/>
  <c r="C6" i="18" s="1"/>
  <c r="E6" i="18" s="1"/>
  <c r="I7" i="17"/>
  <c r="C7" i="18" s="1"/>
  <c r="E7" i="18" s="1"/>
  <c r="I8" i="17"/>
  <c r="C8" i="18" s="1"/>
  <c r="E8" i="18" s="1"/>
  <c r="I9" i="17"/>
  <c r="C9" i="18" s="1"/>
  <c r="E9" i="18" s="1"/>
  <c r="I10" i="17"/>
  <c r="C10" i="18" s="1"/>
  <c r="E10" i="18" s="1"/>
  <c r="I11" i="17"/>
  <c r="C11" i="18" s="1"/>
  <c r="E11" i="18" s="1"/>
  <c r="I12" i="17"/>
  <c r="C12" i="18" s="1"/>
  <c r="E12" i="18" s="1"/>
  <c r="I13" i="17"/>
  <c r="C13" i="18" s="1"/>
  <c r="E13" i="18" s="1"/>
  <c r="I14" i="17"/>
  <c r="C14" i="18" s="1"/>
  <c r="E14" i="18" s="1"/>
  <c r="I15" i="17"/>
  <c r="C15" i="18" s="1"/>
  <c r="E15" i="18" s="1"/>
  <c r="I16" i="17"/>
  <c r="C16" i="18" s="1"/>
  <c r="E16" i="18" s="1"/>
  <c r="I17" i="17"/>
  <c r="C17" i="18" s="1"/>
  <c r="E17" i="18" s="1"/>
  <c r="I18" i="17"/>
  <c r="C18" i="18" s="1"/>
  <c r="E18" i="18" s="1"/>
  <c r="I19" i="17"/>
  <c r="C19" i="18" s="1"/>
  <c r="E19" i="18" s="1"/>
  <c r="I20" i="17"/>
  <c r="C20" i="18" s="1"/>
  <c r="E20" i="18" s="1"/>
  <c r="I21" i="17"/>
  <c r="C21" i="18" s="1"/>
  <c r="E21" i="18" s="1"/>
  <c r="I22" i="17"/>
  <c r="C22" i="18" s="1"/>
  <c r="E22" i="18" s="1"/>
  <c r="I23" i="17"/>
  <c r="C23" i="18" s="1"/>
  <c r="E23" i="18" s="1"/>
  <c r="I24" i="17"/>
  <c r="C24" i="18" s="1"/>
  <c r="E24" i="18" s="1"/>
  <c r="I25" i="17"/>
  <c r="C25" i="18" s="1"/>
  <c r="E25" i="18" s="1"/>
  <c r="I26" i="17"/>
  <c r="C26" i="18" s="1"/>
  <c r="E26" i="18" s="1"/>
  <c r="I27" i="17"/>
  <c r="C27" i="18" s="1"/>
  <c r="E27" i="18" s="1"/>
  <c r="I28" i="17"/>
  <c r="C28" i="18" s="1"/>
  <c r="E28" i="18" s="1"/>
  <c r="I29" i="17"/>
  <c r="C29" i="18" s="1"/>
  <c r="E29" i="18" s="1"/>
  <c r="I30" i="17"/>
  <c r="C30" i="18" s="1"/>
  <c r="E30" i="18" s="1"/>
  <c r="I31" i="17"/>
  <c r="C31" i="18" s="1"/>
  <c r="E31" i="18" s="1"/>
  <c r="I32" i="17"/>
  <c r="C32" i="18" s="1"/>
  <c r="E32" i="18" s="1"/>
  <c r="I33" i="17"/>
  <c r="C33" i="18" s="1"/>
  <c r="E33" i="18" s="1"/>
  <c r="I34" i="17"/>
  <c r="C34" i="18" s="1"/>
  <c r="E34" i="18" s="1"/>
  <c r="I35" i="17"/>
  <c r="C35" i="18" s="1"/>
  <c r="E35" i="18" s="1"/>
  <c r="I36" i="17"/>
  <c r="C36" i="18" s="1"/>
  <c r="E36" i="18" s="1"/>
  <c r="I37" i="17"/>
  <c r="C37" i="18" s="1"/>
  <c r="E37" i="18" s="1"/>
  <c r="I38" i="17"/>
  <c r="C38" i="18" s="1"/>
  <c r="E38" i="18" s="1"/>
  <c r="I39" i="17"/>
  <c r="C39" i="18" s="1"/>
  <c r="E39" i="18" s="1"/>
  <c r="I40" i="17"/>
  <c r="C40" i="18" s="1"/>
  <c r="E40" i="18" s="1"/>
  <c r="I41" i="17"/>
  <c r="C41" i="18" s="1"/>
  <c r="E41" i="18" s="1"/>
  <c r="I42" i="17"/>
  <c r="C42" i="18" s="1"/>
  <c r="E42" i="18" s="1"/>
  <c r="I43" i="17"/>
  <c r="C43" i="18" s="1"/>
  <c r="E43" i="18" s="1"/>
  <c r="I44" i="17"/>
  <c r="C44" i="18" s="1"/>
  <c r="E44" i="18" s="1"/>
  <c r="I45" i="17"/>
  <c r="C45" i="18" s="1"/>
  <c r="E45" i="18" s="1"/>
  <c r="I46" i="17"/>
  <c r="C46" i="18" s="1"/>
  <c r="E46" i="18" s="1"/>
  <c r="I47" i="17"/>
  <c r="C47" i="18" s="1"/>
  <c r="E47" i="18" s="1"/>
  <c r="I48" i="17"/>
  <c r="C48" i="18" s="1"/>
  <c r="E48" i="18" s="1"/>
  <c r="I49" i="17"/>
  <c r="C49" i="18" s="1"/>
  <c r="E49" i="18" s="1"/>
  <c r="I50" i="17"/>
  <c r="C50" i="18" s="1"/>
  <c r="E50" i="18" s="1"/>
  <c r="I51" i="17"/>
  <c r="C51" i="18" s="1"/>
  <c r="E51" i="18" s="1"/>
  <c r="I52" i="17"/>
  <c r="C52" i="18" s="1"/>
  <c r="E52" i="18" s="1"/>
  <c r="I53" i="17"/>
  <c r="C53" i="18" s="1"/>
  <c r="E53" i="18" s="1"/>
  <c r="I54" i="17"/>
  <c r="C54" i="18" s="1"/>
  <c r="E54" i="18" s="1"/>
  <c r="I55" i="17"/>
  <c r="C55" i="18" s="1"/>
  <c r="E55" i="18" s="1"/>
  <c r="I56" i="17"/>
  <c r="C56" i="18" s="1"/>
  <c r="E56" i="18" s="1"/>
  <c r="I57" i="17"/>
  <c r="C57" i="18" s="1"/>
  <c r="E57" i="18" s="1"/>
  <c r="I58" i="17"/>
  <c r="C58" i="18" s="1"/>
  <c r="E58" i="18" s="1"/>
  <c r="I59" i="17"/>
  <c r="C59" i="18" s="1"/>
  <c r="E59" i="18" s="1"/>
  <c r="I60" i="17"/>
  <c r="C60" i="18" s="1"/>
  <c r="E60" i="18" s="1"/>
  <c r="I61" i="17"/>
  <c r="C61" i="18" s="1"/>
  <c r="E61" i="18" s="1"/>
  <c r="I62" i="17"/>
  <c r="C62" i="18" s="1"/>
  <c r="E62" i="18" s="1"/>
  <c r="I63" i="17"/>
  <c r="C63" i="18" s="1"/>
  <c r="E63" i="18" s="1"/>
  <c r="I64" i="17"/>
  <c r="C64" i="18" s="1"/>
  <c r="E64" i="18" s="1"/>
  <c r="I65" i="17"/>
  <c r="C65" i="18" s="1"/>
  <c r="E65" i="18" s="1"/>
  <c r="I66" i="17"/>
  <c r="C66" i="18" s="1"/>
  <c r="E66" i="18" s="1"/>
  <c r="I67" i="17"/>
  <c r="C67" i="18" s="1"/>
  <c r="E67" i="18" s="1"/>
  <c r="I68" i="17"/>
  <c r="C68" i="18" s="1"/>
  <c r="E68" i="18" s="1"/>
  <c r="I69" i="17"/>
  <c r="C69" i="18" s="1"/>
  <c r="E69" i="18" s="1"/>
  <c r="I70" i="17"/>
  <c r="C70" i="18" s="1"/>
  <c r="E70" i="18" s="1"/>
  <c r="I71" i="17"/>
  <c r="C71" i="18" s="1"/>
  <c r="E71" i="18" s="1"/>
  <c r="I72" i="17"/>
  <c r="C72" i="18" s="1"/>
  <c r="E72" i="18" s="1"/>
  <c r="I73" i="17"/>
  <c r="C73" i="18" s="1"/>
  <c r="E73" i="18" s="1"/>
  <c r="I74" i="17"/>
  <c r="C74" i="18" s="1"/>
  <c r="E74" i="18" s="1"/>
  <c r="I75" i="17"/>
  <c r="C75" i="18" s="1"/>
  <c r="E75" i="18" s="1"/>
  <c r="I76" i="17"/>
  <c r="C76" i="18" s="1"/>
  <c r="E76" i="18" s="1"/>
  <c r="I77" i="17"/>
  <c r="C77" i="18" s="1"/>
  <c r="E77" i="18" s="1"/>
  <c r="I78" i="17"/>
  <c r="C78" i="18" s="1"/>
  <c r="E78" i="18" s="1"/>
  <c r="I79" i="17"/>
  <c r="C79" i="18" s="1"/>
  <c r="E79" i="18" s="1"/>
  <c r="I80" i="17"/>
  <c r="C80" i="18" s="1"/>
  <c r="E80" i="18" s="1"/>
  <c r="I81" i="17"/>
  <c r="C81" i="18" s="1"/>
  <c r="E81" i="18" s="1"/>
  <c r="I82" i="17"/>
  <c r="C82" i="18" s="1"/>
  <c r="E82" i="18" s="1"/>
  <c r="I83" i="17"/>
  <c r="C83" i="18" s="1"/>
  <c r="E83" i="18" s="1"/>
  <c r="I84" i="17"/>
  <c r="C84" i="18" s="1"/>
  <c r="E84" i="18" s="1"/>
  <c r="I85" i="17"/>
  <c r="C85" i="18" s="1"/>
  <c r="E85" i="18" s="1"/>
  <c r="I86" i="17"/>
  <c r="C86" i="18" s="1"/>
  <c r="E86" i="18" s="1"/>
  <c r="I87" i="17"/>
  <c r="C87" i="18" s="1"/>
  <c r="E87" i="18" s="1"/>
  <c r="I88" i="17"/>
  <c r="C88" i="18" s="1"/>
  <c r="E88" i="18" s="1"/>
  <c r="I89" i="17"/>
  <c r="C89" i="18" s="1"/>
  <c r="E89" i="18" s="1"/>
  <c r="I90" i="17"/>
  <c r="C90" i="18" s="1"/>
  <c r="E90" i="18" s="1"/>
  <c r="I91" i="17"/>
  <c r="C91" i="18" s="1"/>
  <c r="E91" i="18" s="1"/>
  <c r="I92" i="17"/>
  <c r="C92" i="18" s="1"/>
  <c r="E92" i="18" s="1"/>
  <c r="I93" i="17"/>
  <c r="C93" i="18" s="1"/>
  <c r="E93" i="18" s="1"/>
  <c r="I94" i="17"/>
  <c r="C94" i="18" s="1"/>
  <c r="E94" i="18" s="1"/>
  <c r="I95" i="17"/>
  <c r="C95" i="18" s="1"/>
  <c r="E95" i="18" s="1"/>
  <c r="I96" i="17"/>
  <c r="C96" i="18" s="1"/>
  <c r="E96" i="18" s="1"/>
  <c r="I97" i="17"/>
  <c r="C97" i="18" s="1"/>
  <c r="E97" i="18" s="1"/>
  <c r="I98" i="17"/>
  <c r="C98" i="18" s="1"/>
  <c r="E98" i="18" s="1"/>
  <c r="I99" i="17"/>
  <c r="C99" i="18" s="1"/>
  <c r="E99" i="18" s="1"/>
  <c r="I100" i="17"/>
  <c r="C100" i="18" s="1"/>
  <c r="E100" i="18" s="1"/>
  <c r="I101" i="17"/>
  <c r="C101" i="18" s="1"/>
  <c r="E101" i="18" s="1"/>
  <c r="I102" i="17"/>
  <c r="C102" i="18" s="1"/>
  <c r="E102" i="18" s="1"/>
  <c r="I103" i="17"/>
  <c r="C103" i="18" s="1"/>
  <c r="E103" i="18" s="1"/>
  <c r="I104" i="17"/>
  <c r="C104" i="18" s="1"/>
  <c r="E104" i="18" s="1"/>
  <c r="I105" i="17"/>
  <c r="C105" i="18" s="1"/>
  <c r="E105" i="18" s="1"/>
  <c r="I106" i="17"/>
  <c r="C106" i="18" s="1"/>
  <c r="E106" i="18" s="1"/>
  <c r="I107" i="17"/>
  <c r="C107" i="18" s="1"/>
  <c r="E107" i="18" s="1"/>
  <c r="I108" i="17"/>
  <c r="C108" i="18" s="1"/>
  <c r="E108" i="18" s="1"/>
  <c r="I109" i="17"/>
  <c r="C109" i="18" s="1"/>
  <c r="E109" i="18" s="1"/>
  <c r="I110" i="17"/>
  <c r="C110" i="18" s="1"/>
  <c r="E110" i="18" s="1"/>
  <c r="I111" i="17"/>
  <c r="C111" i="18" s="1"/>
  <c r="E111" i="18" s="1"/>
  <c r="I112" i="17"/>
  <c r="C112" i="18" s="1"/>
  <c r="E112" i="18" s="1"/>
  <c r="I113" i="17"/>
  <c r="C113" i="18" s="1"/>
  <c r="E113" i="18" s="1"/>
  <c r="I114" i="17"/>
  <c r="C114" i="18" s="1"/>
  <c r="E114" i="18" s="1"/>
  <c r="I115" i="17"/>
  <c r="C115" i="18" s="1"/>
  <c r="E115" i="18" s="1"/>
  <c r="I116" i="17"/>
  <c r="C116" i="18" s="1"/>
  <c r="E116" i="18" s="1"/>
  <c r="I117" i="17"/>
  <c r="C117" i="18" s="1"/>
  <c r="E117" i="18" s="1"/>
  <c r="I118" i="17"/>
  <c r="C118" i="18" s="1"/>
  <c r="E118" i="18" s="1"/>
  <c r="I119" i="17"/>
  <c r="C119" i="18" s="1"/>
  <c r="E119" i="18" s="1"/>
  <c r="I120" i="17"/>
  <c r="C120" i="18" s="1"/>
  <c r="E120" i="18" s="1"/>
  <c r="I121" i="17"/>
  <c r="C121" i="18" s="1"/>
  <c r="E121" i="18" s="1"/>
  <c r="I122" i="17"/>
  <c r="C122" i="18" s="1"/>
  <c r="E122" i="18" s="1"/>
  <c r="I123" i="17"/>
  <c r="C123" i="18" s="1"/>
  <c r="E123" i="18" s="1"/>
  <c r="I124" i="17"/>
  <c r="C124" i="18" s="1"/>
  <c r="E124" i="18" s="1"/>
  <c r="I125" i="17"/>
  <c r="C125" i="18" s="1"/>
  <c r="E125" i="18" s="1"/>
  <c r="I126" i="17"/>
  <c r="C126" i="18" s="1"/>
  <c r="E126" i="18" s="1"/>
  <c r="I127" i="17"/>
  <c r="C127" i="18" s="1"/>
  <c r="E127" i="18" s="1"/>
  <c r="I128" i="17"/>
  <c r="C128" i="18" s="1"/>
  <c r="E128" i="18" s="1"/>
  <c r="I129" i="17"/>
  <c r="C129" i="18" s="1"/>
  <c r="E129" i="18" s="1"/>
  <c r="I130" i="17"/>
  <c r="C130" i="18" s="1"/>
  <c r="E130" i="18" s="1"/>
  <c r="I131" i="17"/>
  <c r="C131" i="18" s="1"/>
  <c r="E131" i="18" s="1"/>
  <c r="I132" i="17"/>
  <c r="C132" i="18" s="1"/>
  <c r="E132" i="18" s="1"/>
  <c r="I133" i="17"/>
  <c r="C133" i="18" s="1"/>
  <c r="E133" i="18" s="1"/>
  <c r="I134" i="17"/>
  <c r="C134" i="18" s="1"/>
  <c r="E134" i="18" s="1"/>
  <c r="I135" i="17"/>
  <c r="C135" i="18" s="1"/>
  <c r="E135" i="18" s="1"/>
  <c r="I136" i="17"/>
  <c r="C136" i="18" s="1"/>
  <c r="E136" i="18" s="1"/>
  <c r="I137" i="17"/>
  <c r="C137" i="18" s="1"/>
  <c r="E137" i="18" s="1"/>
  <c r="I138" i="17"/>
  <c r="C138" i="18" s="1"/>
  <c r="E138" i="18" s="1"/>
  <c r="I139" i="17"/>
  <c r="C139" i="18" s="1"/>
  <c r="E139" i="18" s="1"/>
  <c r="I140" i="17"/>
  <c r="C140" i="18" s="1"/>
  <c r="E140" i="18" s="1"/>
  <c r="I141" i="17"/>
  <c r="C141" i="18" s="1"/>
  <c r="E141" i="18" s="1"/>
  <c r="I142" i="17"/>
  <c r="C142" i="18" s="1"/>
  <c r="E142" i="18" s="1"/>
  <c r="I143" i="17"/>
  <c r="C143" i="18" s="1"/>
  <c r="E143" i="18" s="1"/>
  <c r="I144" i="17"/>
  <c r="C144" i="18" s="1"/>
  <c r="E144" i="18" s="1"/>
  <c r="I145" i="17"/>
  <c r="C145" i="18" s="1"/>
  <c r="E145" i="18" s="1"/>
  <c r="I146" i="17"/>
  <c r="C146" i="18" s="1"/>
  <c r="E146" i="18" s="1"/>
  <c r="I147" i="17"/>
  <c r="C147" i="18" s="1"/>
  <c r="E147" i="18" s="1"/>
  <c r="I148" i="17"/>
  <c r="C148" i="18" s="1"/>
  <c r="E148" i="18" s="1"/>
  <c r="I149" i="17"/>
  <c r="C149" i="18" s="1"/>
  <c r="E149" i="18" s="1"/>
  <c r="I150" i="17"/>
  <c r="C150" i="18" s="1"/>
  <c r="E150" i="18" s="1"/>
  <c r="I151" i="17"/>
  <c r="C151" i="18" s="1"/>
  <c r="E151" i="18" s="1"/>
  <c r="I152" i="17"/>
  <c r="C152" i="18" s="1"/>
  <c r="E152" i="18" s="1"/>
  <c r="I153" i="17"/>
  <c r="C153" i="18" s="1"/>
  <c r="E153" i="18" s="1"/>
  <c r="I154" i="17"/>
  <c r="C154" i="18" s="1"/>
  <c r="E154" i="18" s="1"/>
  <c r="I155" i="17"/>
  <c r="C155" i="18" s="1"/>
  <c r="E155" i="18" s="1"/>
  <c r="I156" i="17"/>
  <c r="C156" i="18" s="1"/>
  <c r="E156" i="18" s="1"/>
  <c r="I157" i="17"/>
  <c r="C157" i="18" s="1"/>
  <c r="E157" i="18" s="1"/>
  <c r="I158" i="17"/>
  <c r="C158" i="18" s="1"/>
  <c r="E158" i="18" s="1"/>
  <c r="I159" i="17"/>
  <c r="C159" i="18" s="1"/>
  <c r="E159" i="18" s="1"/>
  <c r="I160" i="17"/>
  <c r="C160" i="18" s="1"/>
  <c r="E160" i="18" s="1"/>
  <c r="I161" i="17"/>
  <c r="C161" i="18" s="1"/>
  <c r="E161" i="18" s="1"/>
  <c r="I162" i="17"/>
  <c r="C162" i="18" s="1"/>
  <c r="E162" i="18" s="1"/>
  <c r="I163" i="17"/>
  <c r="C163" i="18" s="1"/>
  <c r="E163" i="18" s="1"/>
  <c r="I164" i="17"/>
  <c r="C164" i="18" s="1"/>
  <c r="E164" i="18" s="1"/>
  <c r="I165" i="17"/>
  <c r="C165" i="18" s="1"/>
  <c r="E165" i="18" s="1"/>
  <c r="I166" i="17"/>
  <c r="C166" i="18" s="1"/>
  <c r="E166" i="18" s="1"/>
  <c r="I167" i="17"/>
  <c r="C167" i="18" s="1"/>
  <c r="E167" i="18" s="1"/>
  <c r="I168" i="17"/>
  <c r="C168" i="18" s="1"/>
  <c r="E168" i="18" s="1"/>
  <c r="I169" i="17"/>
  <c r="C169" i="18" s="1"/>
  <c r="E169" i="18" s="1"/>
  <c r="I170" i="17"/>
  <c r="C170" i="18" s="1"/>
  <c r="E170" i="18" s="1"/>
  <c r="I171" i="17"/>
  <c r="C171" i="18" s="1"/>
  <c r="E171" i="18" s="1"/>
  <c r="I172" i="17"/>
  <c r="C172" i="18" s="1"/>
  <c r="E172" i="18" s="1"/>
  <c r="I173" i="17"/>
  <c r="C173" i="18" s="1"/>
  <c r="E173" i="18" s="1"/>
  <c r="I174" i="17"/>
  <c r="C174" i="18" s="1"/>
  <c r="E174" i="18" s="1"/>
  <c r="I175" i="17"/>
  <c r="C175" i="18" s="1"/>
  <c r="E175" i="18" s="1"/>
  <c r="I176" i="17"/>
  <c r="C176" i="18" s="1"/>
  <c r="E176" i="18" s="1"/>
  <c r="I177" i="17"/>
  <c r="C177" i="18" s="1"/>
  <c r="E177" i="18" s="1"/>
  <c r="I178" i="17"/>
  <c r="C178" i="18" s="1"/>
  <c r="E178" i="18" s="1"/>
  <c r="I179" i="17"/>
  <c r="C179" i="18" s="1"/>
  <c r="E179" i="18" s="1"/>
  <c r="I180" i="17"/>
  <c r="C180" i="18" s="1"/>
  <c r="E180" i="18" s="1"/>
  <c r="I181" i="17"/>
  <c r="C181" i="18" s="1"/>
  <c r="E181" i="18" s="1"/>
  <c r="I182" i="17"/>
  <c r="C182" i="18" s="1"/>
  <c r="E182" i="18" s="1"/>
  <c r="I183" i="17"/>
  <c r="C183" i="18" s="1"/>
  <c r="E183" i="18" s="1"/>
  <c r="I184" i="17"/>
  <c r="C184" i="18" s="1"/>
  <c r="E184" i="18" s="1"/>
  <c r="I185" i="17"/>
  <c r="C185" i="18" s="1"/>
  <c r="E185" i="18" s="1"/>
  <c r="I186" i="17"/>
  <c r="C186" i="18" s="1"/>
  <c r="E186" i="18" s="1"/>
  <c r="I187" i="17"/>
  <c r="C187" i="18" s="1"/>
  <c r="E187" i="18" s="1"/>
  <c r="I188" i="17"/>
  <c r="C188" i="18" s="1"/>
  <c r="E188" i="18" s="1"/>
  <c r="I189" i="17"/>
  <c r="C189" i="18" s="1"/>
  <c r="E189" i="18" s="1"/>
  <c r="I190" i="17"/>
  <c r="C190" i="18" s="1"/>
  <c r="E190" i="18" s="1"/>
  <c r="I191" i="17"/>
  <c r="C191" i="18" s="1"/>
  <c r="E191" i="18" s="1"/>
  <c r="I192" i="17"/>
  <c r="C192" i="18" s="1"/>
  <c r="E192" i="18" s="1"/>
  <c r="I193" i="17"/>
  <c r="C193" i="18" s="1"/>
  <c r="E193" i="18" s="1"/>
  <c r="I194" i="17"/>
  <c r="C194" i="18" s="1"/>
  <c r="E194" i="18" s="1"/>
  <c r="I195" i="17"/>
  <c r="C195" i="18" s="1"/>
  <c r="E195" i="18" s="1"/>
  <c r="I196" i="17"/>
  <c r="C196" i="18" s="1"/>
  <c r="E196" i="18" s="1"/>
  <c r="I197" i="17"/>
  <c r="C197" i="18" s="1"/>
  <c r="E197" i="18" s="1"/>
  <c r="I198" i="17"/>
  <c r="C198" i="18" s="1"/>
  <c r="E198" i="18" s="1"/>
  <c r="I199" i="17"/>
  <c r="C199" i="18" s="1"/>
  <c r="E199" i="18" s="1"/>
  <c r="I200" i="17"/>
  <c r="C200" i="18" s="1"/>
  <c r="E200" i="18" s="1"/>
  <c r="I201" i="17"/>
  <c r="C201" i="18" s="1"/>
  <c r="E201" i="18" s="1"/>
  <c r="I202" i="17"/>
  <c r="C202" i="18" s="1"/>
  <c r="E202" i="18" s="1"/>
  <c r="I203" i="17"/>
  <c r="C203" i="18" s="1"/>
  <c r="E203" i="18" s="1"/>
  <c r="I204" i="17"/>
  <c r="C204" i="18" s="1"/>
  <c r="E204" i="18" s="1"/>
  <c r="I205" i="17"/>
  <c r="C205" i="18" s="1"/>
  <c r="E205" i="18" s="1"/>
  <c r="I206" i="17"/>
  <c r="C206" i="18" s="1"/>
  <c r="E206" i="18" s="1"/>
  <c r="I207" i="17"/>
  <c r="C207" i="18" s="1"/>
  <c r="E207" i="18" s="1"/>
  <c r="I208" i="17"/>
  <c r="C208" i="18" s="1"/>
  <c r="E208" i="18" s="1"/>
  <c r="I209" i="17"/>
  <c r="C209" i="18" s="1"/>
  <c r="E209" i="18" s="1"/>
  <c r="I210" i="17"/>
  <c r="C210" i="18" s="1"/>
  <c r="E210" i="18" s="1"/>
  <c r="I211" i="17"/>
  <c r="C211" i="18" s="1"/>
  <c r="E211" i="18" s="1"/>
  <c r="I212" i="17"/>
  <c r="C212" i="18" s="1"/>
  <c r="E212" i="18" s="1"/>
  <c r="I213" i="17"/>
  <c r="C213" i="18" s="1"/>
  <c r="E213" i="18" s="1"/>
  <c r="I214" i="17"/>
  <c r="C214" i="18" s="1"/>
  <c r="E214" i="18" s="1"/>
  <c r="I215" i="17"/>
  <c r="C215" i="18" s="1"/>
  <c r="E215" i="18" s="1"/>
  <c r="I216" i="17"/>
  <c r="C216" i="18" s="1"/>
  <c r="E216" i="18" s="1"/>
  <c r="I217" i="17"/>
  <c r="C217" i="18" s="1"/>
  <c r="E217" i="18" s="1"/>
  <c r="I218" i="17"/>
  <c r="C218" i="18" s="1"/>
  <c r="E218" i="18" s="1"/>
  <c r="I219" i="17"/>
  <c r="C219" i="18" s="1"/>
  <c r="E219" i="18" s="1"/>
  <c r="I220" i="17"/>
  <c r="C220" i="18" s="1"/>
  <c r="E220" i="18" s="1"/>
  <c r="I221" i="17"/>
  <c r="C221" i="18" s="1"/>
  <c r="E221" i="18" s="1"/>
  <c r="I222" i="17"/>
  <c r="C222" i="18" s="1"/>
  <c r="E222" i="18" s="1"/>
  <c r="I223" i="17"/>
  <c r="C223" i="18" s="1"/>
  <c r="E223" i="18" s="1"/>
  <c r="I224" i="17"/>
  <c r="C224" i="18" s="1"/>
  <c r="E224" i="18" s="1"/>
  <c r="I225" i="17"/>
  <c r="C225" i="18" s="1"/>
  <c r="E225" i="18" s="1"/>
  <c r="I226" i="17"/>
  <c r="C226" i="18" s="1"/>
  <c r="E226" i="18" s="1"/>
  <c r="I227" i="17"/>
  <c r="C227" i="18" s="1"/>
  <c r="E227" i="18" s="1"/>
  <c r="I228" i="17"/>
  <c r="C228" i="18" s="1"/>
  <c r="E228" i="18" s="1"/>
  <c r="I229" i="17"/>
  <c r="C229" i="18" s="1"/>
  <c r="E229" i="18" s="1"/>
  <c r="I230" i="17"/>
  <c r="C230" i="18" s="1"/>
  <c r="E230" i="18" s="1"/>
  <c r="I231" i="17"/>
  <c r="C231" i="18" s="1"/>
  <c r="E231" i="18" s="1"/>
  <c r="I232" i="17"/>
  <c r="C232" i="18" s="1"/>
  <c r="E232" i="18" s="1"/>
  <c r="I233" i="17"/>
  <c r="C233" i="18" s="1"/>
  <c r="E233" i="18" s="1"/>
  <c r="I234" i="17"/>
  <c r="C234" i="18" s="1"/>
  <c r="E234" i="18" s="1"/>
  <c r="I235" i="17"/>
  <c r="C235" i="18" s="1"/>
  <c r="E235" i="18" s="1"/>
  <c r="I236" i="17"/>
  <c r="C236" i="18" s="1"/>
  <c r="E236" i="18" s="1"/>
  <c r="I237" i="17"/>
  <c r="C237" i="18" s="1"/>
  <c r="E237" i="18" s="1"/>
  <c r="I238" i="17"/>
  <c r="C238" i="18" s="1"/>
  <c r="E238" i="18" s="1"/>
  <c r="I239" i="17"/>
  <c r="C239" i="18" s="1"/>
  <c r="E239" i="18" s="1"/>
  <c r="I240" i="17"/>
  <c r="C240" i="18" s="1"/>
  <c r="E240" i="18" s="1"/>
  <c r="I241" i="17"/>
  <c r="C241" i="18" s="1"/>
  <c r="E241" i="18" s="1"/>
  <c r="I242" i="17"/>
  <c r="C242" i="18" s="1"/>
  <c r="E242" i="18" s="1"/>
  <c r="I243" i="17"/>
  <c r="C243" i="18" s="1"/>
  <c r="E243" i="18" s="1"/>
  <c r="I244" i="17"/>
  <c r="C244" i="18" s="1"/>
  <c r="E244" i="18" s="1"/>
  <c r="I245" i="17"/>
  <c r="C245" i="18" s="1"/>
  <c r="E245" i="18" s="1"/>
  <c r="I246" i="17"/>
  <c r="C246" i="18" s="1"/>
  <c r="E246" i="18" s="1"/>
  <c r="I247" i="17"/>
  <c r="C247" i="18" s="1"/>
  <c r="E247" i="18" s="1"/>
  <c r="I248" i="17"/>
  <c r="C248" i="18" s="1"/>
  <c r="E248" i="18" s="1"/>
  <c r="I249" i="17"/>
  <c r="C249" i="18" s="1"/>
  <c r="E249" i="18" s="1"/>
  <c r="I250" i="17"/>
  <c r="C250" i="18" s="1"/>
  <c r="E250" i="18" s="1"/>
  <c r="I251" i="17"/>
  <c r="C251" i="18" s="1"/>
  <c r="E251" i="18" s="1"/>
  <c r="I252" i="17"/>
  <c r="C252" i="18" s="1"/>
  <c r="E252" i="18" s="1"/>
  <c r="I253" i="17"/>
  <c r="C253" i="18" s="1"/>
  <c r="E253" i="18" s="1"/>
  <c r="I254" i="17"/>
  <c r="C254" i="18" s="1"/>
  <c r="E254" i="18" s="1"/>
  <c r="I255" i="17"/>
  <c r="C255" i="18" s="1"/>
  <c r="E255" i="18" s="1"/>
  <c r="I256" i="17"/>
  <c r="C256" i="18" s="1"/>
  <c r="E256" i="18" s="1"/>
  <c r="I257" i="17"/>
  <c r="C257" i="18" s="1"/>
  <c r="E257" i="18" s="1"/>
  <c r="I258" i="17"/>
  <c r="C258" i="18" s="1"/>
  <c r="E258" i="18" s="1"/>
  <c r="I259" i="17"/>
  <c r="C259" i="18" s="1"/>
  <c r="E259" i="18" s="1"/>
  <c r="I260" i="17"/>
  <c r="C260" i="18" s="1"/>
  <c r="E260" i="18" s="1"/>
  <c r="I261" i="17"/>
  <c r="C261" i="18" s="1"/>
  <c r="E261" i="18" s="1"/>
  <c r="I262" i="17"/>
  <c r="C262" i="18" s="1"/>
  <c r="E262" i="18" s="1"/>
  <c r="I263" i="17"/>
  <c r="C263" i="18" s="1"/>
  <c r="E263" i="18" s="1"/>
  <c r="I264" i="17"/>
  <c r="C264" i="18" s="1"/>
  <c r="E264" i="18" s="1"/>
  <c r="I265" i="17"/>
  <c r="C265" i="18" s="1"/>
  <c r="E265" i="18" s="1"/>
  <c r="I266" i="17"/>
  <c r="C266" i="18" s="1"/>
  <c r="E266" i="18" s="1"/>
  <c r="I267" i="17"/>
  <c r="C267" i="18" s="1"/>
  <c r="E267" i="18" s="1"/>
  <c r="I268" i="17"/>
  <c r="C268" i="18" s="1"/>
  <c r="E268" i="18" s="1"/>
  <c r="I269" i="17"/>
  <c r="C269" i="18" s="1"/>
  <c r="E269" i="18" s="1"/>
  <c r="I270" i="17"/>
  <c r="C270" i="18" s="1"/>
  <c r="E270" i="18" s="1"/>
  <c r="I271" i="17"/>
  <c r="C271" i="18" s="1"/>
  <c r="E271" i="18" s="1"/>
  <c r="I272" i="17"/>
  <c r="C272" i="18" s="1"/>
  <c r="E272" i="18" s="1"/>
  <c r="I273" i="17"/>
  <c r="C273" i="18" s="1"/>
  <c r="E273" i="18" s="1"/>
  <c r="I274" i="17"/>
  <c r="C274" i="18" s="1"/>
  <c r="E274" i="18" s="1"/>
  <c r="I275" i="17"/>
  <c r="C275" i="18" s="1"/>
  <c r="E275" i="18" s="1"/>
  <c r="I276" i="17"/>
  <c r="C276" i="18" s="1"/>
  <c r="E276" i="18" s="1"/>
  <c r="I277" i="17"/>
  <c r="C277" i="18" s="1"/>
  <c r="E277" i="18" s="1"/>
  <c r="I278" i="17"/>
  <c r="C278" i="18" s="1"/>
  <c r="E278" i="18" s="1"/>
  <c r="I279" i="17"/>
  <c r="C279" i="18" s="1"/>
  <c r="E279" i="18" s="1"/>
  <c r="I280" i="17"/>
  <c r="C280" i="18" s="1"/>
  <c r="E280" i="18" s="1"/>
  <c r="I281" i="17"/>
  <c r="C281" i="18" s="1"/>
  <c r="E281" i="18" s="1"/>
  <c r="I282" i="17"/>
  <c r="C282" i="18" s="1"/>
  <c r="E282" i="18" s="1"/>
  <c r="I283" i="17"/>
  <c r="C283" i="18" s="1"/>
  <c r="E283" i="18" s="1"/>
  <c r="I284" i="17"/>
  <c r="C284" i="18" s="1"/>
  <c r="E284" i="18" s="1"/>
  <c r="I285" i="17"/>
  <c r="C285" i="18" s="1"/>
  <c r="E285" i="18" s="1"/>
  <c r="I286" i="17"/>
  <c r="C286" i="18" s="1"/>
  <c r="E286" i="18" s="1"/>
  <c r="I287" i="17"/>
  <c r="C287" i="18" s="1"/>
  <c r="E287" i="18" s="1"/>
  <c r="I288" i="17"/>
  <c r="C288" i="18" s="1"/>
  <c r="E288" i="18" s="1"/>
  <c r="I289" i="17"/>
  <c r="C289" i="18" s="1"/>
  <c r="E289" i="18" s="1"/>
  <c r="I290" i="17"/>
  <c r="C290" i="18" s="1"/>
  <c r="E290" i="18" s="1"/>
  <c r="I291" i="17"/>
  <c r="C291" i="18" s="1"/>
  <c r="E291" i="18" s="1"/>
  <c r="I292" i="17"/>
  <c r="C292" i="18" s="1"/>
  <c r="E292" i="18" s="1"/>
  <c r="I293" i="17"/>
  <c r="C293" i="18" s="1"/>
  <c r="E293" i="18" s="1"/>
  <c r="I294" i="17"/>
  <c r="C294" i="18" s="1"/>
  <c r="E294" i="18" s="1"/>
  <c r="I295" i="17"/>
  <c r="C295" i="18" s="1"/>
  <c r="E295" i="18" s="1"/>
  <c r="I296" i="17"/>
  <c r="C296" i="18" s="1"/>
  <c r="E296" i="18" s="1"/>
  <c r="I297" i="17"/>
  <c r="C297" i="18" s="1"/>
  <c r="E297" i="18" s="1"/>
  <c r="I298" i="17"/>
  <c r="C298" i="18" s="1"/>
  <c r="E298" i="18" s="1"/>
  <c r="I299" i="17"/>
  <c r="C299" i="18" s="1"/>
  <c r="E299" i="18" s="1"/>
  <c r="I300" i="17"/>
  <c r="C300" i="18" s="1"/>
  <c r="E300" i="18" s="1"/>
  <c r="I301" i="17"/>
  <c r="C301" i="18" s="1"/>
  <c r="E301" i="18" s="1"/>
  <c r="I302" i="17"/>
  <c r="C302" i="18" s="1"/>
  <c r="E302" i="18" s="1"/>
  <c r="I303" i="17"/>
  <c r="C303" i="18" s="1"/>
  <c r="E303" i="18" s="1"/>
  <c r="I304" i="17"/>
  <c r="C304" i="18" s="1"/>
  <c r="E304" i="18" s="1"/>
  <c r="I305" i="17"/>
  <c r="C305" i="18" s="1"/>
  <c r="E305" i="18" s="1"/>
  <c r="I306" i="17"/>
  <c r="C306" i="18" s="1"/>
  <c r="E306" i="18" s="1"/>
  <c r="I307" i="17"/>
  <c r="C307" i="18" s="1"/>
  <c r="E307" i="18" s="1"/>
  <c r="I308" i="17"/>
  <c r="C308" i="18" s="1"/>
  <c r="E308" i="18" s="1"/>
  <c r="I309" i="17"/>
  <c r="C309" i="18" s="1"/>
  <c r="E309" i="18" s="1"/>
  <c r="I310" i="17"/>
  <c r="C310" i="18" s="1"/>
  <c r="E310" i="18" s="1"/>
  <c r="I311" i="17"/>
  <c r="C311" i="18" s="1"/>
  <c r="E311" i="18" s="1"/>
  <c r="I312" i="17"/>
  <c r="C312" i="18" s="1"/>
  <c r="E312" i="18" s="1"/>
  <c r="I313" i="17"/>
  <c r="C313" i="18" s="1"/>
  <c r="E313" i="18" s="1"/>
  <c r="I314" i="17"/>
  <c r="C314" i="18" s="1"/>
  <c r="E314" i="18" s="1"/>
  <c r="I315" i="17"/>
  <c r="C315" i="18" s="1"/>
  <c r="E315" i="18" s="1"/>
  <c r="I316" i="17"/>
  <c r="C316" i="18" s="1"/>
  <c r="E316" i="18" s="1"/>
  <c r="I317" i="17"/>
  <c r="C317" i="18" s="1"/>
  <c r="E317" i="18" s="1"/>
  <c r="I318" i="17"/>
  <c r="C318" i="18" s="1"/>
  <c r="E318" i="18" s="1"/>
  <c r="I319" i="17"/>
  <c r="C319" i="18" s="1"/>
  <c r="E319" i="18" s="1"/>
  <c r="I320" i="17"/>
  <c r="C320" i="18" s="1"/>
  <c r="E320" i="18" s="1"/>
  <c r="I321" i="17"/>
  <c r="C321" i="18" s="1"/>
  <c r="E321" i="18" s="1"/>
  <c r="I322" i="17"/>
  <c r="C322" i="18" s="1"/>
  <c r="E322" i="18" s="1"/>
  <c r="I323" i="17"/>
  <c r="C323" i="18" s="1"/>
  <c r="E323" i="18" s="1"/>
  <c r="I324" i="17"/>
  <c r="C324" i="18" s="1"/>
  <c r="E324" i="18" s="1"/>
  <c r="I325" i="17"/>
  <c r="C325" i="18" s="1"/>
  <c r="E325" i="18" s="1"/>
  <c r="I326" i="17"/>
  <c r="C326" i="18" s="1"/>
  <c r="E326" i="18" s="1"/>
  <c r="I327" i="17"/>
  <c r="C327" i="18" s="1"/>
  <c r="E327" i="18" s="1"/>
  <c r="I328" i="17"/>
  <c r="C328" i="18" s="1"/>
  <c r="E328" i="18" s="1"/>
  <c r="I329" i="17"/>
  <c r="C329" i="18" s="1"/>
  <c r="E329" i="18" s="1"/>
  <c r="I330" i="17"/>
  <c r="C330" i="18" s="1"/>
  <c r="E330" i="18" s="1"/>
  <c r="I331" i="17"/>
  <c r="C331" i="18" s="1"/>
  <c r="E331" i="18" s="1"/>
  <c r="I332" i="17"/>
  <c r="C332" i="18" s="1"/>
  <c r="E332" i="18" s="1"/>
  <c r="I333" i="17"/>
  <c r="C333" i="18" s="1"/>
  <c r="E333" i="18" s="1"/>
  <c r="I334" i="17"/>
  <c r="C334" i="18" s="1"/>
  <c r="E334" i="18" s="1"/>
  <c r="I335" i="17"/>
  <c r="C335" i="18" s="1"/>
  <c r="E335" i="18" s="1"/>
  <c r="I336" i="17"/>
  <c r="C336" i="18" s="1"/>
  <c r="E336" i="18" s="1"/>
  <c r="I337" i="17"/>
  <c r="C337" i="18" s="1"/>
  <c r="E337" i="18" s="1"/>
  <c r="I338" i="17"/>
  <c r="C338" i="18" s="1"/>
  <c r="E338" i="18" s="1"/>
  <c r="I339" i="17"/>
  <c r="C339" i="18" s="1"/>
  <c r="E339" i="18" s="1"/>
  <c r="I340" i="17"/>
  <c r="C340" i="18" s="1"/>
  <c r="E340" i="18" s="1"/>
  <c r="I341" i="17"/>
  <c r="C341" i="18" s="1"/>
  <c r="E341" i="18" s="1"/>
  <c r="I342" i="17"/>
  <c r="C342" i="18" s="1"/>
  <c r="E342" i="18" s="1"/>
  <c r="I343" i="17"/>
  <c r="C343" i="18" s="1"/>
  <c r="E343" i="18" s="1"/>
  <c r="I344" i="17"/>
  <c r="C344" i="18" s="1"/>
  <c r="E344" i="18" s="1"/>
  <c r="I345" i="17"/>
  <c r="C345" i="18" s="1"/>
  <c r="E345" i="18" s="1"/>
  <c r="I346" i="17"/>
  <c r="C346" i="18" s="1"/>
  <c r="E346" i="18" s="1"/>
  <c r="I347" i="17"/>
  <c r="C347" i="18" s="1"/>
  <c r="E347" i="18" s="1"/>
  <c r="I348" i="17"/>
  <c r="C348" i="18" s="1"/>
  <c r="E348" i="18" s="1"/>
  <c r="I349" i="17"/>
  <c r="C349" i="18" s="1"/>
  <c r="E349" i="18" s="1"/>
  <c r="I350" i="17"/>
  <c r="C350" i="18" s="1"/>
  <c r="E350" i="18" s="1"/>
  <c r="I351" i="17"/>
  <c r="C351" i="18" s="1"/>
  <c r="E351" i="18" s="1"/>
  <c r="I352" i="17"/>
  <c r="C352" i="18" s="1"/>
  <c r="E352" i="18" s="1"/>
  <c r="I353" i="17"/>
  <c r="C353" i="18" s="1"/>
  <c r="E353" i="18" s="1"/>
  <c r="I354" i="17"/>
  <c r="C354" i="18" s="1"/>
  <c r="E354" i="18" s="1"/>
  <c r="I355" i="17"/>
  <c r="C355" i="18" s="1"/>
  <c r="E355" i="18" s="1"/>
  <c r="I356" i="17"/>
  <c r="C356" i="18" s="1"/>
  <c r="E356" i="18" s="1"/>
  <c r="I357" i="17"/>
  <c r="C357" i="18" s="1"/>
  <c r="E357" i="18" s="1"/>
  <c r="I358" i="17"/>
  <c r="C358" i="18" s="1"/>
  <c r="E358" i="18" s="1"/>
  <c r="I359" i="17"/>
  <c r="C359" i="18" s="1"/>
  <c r="E359" i="18" s="1"/>
  <c r="I360" i="17"/>
  <c r="C360" i="18" s="1"/>
  <c r="E360" i="18" s="1"/>
  <c r="I361" i="17"/>
  <c r="C361" i="18" s="1"/>
  <c r="E361" i="18" s="1"/>
  <c r="I362" i="17"/>
  <c r="C362" i="18" s="1"/>
  <c r="E362" i="18" s="1"/>
  <c r="I363" i="17"/>
  <c r="C363" i="18" s="1"/>
  <c r="E363" i="18" s="1"/>
  <c r="I364" i="17"/>
  <c r="C364" i="18" s="1"/>
  <c r="E364" i="18" s="1"/>
  <c r="I365" i="17"/>
  <c r="C365" i="18" s="1"/>
  <c r="E365" i="18" s="1"/>
  <c r="I366" i="17"/>
  <c r="C366" i="18" s="1"/>
  <c r="E366" i="18" s="1"/>
  <c r="I367" i="17"/>
  <c r="C367" i="18" s="1"/>
  <c r="E367" i="18" s="1"/>
  <c r="I368" i="17"/>
  <c r="C368" i="18" s="1"/>
  <c r="E368" i="18" s="1"/>
  <c r="I369" i="17"/>
  <c r="C369" i="18" s="1"/>
  <c r="E369" i="18" s="1"/>
  <c r="I370" i="17"/>
  <c r="C370" i="18" s="1"/>
  <c r="E370" i="18" s="1"/>
  <c r="I371" i="17"/>
  <c r="C371" i="18" s="1"/>
  <c r="E371" i="18" s="1"/>
  <c r="I372" i="17"/>
  <c r="C372" i="18" s="1"/>
  <c r="E372" i="18" s="1"/>
  <c r="I373" i="17"/>
  <c r="C373" i="18" s="1"/>
  <c r="E373" i="18" s="1"/>
  <c r="I374" i="17"/>
  <c r="C374" i="18" s="1"/>
  <c r="E374" i="18" s="1"/>
  <c r="I375" i="17"/>
  <c r="C375" i="18" s="1"/>
  <c r="E375" i="18" s="1"/>
  <c r="I376" i="17"/>
  <c r="C376" i="18" s="1"/>
  <c r="E376" i="18" s="1"/>
  <c r="I377" i="17"/>
  <c r="C377" i="18" s="1"/>
  <c r="E377" i="18" s="1"/>
  <c r="I378" i="17"/>
  <c r="C378" i="18" s="1"/>
  <c r="E378" i="18" s="1"/>
  <c r="I379" i="17"/>
  <c r="C379" i="18" s="1"/>
  <c r="E379" i="18" s="1"/>
  <c r="I380" i="17"/>
  <c r="C380" i="18" s="1"/>
  <c r="E380" i="18" s="1"/>
  <c r="I381" i="17"/>
  <c r="C381" i="18" s="1"/>
  <c r="E381" i="18" s="1"/>
  <c r="I382" i="17"/>
  <c r="C382" i="18" s="1"/>
  <c r="E382" i="18" s="1"/>
  <c r="I383" i="17"/>
  <c r="C383" i="18" s="1"/>
  <c r="E383" i="18" s="1"/>
  <c r="I384" i="17"/>
  <c r="C384" i="18" s="1"/>
  <c r="E384" i="18" s="1"/>
  <c r="I385" i="17"/>
  <c r="C385" i="18" s="1"/>
  <c r="E385" i="18" s="1"/>
  <c r="I386" i="17"/>
  <c r="C386" i="18" s="1"/>
  <c r="E386" i="18" s="1"/>
  <c r="I387" i="17"/>
  <c r="C387" i="18" s="1"/>
  <c r="E387" i="18" s="1"/>
  <c r="I388" i="17"/>
  <c r="C388" i="18" s="1"/>
  <c r="E388" i="18" s="1"/>
  <c r="I389" i="17"/>
  <c r="C389" i="18" s="1"/>
  <c r="E389" i="18" s="1"/>
  <c r="I390" i="17"/>
  <c r="C390" i="18" s="1"/>
  <c r="E390" i="18" s="1"/>
  <c r="I391" i="17"/>
  <c r="C391" i="18" s="1"/>
  <c r="E391" i="18" s="1"/>
  <c r="I392" i="17"/>
  <c r="C392" i="18" s="1"/>
  <c r="E392" i="18" s="1"/>
  <c r="I393" i="17"/>
  <c r="C393" i="18" s="1"/>
  <c r="E393" i="18" s="1"/>
  <c r="I394" i="17"/>
  <c r="C394" i="18" s="1"/>
  <c r="E394" i="18" s="1"/>
  <c r="I395" i="17"/>
  <c r="C395" i="18" s="1"/>
  <c r="E395" i="18" s="1"/>
  <c r="I396" i="17"/>
  <c r="C396" i="18" s="1"/>
  <c r="E396" i="18" s="1"/>
  <c r="I397" i="17"/>
  <c r="C397" i="18" s="1"/>
  <c r="E397" i="18" s="1"/>
  <c r="I398" i="17"/>
  <c r="C398" i="18" s="1"/>
  <c r="E398" i="18" s="1"/>
  <c r="I399" i="17"/>
  <c r="C399" i="18" s="1"/>
  <c r="E399" i="18" s="1"/>
  <c r="I400" i="17"/>
  <c r="C400" i="18" s="1"/>
  <c r="E400" i="18" s="1"/>
  <c r="I401" i="17"/>
  <c r="C401" i="18" s="1"/>
  <c r="E401" i="18" s="1"/>
  <c r="I402" i="17"/>
  <c r="C402" i="18" s="1"/>
  <c r="E402" i="18" s="1"/>
  <c r="I403" i="17"/>
  <c r="C403" i="18" s="1"/>
  <c r="E403" i="18" s="1"/>
  <c r="I404" i="17"/>
  <c r="C404" i="18" s="1"/>
  <c r="E404" i="18" s="1"/>
  <c r="I405" i="17"/>
  <c r="C405" i="18" s="1"/>
  <c r="E405" i="18" s="1"/>
  <c r="I406" i="17"/>
  <c r="C406" i="18" s="1"/>
  <c r="E406" i="18" s="1"/>
  <c r="I407" i="17"/>
  <c r="C407" i="18" s="1"/>
  <c r="E407" i="18" s="1"/>
  <c r="I408" i="17"/>
  <c r="C408" i="18" s="1"/>
  <c r="E408" i="18" s="1"/>
  <c r="I409" i="17"/>
  <c r="C409" i="18" s="1"/>
  <c r="E409" i="18" s="1"/>
  <c r="I410" i="17"/>
  <c r="C410" i="18" s="1"/>
  <c r="E410" i="18" s="1"/>
  <c r="I411" i="17"/>
  <c r="C411" i="18" s="1"/>
  <c r="E411" i="18" s="1"/>
  <c r="I412" i="17"/>
  <c r="C412" i="18" s="1"/>
  <c r="E412" i="18" s="1"/>
  <c r="I413" i="17"/>
  <c r="C413" i="18" s="1"/>
  <c r="E413" i="18" s="1"/>
  <c r="I414" i="17"/>
  <c r="C414" i="18" s="1"/>
  <c r="E414" i="18" s="1"/>
  <c r="I415" i="17"/>
  <c r="C415" i="18" s="1"/>
  <c r="E415" i="18" s="1"/>
  <c r="I416" i="17"/>
  <c r="C416" i="18" s="1"/>
  <c r="E416" i="18" s="1"/>
  <c r="I417" i="17"/>
  <c r="C417" i="18" s="1"/>
  <c r="E417" i="18" s="1"/>
  <c r="I418" i="17"/>
  <c r="C418" i="18" s="1"/>
  <c r="E418" i="18" s="1"/>
  <c r="I419" i="17"/>
  <c r="C419" i="18" s="1"/>
  <c r="E419" i="18" s="1"/>
  <c r="I420" i="17"/>
  <c r="C420" i="18" s="1"/>
  <c r="E420" i="18" s="1"/>
  <c r="I421" i="17"/>
  <c r="C421" i="18" s="1"/>
  <c r="E421" i="18" s="1"/>
  <c r="I422" i="17"/>
  <c r="C422" i="18" s="1"/>
  <c r="E422" i="18" s="1"/>
  <c r="I423" i="17"/>
  <c r="C423" i="18" s="1"/>
  <c r="E423" i="18" s="1"/>
  <c r="I424" i="17"/>
  <c r="C424" i="18" s="1"/>
  <c r="E424" i="18" s="1"/>
  <c r="I425" i="17"/>
  <c r="C425" i="18" s="1"/>
  <c r="E425" i="18" s="1"/>
  <c r="I426" i="17"/>
  <c r="C426" i="18" s="1"/>
  <c r="E426" i="18" s="1"/>
  <c r="I427" i="17"/>
  <c r="C427" i="18" s="1"/>
  <c r="E427" i="18" s="1"/>
  <c r="I428" i="17"/>
  <c r="C428" i="18" s="1"/>
  <c r="E428" i="18" s="1"/>
  <c r="I429" i="17"/>
  <c r="C429" i="18" s="1"/>
  <c r="E429" i="18" s="1"/>
  <c r="I430" i="17"/>
  <c r="C430" i="18" s="1"/>
  <c r="E430" i="18" s="1"/>
  <c r="I431" i="17"/>
  <c r="C431" i="18" s="1"/>
  <c r="E431" i="18" s="1"/>
  <c r="I432" i="17"/>
  <c r="C432" i="18" s="1"/>
  <c r="E432" i="18" s="1"/>
  <c r="I433" i="17"/>
  <c r="C433" i="18" s="1"/>
  <c r="E433" i="18" s="1"/>
  <c r="I434" i="17"/>
  <c r="C434" i="18" s="1"/>
  <c r="E434" i="18" s="1"/>
  <c r="I435" i="17"/>
  <c r="C435" i="18" s="1"/>
  <c r="E435" i="18" s="1"/>
  <c r="I436" i="17"/>
  <c r="C436" i="18" s="1"/>
  <c r="E436" i="18" s="1"/>
  <c r="I437" i="17"/>
  <c r="C437" i="18" s="1"/>
  <c r="E437" i="18" s="1"/>
  <c r="I438" i="17"/>
  <c r="C438" i="18" s="1"/>
  <c r="E438" i="18" s="1"/>
  <c r="I439" i="17"/>
  <c r="C439" i="18" s="1"/>
  <c r="E439" i="18" s="1"/>
  <c r="I440" i="17"/>
  <c r="C440" i="18" s="1"/>
  <c r="E440" i="18" s="1"/>
  <c r="I441" i="17"/>
  <c r="C441" i="18" s="1"/>
  <c r="E441" i="18" s="1"/>
  <c r="I442" i="17"/>
  <c r="C442" i="18" s="1"/>
  <c r="E442" i="18" s="1"/>
  <c r="I443" i="17"/>
  <c r="C443" i="18" s="1"/>
  <c r="E443" i="18" s="1"/>
  <c r="I444" i="17"/>
  <c r="C444" i="18" s="1"/>
  <c r="E444" i="18" s="1"/>
  <c r="I445" i="17"/>
  <c r="C445" i="18" s="1"/>
  <c r="E445" i="18" s="1"/>
  <c r="I446" i="17"/>
  <c r="C446" i="18" s="1"/>
  <c r="E446" i="18" s="1"/>
  <c r="I447" i="17"/>
  <c r="C447" i="18" s="1"/>
  <c r="E447" i="18" s="1"/>
  <c r="I448" i="17"/>
  <c r="C448" i="18" s="1"/>
  <c r="E448" i="18" s="1"/>
  <c r="I449" i="17"/>
  <c r="C449" i="18" s="1"/>
  <c r="E449" i="18" s="1"/>
  <c r="I450" i="17"/>
  <c r="C450" i="18" s="1"/>
  <c r="E450" i="18" s="1"/>
  <c r="I451" i="17"/>
  <c r="C451" i="18" s="1"/>
  <c r="E451" i="18" s="1"/>
  <c r="I452" i="17"/>
  <c r="C452" i="18" s="1"/>
  <c r="E452" i="18" s="1"/>
  <c r="I453" i="17"/>
  <c r="C453" i="18" s="1"/>
  <c r="E453" i="18" s="1"/>
  <c r="I454" i="17"/>
  <c r="C454" i="18" s="1"/>
  <c r="E454" i="18" s="1"/>
  <c r="I455" i="17"/>
  <c r="C455" i="18" s="1"/>
  <c r="E455" i="18" s="1"/>
  <c r="I456" i="17"/>
  <c r="C456" i="18" s="1"/>
  <c r="E456" i="18" s="1"/>
  <c r="I457" i="17"/>
  <c r="C457" i="18" s="1"/>
  <c r="E457" i="18" s="1"/>
  <c r="I458" i="17"/>
  <c r="C458" i="18" s="1"/>
  <c r="E458" i="18" s="1"/>
  <c r="I459" i="17"/>
  <c r="C459" i="18" s="1"/>
  <c r="E459" i="18" s="1"/>
  <c r="I460" i="17"/>
  <c r="C460" i="18" s="1"/>
  <c r="E460" i="18" s="1"/>
  <c r="I461" i="17"/>
  <c r="C461" i="18" s="1"/>
  <c r="E461" i="18" s="1"/>
  <c r="I462" i="17"/>
  <c r="C462" i="18" s="1"/>
  <c r="E462" i="18" s="1"/>
  <c r="I463" i="17"/>
  <c r="C463" i="18" s="1"/>
  <c r="E463" i="18" s="1"/>
  <c r="I464" i="17"/>
  <c r="C464" i="18" s="1"/>
  <c r="E464" i="18" s="1"/>
  <c r="I465" i="17"/>
  <c r="C465" i="18" s="1"/>
  <c r="E465" i="18" s="1"/>
  <c r="I466" i="17"/>
  <c r="C466" i="18" s="1"/>
  <c r="E466" i="18" s="1"/>
  <c r="I467" i="17"/>
  <c r="C467" i="18" s="1"/>
  <c r="E467" i="18" s="1"/>
  <c r="I468" i="17"/>
  <c r="C468" i="18" s="1"/>
  <c r="E468" i="18" s="1"/>
  <c r="I469" i="17"/>
  <c r="C469" i="18" s="1"/>
  <c r="E469" i="18" s="1"/>
  <c r="I470" i="17"/>
  <c r="C470" i="18" s="1"/>
  <c r="E470" i="18" s="1"/>
  <c r="I471" i="17"/>
  <c r="C471" i="18" s="1"/>
  <c r="E471" i="18" s="1"/>
  <c r="I472" i="17"/>
  <c r="C472" i="18" s="1"/>
  <c r="E472" i="18" s="1"/>
  <c r="I473" i="17"/>
  <c r="C473" i="18" s="1"/>
  <c r="E473" i="18" s="1"/>
  <c r="I474" i="17"/>
  <c r="C474" i="18" s="1"/>
  <c r="E474" i="18" s="1"/>
  <c r="I475" i="17"/>
  <c r="C475" i="18" s="1"/>
  <c r="E475" i="18" s="1"/>
  <c r="I476" i="17"/>
  <c r="C476" i="18" s="1"/>
  <c r="E476" i="18" s="1"/>
  <c r="I477" i="17"/>
  <c r="C477" i="18" s="1"/>
  <c r="E477" i="18" s="1"/>
  <c r="I478" i="17"/>
  <c r="C478" i="18" s="1"/>
  <c r="E478" i="18" s="1"/>
  <c r="I479" i="17"/>
  <c r="C479" i="18" s="1"/>
  <c r="E479" i="18" s="1"/>
  <c r="I480" i="17"/>
  <c r="C480" i="18" s="1"/>
  <c r="E480" i="18" s="1"/>
  <c r="I481" i="17"/>
  <c r="C481" i="18" s="1"/>
  <c r="E481" i="18" s="1"/>
  <c r="I482" i="17"/>
  <c r="C482" i="18" s="1"/>
  <c r="E482" i="18" s="1"/>
  <c r="I483" i="17"/>
  <c r="C483" i="18" s="1"/>
  <c r="E483" i="18" s="1"/>
  <c r="I484" i="17"/>
  <c r="C484" i="18" s="1"/>
  <c r="E484" i="18" s="1"/>
  <c r="I485" i="17"/>
  <c r="C485" i="18" s="1"/>
  <c r="E485" i="18" s="1"/>
  <c r="I486" i="17"/>
  <c r="C486" i="18" s="1"/>
  <c r="E486" i="18" s="1"/>
  <c r="I487" i="17"/>
  <c r="C487" i="18" s="1"/>
  <c r="E487" i="18" s="1"/>
  <c r="I488" i="17"/>
  <c r="C488" i="18" s="1"/>
  <c r="E488" i="18" s="1"/>
  <c r="I489" i="17"/>
  <c r="C489" i="18" s="1"/>
  <c r="E489" i="18" s="1"/>
  <c r="I490" i="17"/>
  <c r="C490" i="18" s="1"/>
  <c r="E490" i="18" s="1"/>
  <c r="I491" i="17"/>
  <c r="C491" i="18" s="1"/>
  <c r="E491" i="18" s="1"/>
  <c r="I492" i="17"/>
  <c r="C492" i="18" s="1"/>
  <c r="E492" i="18" s="1"/>
  <c r="I493" i="17"/>
  <c r="C493" i="18" s="1"/>
  <c r="E493" i="18" s="1"/>
  <c r="I494" i="17"/>
  <c r="C494" i="18" s="1"/>
  <c r="E494" i="18" s="1"/>
  <c r="I495" i="17"/>
  <c r="C495" i="18" s="1"/>
  <c r="E495" i="18" s="1"/>
  <c r="I496" i="17"/>
  <c r="C496" i="18" s="1"/>
  <c r="E496" i="18" s="1"/>
  <c r="I497" i="17"/>
  <c r="C497" i="18" s="1"/>
  <c r="E497" i="18" s="1"/>
  <c r="I498" i="17"/>
  <c r="C498" i="18" s="1"/>
  <c r="E498" i="18" s="1"/>
  <c r="I499" i="17"/>
  <c r="C499" i="18" s="1"/>
  <c r="E499" i="18" s="1"/>
  <c r="I500" i="17"/>
  <c r="C500" i="18" s="1"/>
  <c r="E500" i="18" s="1"/>
  <c r="I501" i="17"/>
  <c r="C501" i="18" s="1"/>
  <c r="E501" i="18" s="1"/>
  <c r="I502" i="17"/>
  <c r="C502" i="18" s="1"/>
  <c r="E502" i="18" s="1"/>
  <c r="I503" i="17"/>
  <c r="C503" i="18" s="1"/>
  <c r="E503" i="18" s="1"/>
  <c r="I504" i="17"/>
  <c r="C504" i="18" s="1"/>
  <c r="E504" i="18" s="1"/>
  <c r="I505" i="17"/>
  <c r="C505" i="18" s="1"/>
  <c r="E505" i="18" s="1"/>
  <c r="I506" i="17"/>
  <c r="C506" i="18" s="1"/>
  <c r="E506" i="18" s="1"/>
  <c r="I507" i="17"/>
  <c r="C507" i="18" s="1"/>
  <c r="E507" i="18" s="1"/>
  <c r="I508" i="17"/>
  <c r="C508" i="18" s="1"/>
  <c r="E508" i="18" s="1"/>
  <c r="I509" i="17"/>
  <c r="C509" i="18" s="1"/>
  <c r="E509" i="18" s="1"/>
  <c r="I510" i="17"/>
  <c r="C510" i="18" s="1"/>
  <c r="E510" i="18" s="1"/>
  <c r="I511" i="17"/>
  <c r="C511" i="18" s="1"/>
  <c r="E511" i="18" s="1"/>
  <c r="I512" i="17"/>
  <c r="C512" i="18" s="1"/>
  <c r="E512" i="18" s="1"/>
  <c r="I513" i="17"/>
  <c r="C513" i="18" s="1"/>
  <c r="E513" i="18" s="1"/>
  <c r="I514" i="17"/>
  <c r="C514" i="18" s="1"/>
  <c r="E514" i="18" s="1"/>
  <c r="I515" i="17"/>
  <c r="C515" i="18" s="1"/>
  <c r="E515" i="18" s="1"/>
  <c r="I516" i="17"/>
  <c r="C516" i="18" s="1"/>
  <c r="E516" i="18" s="1"/>
  <c r="I517" i="17"/>
  <c r="C517" i="18" s="1"/>
  <c r="E517" i="18" s="1"/>
  <c r="I518" i="17"/>
  <c r="C518" i="18" s="1"/>
  <c r="E518" i="18" s="1"/>
  <c r="I519" i="17"/>
  <c r="C519" i="18" s="1"/>
  <c r="E519" i="18" s="1"/>
  <c r="I520" i="17"/>
  <c r="C520" i="18" s="1"/>
  <c r="E520" i="18" s="1"/>
  <c r="I521" i="17"/>
  <c r="C521" i="18" s="1"/>
  <c r="E521" i="18" s="1"/>
  <c r="I522" i="17"/>
  <c r="C522" i="18" s="1"/>
  <c r="E522" i="18" s="1"/>
  <c r="I523" i="17"/>
  <c r="C523" i="18" s="1"/>
  <c r="E523" i="18" s="1"/>
  <c r="I524" i="17"/>
  <c r="C524" i="18" s="1"/>
  <c r="E524" i="18" s="1"/>
  <c r="I525" i="17"/>
  <c r="C525" i="18" s="1"/>
  <c r="E525" i="18" s="1"/>
  <c r="I526" i="17"/>
  <c r="C526" i="18" s="1"/>
  <c r="E526" i="18" s="1"/>
  <c r="I527" i="17"/>
  <c r="C527" i="18" s="1"/>
  <c r="E527" i="18" s="1"/>
  <c r="I528" i="17"/>
  <c r="C528" i="18" s="1"/>
  <c r="E528" i="18" s="1"/>
  <c r="I529" i="17"/>
  <c r="C529" i="18" s="1"/>
  <c r="E529" i="18" s="1"/>
  <c r="I530" i="17"/>
  <c r="C530" i="18" s="1"/>
  <c r="E530" i="18" s="1"/>
  <c r="I531" i="17"/>
  <c r="C531" i="18" s="1"/>
  <c r="E531" i="18" s="1"/>
  <c r="I532" i="17"/>
  <c r="C532" i="18" s="1"/>
  <c r="E532" i="18" s="1"/>
  <c r="I533" i="17"/>
  <c r="C533" i="18" s="1"/>
  <c r="E533" i="18" s="1"/>
  <c r="I534" i="17"/>
  <c r="C534" i="18" s="1"/>
  <c r="E534" i="18" s="1"/>
  <c r="I535" i="17"/>
  <c r="C535" i="18" s="1"/>
  <c r="E535" i="18" s="1"/>
  <c r="I536" i="17"/>
  <c r="C536" i="18" s="1"/>
  <c r="E536" i="18" s="1"/>
  <c r="I537" i="17"/>
  <c r="C537" i="18" s="1"/>
  <c r="E537" i="18" s="1"/>
  <c r="I538" i="17"/>
  <c r="C538" i="18" s="1"/>
  <c r="E538" i="18" s="1"/>
  <c r="I539" i="17"/>
  <c r="C539" i="18" s="1"/>
  <c r="E539" i="18" s="1"/>
  <c r="I540" i="17"/>
  <c r="C540" i="18" s="1"/>
  <c r="E540" i="18" s="1"/>
  <c r="I541" i="17"/>
  <c r="C541" i="18" s="1"/>
  <c r="E541" i="18" s="1"/>
  <c r="I542" i="17"/>
  <c r="C542" i="18" s="1"/>
  <c r="E542" i="18" s="1"/>
  <c r="I543" i="17"/>
  <c r="C543" i="18" s="1"/>
  <c r="E543" i="18" s="1"/>
  <c r="I544" i="17"/>
  <c r="C544" i="18" s="1"/>
  <c r="E544" i="18" s="1"/>
  <c r="I545" i="17"/>
  <c r="C545" i="18" s="1"/>
  <c r="E545" i="18" s="1"/>
  <c r="I546" i="17"/>
  <c r="C546" i="18" s="1"/>
  <c r="E546" i="18" s="1"/>
  <c r="I547" i="17"/>
  <c r="C547" i="18" s="1"/>
  <c r="E547" i="18" s="1"/>
  <c r="I548" i="17"/>
  <c r="C548" i="18" s="1"/>
  <c r="E548" i="18" s="1"/>
  <c r="I549" i="17"/>
  <c r="C549" i="18" s="1"/>
  <c r="E549" i="18" s="1"/>
  <c r="I550" i="17"/>
  <c r="C550" i="18" s="1"/>
  <c r="E550" i="18" s="1"/>
  <c r="I551" i="17"/>
  <c r="C551" i="18" s="1"/>
  <c r="E551" i="18" s="1"/>
  <c r="I552" i="17"/>
  <c r="C552" i="18" s="1"/>
  <c r="E552" i="18" s="1"/>
  <c r="I553" i="17"/>
  <c r="C553" i="18" s="1"/>
  <c r="E553" i="18" s="1"/>
  <c r="I554" i="17"/>
  <c r="C554" i="18" s="1"/>
  <c r="E554" i="18" s="1"/>
  <c r="I555" i="17"/>
  <c r="C555" i="18" s="1"/>
  <c r="E555" i="18" s="1"/>
  <c r="I556" i="17"/>
  <c r="C556" i="18" s="1"/>
  <c r="E556" i="18" s="1"/>
  <c r="I557" i="17"/>
  <c r="C557" i="18" s="1"/>
  <c r="E557" i="18" s="1"/>
  <c r="I558" i="17"/>
  <c r="C558" i="18" s="1"/>
  <c r="E558" i="18" s="1"/>
  <c r="I559" i="17"/>
  <c r="C559" i="18" s="1"/>
  <c r="E559" i="18" s="1"/>
  <c r="I560" i="17"/>
  <c r="C560" i="18" s="1"/>
  <c r="E560" i="18" s="1"/>
  <c r="I561" i="17"/>
  <c r="C561" i="18" s="1"/>
  <c r="E561" i="18" s="1"/>
  <c r="I562" i="17"/>
  <c r="C562" i="18" s="1"/>
  <c r="E562" i="18" s="1"/>
  <c r="I563" i="17"/>
  <c r="C563" i="18" s="1"/>
  <c r="E563" i="18" s="1"/>
  <c r="I564" i="17"/>
  <c r="C564" i="18" s="1"/>
  <c r="E564" i="18" s="1"/>
  <c r="I565" i="17"/>
  <c r="C565" i="18" s="1"/>
  <c r="E565" i="18" s="1"/>
  <c r="I566" i="17"/>
  <c r="C566" i="18" s="1"/>
  <c r="E566" i="18" s="1"/>
  <c r="I567" i="17"/>
  <c r="C567" i="18" s="1"/>
  <c r="E567" i="18" s="1"/>
  <c r="I568" i="17"/>
  <c r="C568" i="18" s="1"/>
  <c r="E568" i="18" s="1"/>
  <c r="I569" i="17"/>
  <c r="C569" i="18" s="1"/>
  <c r="E569" i="18" s="1"/>
  <c r="I570" i="17"/>
  <c r="C570" i="18" s="1"/>
  <c r="E570" i="18" s="1"/>
  <c r="I571" i="17"/>
  <c r="C571" i="18" s="1"/>
  <c r="E571" i="18" s="1"/>
  <c r="I572" i="17"/>
  <c r="C572" i="18" s="1"/>
  <c r="E572" i="18" s="1"/>
  <c r="I573" i="17"/>
  <c r="C573" i="18" s="1"/>
  <c r="E573" i="18" s="1"/>
  <c r="I574" i="17"/>
  <c r="C574" i="18" s="1"/>
  <c r="E574" i="18" s="1"/>
  <c r="I575" i="17"/>
  <c r="C575" i="18" s="1"/>
  <c r="E575" i="18" s="1"/>
  <c r="I576" i="17"/>
  <c r="C576" i="18" s="1"/>
  <c r="E576" i="18" s="1"/>
  <c r="I577" i="17"/>
  <c r="C577" i="18" s="1"/>
  <c r="E577" i="18" s="1"/>
  <c r="I578" i="17"/>
  <c r="C578" i="18" s="1"/>
  <c r="E578" i="18" s="1"/>
  <c r="I579" i="17"/>
  <c r="C579" i="18" s="1"/>
  <c r="E579" i="18" s="1"/>
  <c r="I580" i="17"/>
  <c r="C580" i="18" s="1"/>
  <c r="E580" i="18" s="1"/>
  <c r="I581" i="17"/>
  <c r="C581" i="18" s="1"/>
  <c r="E581" i="18" s="1"/>
  <c r="I582" i="17"/>
  <c r="C582" i="18" s="1"/>
  <c r="E582" i="18" s="1"/>
  <c r="I583" i="17"/>
  <c r="C583" i="18" s="1"/>
  <c r="E583" i="18" s="1"/>
  <c r="I584" i="17"/>
  <c r="C584" i="18" s="1"/>
  <c r="E584" i="18" s="1"/>
  <c r="I585" i="17"/>
  <c r="C585" i="18" s="1"/>
  <c r="E585" i="18" s="1"/>
  <c r="I586" i="17"/>
  <c r="C586" i="18" s="1"/>
  <c r="E586" i="18" s="1"/>
  <c r="I587" i="17"/>
  <c r="C587" i="18" s="1"/>
  <c r="E587" i="18" s="1"/>
  <c r="I588" i="17"/>
  <c r="C588" i="18" s="1"/>
  <c r="E588" i="18" s="1"/>
  <c r="I589" i="17"/>
  <c r="C589" i="18" s="1"/>
  <c r="E589" i="18" s="1"/>
  <c r="I590" i="17"/>
  <c r="C590" i="18" s="1"/>
  <c r="E590" i="18" s="1"/>
  <c r="I591" i="17"/>
  <c r="C591" i="18" s="1"/>
  <c r="E591" i="18" s="1"/>
  <c r="I592" i="17"/>
  <c r="C592" i="18" s="1"/>
  <c r="E592" i="18" s="1"/>
  <c r="I593" i="17"/>
  <c r="C593" i="18" s="1"/>
  <c r="E593" i="18" s="1"/>
  <c r="I594" i="17"/>
  <c r="C594" i="18" s="1"/>
  <c r="E594" i="18" s="1"/>
  <c r="I595" i="17"/>
  <c r="C595" i="18" s="1"/>
  <c r="E595" i="18" s="1"/>
  <c r="I596" i="17"/>
  <c r="C596" i="18" s="1"/>
  <c r="E596" i="18" s="1"/>
  <c r="I597" i="17"/>
  <c r="C597" i="18" s="1"/>
  <c r="E597" i="18" s="1"/>
  <c r="I598" i="17"/>
  <c r="C598" i="18" s="1"/>
  <c r="E598" i="18" s="1"/>
  <c r="I599" i="17"/>
  <c r="C599" i="18" s="1"/>
  <c r="E599" i="18" s="1"/>
  <c r="I600" i="17"/>
  <c r="C600" i="18" s="1"/>
  <c r="E600" i="18" s="1"/>
  <c r="I601" i="17"/>
  <c r="C601" i="18" s="1"/>
  <c r="E601" i="18" s="1"/>
  <c r="I602" i="17"/>
  <c r="C602" i="18" s="1"/>
  <c r="E602" i="18" s="1"/>
  <c r="I603" i="17"/>
  <c r="C603" i="18" s="1"/>
  <c r="E603" i="18" s="1"/>
  <c r="I604" i="17"/>
  <c r="C604" i="18" s="1"/>
  <c r="E604" i="18" s="1"/>
  <c r="I605" i="17"/>
  <c r="C605" i="18" s="1"/>
  <c r="E605" i="18" s="1"/>
  <c r="I606" i="17"/>
  <c r="C606" i="18" s="1"/>
  <c r="E606" i="18" s="1"/>
  <c r="I607" i="17"/>
  <c r="C607" i="18" s="1"/>
  <c r="E607" i="18" s="1"/>
  <c r="I608" i="17"/>
  <c r="C608" i="18" s="1"/>
  <c r="E608" i="18" s="1"/>
  <c r="I609" i="17"/>
  <c r="C609" i="18" s="1"/>
  <c r="E609" i="18" s="1"/>
  <c r="I610" i="17"/>
  <c r="C610" i="18" s="1"/>
  <c r="E610" i="18" s="1"/>
  <c r="I611" i="17"/>
  <c r="C611" i="18" s="1"/>
  <c r="E611" i="18" s="1"/>
  <c r="I612" i="17"/>
  <c r="C612" i="18" s="1"/>
  <c r="E612" i="18" s="1"/>
  <c r="I613" i="17"/>
  <c r="C613" i="18" s="1"/>
  <c r="E613" i="18" s="1"/>
  <c r="I614" i="17"/>
  <c r="C614" i="18" s="1"/>
  <c r="E614" i="18" s="1"/>
  <c r="I615" i="17"/>
  <c r="C615" i="18" s="1"/>
  <c r="E615" i="18" s="1"/>
  <c r="I616" i="17"/>
  <c r="C616" i="18" s="1"/>
  <c r="E616" i="18" s="1"/>
  <c r="I617" i="17"/>
  <c r="C617" i="18" s="1"/>
  <c r="E617" i="18" s="1"/>
  <c r="I618" i="17"/>
  <c r="C618" i="18" s="1"/>
  <c r="E618" i="18" s="1"/>
  <c r="I619" i="17"/>
  <c r="C619" i="18" s="1"/>
  <c r="E619" i="18" s="1"/>
  <c r="I620" i="17"/>
  <c r="C620" i="18" s="1"/>
  <c r="E620" i="18" s="1"/>
  <c r="I621" i="17"/>
  <c r="C621" i="18" s="1"/>
  <c r="E621" i="18" s="1"/>
  <c r="I622" i="17"/>
  <c r="C622" i="18" s="1"/>
  <c r="E622" i="18" s="1"/>
  <c r="I623" i="17"/>
  <c r="C623" i="18" s="1"/>
  <c r="E623" i="18" s="1"/>
  <c r="I624" i="17"/>
  <c r="C624" i="18" s="1"/>
  <c r="E624" i="18" s="1"/>
  <c r="I625" i="17"/>
  <c r="C625" i="18" s="1"/>
  <c r="E625" i="18" s="1"/>
  <c r="I626" i="17"/>
  <c r="C626" i="18" s="1"/>
  <c r="E626" i="18" s="1"/>
  <c r="I627" i="17"/>
  <c r="C627" i="18" s="1"/>
  <c r="E627" i="18" s="1"/>
  <c r="I628" i="17"/>
  <c r="C628" i="18" s="1"/>
  <c r="E628" i="18" s="1"/>
  <c r="I629" i="17"/>
  <c r="C629" i="18" s="1"/>
  <c r="E629" i="18" s="1"/>
  <c r="I630" i="17"/>
  <c r="C630" i="18" s="1"/>
  <c r="E630" i="18" s="1"/>
  <c r="I631" i="17"/>
  <c r="C631" i="18" s="1"/>
  <c r="E631" i="18" s="1"/>
  <c r="I632" i="17"/>
  <c r="C632" i="18" s="1"/>
  <c r="E632" i="18" s="1"/>
  <c r="I633" i="17"/>
  <c r="C633" i="18" s="1"/>
  <c r="E633" i="18" s="1"/>
  <c r="I634" i="17"/>
  <c r="C634" i="18" s="1"/>
  <c r="E634" i="18" s="1"/>
  <c r="I635" i="17"/>
  <c r="C635" i="18" s="1"/>
  <c r="E635" i="18" s="1"/>
  <c r="I636" i="17"/>
  <c r="C636" i="18" s="1"/>
  <c r="E636" i="18" s="1"/>
  <c r="I637" i="17"/>
  <c r="C637" i="18" s="1"/>
  <c r="E637" i="18" s="1"/>
  <c r="I638" i="17"/>
  <c r="C638" i="18" s="1"/>
  <c r="E638" i="18" s="1"/>
  <c r="I639" i="17"/>
  <c r="C639" i="18" s="1"/>
  <c r="E639" i="18" s="1"/>
  <c r="I640" i="17"/>
  <c r="C640" i="18" s="1"/>
  <c r="E640" i="18" s="1"/>
  <c r="I641" i="17"/>
  <c r="C641" i="18" s="1"/>
  <c r="E641" i="18" s="1"/>
  <c r="I642" i="17"/>
  <c r="C642" i="18" s="1"/>
  <c r="E642" i="18" s="1"/>
  <c r="I643" i="17"/>
  <c r="C643" i="18" s="1"/>
  <c r="E643" i="18" s="1"/>
  <c r="I644" i="17"/>
  <c r="C644" i="18" s="1"/>
  <c r="E644" i="18" s="1"/>
  <c r="I645" i="17"/>
  <c r="C645" i="18" s="1"/>
  <c r="E645" i="18" s="1"/>
  <c r="I646" i="17"/>
  <c r="C646" i="18" s="1"/>
  <c r="E646" i="18" s="1"/>
  <c r="I647" i="17"/>
  <c r="C647" i="18" s="1"/>
  <c r="E647" i="18" s="1"/>
  <c r="I648" i="17"/>
  <c r="C648" i="18" s="1"/>
  <c r="E648" i="18" s="1"/>
  <c r="I649" i="17"/>
  <c r="C649" i="18" s="1"/>
  <c r="E649" i="18" s="1"/>
  <c r="I650" i="17"/>
  <c r="C650" i="18" s="1"/>
  <c r="E650" i="18" s="1"/>
  <c r="I651" i="17"/>
  <c r="C651" i="18" s="1"/>
  <c r="E651" i="18" s="1"/>
  <c r="I652" i="17"/>
  <c r="C652" i="18" s="1"/>
  <c r="E652" i="18" s="1"/>
  <c r="I653" i="17"/>
  <c r="C653" i="18" s="1"/>
  <c r="E653" i="18" s="1"/>
  <c r="I654" i="17"/>
  <c r="C654" i="18" s="1"/>
  <c r="E654" i="18" s="1"/>
  <c r="I655" i="17"/>
  <c r="C655" i="18" s="1"/>
  <c r="E655" i="18" s="1"/>
  <c r="I656" i="17"/>
  <c r="C656" i="18" s="1"/>
  <c r="E656" i="18" s="1"/>
  <c r="I657" i="17"/>
  <c r="C657" i="18" s="1"/>
  <c r="E657" i="18" s="1"/>
  <c r="I658" i="17"/>
  <c r="C658" i="18" s="1"/>
  <c r="E658" i="18" s="1"/>
  <c r="I659" i="17"/>
  <c r="C659" i="18" s="1"/>
  <c r="E659" i="18" s="1"/>
  <c r="I660" i="17"/>
  <c r="C660" i="18" s="1"/>
  <c r="E660" i="18" s="1"/>
  <c r="I661" i="17"/>
  <c r="C661" i="18" s="1"/>
  <c r="E661" i="18" s="1"/>
  <c r="I662" i="17"/>
  <c r="C662" i="18" s="1"/>
  <c r="E662" i="18" s="1"/>
  <c r="I663" i="17"/>
  <c r="C663" i="18" s="1"/>
  <c r="E663" i="18" s="1"/>
  <c r="I664" i="17"/>
  <c r="C664" i="18" s="1"/>
  <c r="E664" i="18" s="1"/>
  <c r="I665" i="17"/>
  <c r="C665" i="18" s="1"/>
  <c r="E665" i="18" s="1"/>
  <c r="I666" i="17"/>
  <c r="C666" i="18" s="1"/>
  <c r="E666" i="18" s="1"/>
  <c r="I667" i="17"/>
  <c r="C667" i="18" s="1"/>
  <c r="E667" i="18" s="1"/>
  <c r="I668" i="17"/>
  <c r="C668" i="18" s="1"/>
  <c r="E668" i="18" s="1"/>
  <c r="I669" i="17"/>
  <c r="C669" i="18" s="1"/>
  <c r="E669" i="18" s="1"/>
  <c r="I670" i="17"/>
  <c r="C670" i="18" s="1"/>
  <c r="E670" i="18" s="1"/>
  <c r="I671" i="17"/>
  <c r="C671" i="18" s="1"/>
  <c r="E671" i="18" s="1"/>
  <c r="I672" i="17"/>
  <c r="C672" i="18" s="1"/>
  <c r="E672" i="18" s="1"/>
  <c r="I673" i="17"/>
  <c r="C673" i="18" s="1"/>
  <c r="E673" i="18" s="1"/>
  <c r="I674" i="17"/>
  <c r="C674" i="18" s="1"/>
  <c r="E674" i="18" s="1"/>
  <c r="I675" i="17"/>
  <c r="C675" i="18" s="1"/>
  <c r="E675" i="18" s="1"/>
  <c r="I676" i="17"/>
  <c r="C676" i="18" s="1"/>
  <c r="E676" i="18" s="1"/>
  <c r="I677" i="17"/>
  <c r="C677" i="18" s="1"/>
  <c r="E677" i="18" s="1"/>
  <c r="I678" i="17"/>
  <c r="C678" i="18" s="1"/>
  <c r="E678" i="18" s="1"/>
  <c r="I679" i="17"/>
  <c r="C679" i="18" s="1"/>
  <c r="E679" i="18" s="1"/>
  <c r="I680" i="17"/>
  <c r="C680" i="18" s="1"/>
  <c r="E680" i="18" s="1"/>
  <c r="I681" i="17"/>
  <c r="C681" i="18" s="1"/>
  <c r="E681" i="18" s="1"/>
  <c r="I682" i="17"/>
  <c r="C682" i="18" s="1"/>
  <c r="E682" i="18" s="1"/>
  <c r="I683" i="17"/>
  <c r="C683" i="18" s="1"/>
  <c r="E683" i="18" s="1"/>
  <c r="I684" i="17"/>
  <c r="C684" i="18" s="1"/>
  <c r="E684" i="18" s="1"/>
  <c r="I685" i="17"/>
  <c r="C685" i="18" s="1"/>
  <c r="E685" i="18" s="1"/>
  <c r="I686" i="17"/>
  <c r="C686" i="18" s="1"/>
  <c r="E686" i="18" s="1"/>
  <c r="I687" i="17"/>
  <c r="C687" i="18" s="1"/>
  <c r="E687" i="18" s="1"/>
  <c r="I688" i="17"/>
  <c r="C688" i="18" s="1"/>
  <c r="E688" i="18" s="1"/>
  <c r="I689" i="17"/>
  <c r="C689" i="18" s="1"/>
  <c r="E689" i="18" s="1"/>
  <c r="I690" i="17"/>
  <c r="C690" i="18" s="1"/>
  <c r="E690" i="18" s="1"/>
  <c r="I691" i="17"/>
  <c r="C691" i="18" s="1"/>
  <c r="E691" i="18" s="1"/>
  <c r="I692" i="17"/>
  <c r="C692" i="18" s="1"/>
  <c r="E692" i="18" s="1"/>
  <c r="I693" i="17"/>
  <c r="C693" i="18" s="1"/>
  <c r="E693" i="18" s="1"/>
  <c r="I694" i="17"/>
  <c r="C694" i="18" s="1"/>
  <c r="E694" i="18" s="1"/>
  <c r="I695" i="17"/>
  <c r="C695" i="18" s="1"/>
  <c r="E695" i="18" s="1"/>
  <c r="I696" i="17"/>
  <c r="C696" i="18" s="1"/>
  <c r="E696" i="18" s="1"/>
  <c r="I697" i="17"/>
  <c r="C697" i="18" s="1"/>
  <c r="E697" i="18" s="1"/>
  <c r="I698" i="17"/>
  <c r="C698" i="18" s="1"/>
  <c r="E698" i="18" s="1"/>
  <c r="I699" i="17"/>
  <c r="C699" i="18" s="1"/>
  <c r="E699" i="18" s="1"/>
  <c r="I700" i="17"/>
  <c r="C700" i="18" s="1"/>
  <c r="E700" i="18" s="1"/>
  <c r="I701" i="17"/>
  <c r="C701" i="18" s="1"/>
  <c r="E701" i="18" s="1"/>
  <c r="I702" i="17"/>
  <c r="C702" i="18" s="1"/>
  <c r="E702" i="18" s="1"/>
  <c r="I703" i="17"/>
  <c r="C703" i="18" s="1"/>
  <c r="E703" i="18" s="1"/>
  <c r="I704" i="17"/>
  <c r="C704" i="18" s="1"/>
  <c r="E704" i="18" s="1"/>
  <c r="I705" i="17"/>
  <c r="C705" i="18" s="1"/>
  <c r="E705" i="18" s="1"/>
  <c r="I706" i="17"/>
  <c r="C706" i="18" s="1"/>
  <c r="E706" i="18" s="1"/>
  <c r="I707" i="17"/>
  <c r="C707" i="18" s="1"/>
  <c r="E707" i="18" s="1"/>
  <c r="I708" i="17"/>
  <c r="C708" i="18" s="1"/>
  <c r="E708" i="18" s="1"/>
  <c r="I709" i="17"/>
  <c r="C709" i="18" s="1"/>
  <c r="E709" i="18" s="1"/>
  <c r="I710" i="17"/>
  <c r="C710" i="18" s="1"/>
  <c r="E710" i="18" s="1"/>
  <c r="I711" i="17"/>
  <c r="C711" i="18" s="1"/>
  <c r="E711" i="18" s="1"/>
  <c r="I712" i="17"/>
  <c r="C712" i="18" s="1"/>
  <c r="E712" i="18" s="1"/>
  <c r="I713" i="17"/>
  <c r="C713" i="18" s="1"/>
  <c r="E713" i="18" s="1"/>
  <c r="I714" i="17"/>
  <c r="C714" i="18" s="1"/>
  <c r="E714" i="18" s="1"/>
  <c r="I715" i="17"/>
  <c r="C715" i="18" s="1"/>
  <c r="E715" i="18" s="1"/>
  <c r="I716" i="17"/>
  <c r="C716" i="18" s="1"/>
  <c r="E716" i="18" s="1"/>
  <c r="I717" i="17"/>
  <c r="C717" i="18" s="1"/>
  <c r="E717" i="18" s="1"/>
  <c r="I718" i="17"/>
  <c r="C718" i="18" s="1"/>
  <c r="E718" i="18" s="1"/>
  <c r="I719" i="17"/>
  <c r="C719" i="18" s="1"/>
  <c r="E719" i="18" s="1"/>
  <c r="I720" i="17"/>
  <c r="C720" i="18" s="1"/>
  <c r="E720" i="18" s="1"/>
  <c r="I721" i="17"/>
  <c r="C721" i="18" s="1"/>
  <c r="E721" i="18" s="1"/>
  <c r="I722" i="17"/>
  <c r="C722" i="18" s="1"/>
  <c r="E722" i="18" s="1"/>
  <c r="I723" i="17"/>
  <c r="C723" i="18" s="1"/>
  <c r="E723" i="18" s="1"/>
  <c r="I724" i="17"/>
  <c r="C724" i="18" s="1"/>
  <c r="E724" i="18" s="1"/>
  <c r="I725" i="17"/>
  <c r="C725" i="18" s="1"/>
  <c r="E725" i="18" s="1"/>
  <c r="I726" i="17"/>
  <c r="C726" i="18" s="1"/>
  <c r="E726" i="18" s="1"/>
  <c r="I727" i="17"/>
  <c r="C727" i="18" s="1"/>
  <c r="E727" i="18" s="1"/>
  <c r="I728" i="17"/>
  <c r="C728" i="18" s="1"/>
  <c r="E728" i="18" s="1"/>
  <c r="I729" i="17"/>
  <c r="C729" i="18" s="1"/>
  <c r="E729" i="18" s="1"/>
  <c r="I730" i="17"/>
  <c r="C730" i="18" s="1"/>
  <c r="E730" i="18" s="1"/>
  <c r="I731" i="17"/>
  <c r="C731" i="18" s="1"/>
  <c r="E731" i="18" s="1"/>
  <c r="I732" i="17"/>
  <c r="C732" i="18" s="1"/>
  <c r="E732" i="18" s="1"/>
  <c r="I733" i="17"/>
  <c r="C733" i="18" s="1"/>
  <c r="E733" i="18" s="1"/>
  <c r="I734" i="17"/>
  <c r="C734" i="18" s="1"/>
  <c r="E734" i="18" s="1"/>
  <c r="I735" i="17"/>
  <c r="C735" i="18" s="1"/>
  <c r="E735" i="18" s="1"/>
  <c r="I736" i="17"/>
  <c r="C736" i="18" s="1"/>
  <c r="E736" i="18" s="1"/>
  <c r="I737" i="17"/>
  <c r="C737" i="18" s="1"/>
  <c r="E737" i="18" s="1"/>
  <c r="I738" i="17"/>
  <c r="C738" i="18" s="1"/>
  <c r="E738" i="18" s="1"/>
  <c r="I739" i="17"/>
  <c r="C739" i="18" s="1"/>
  <c r="E739" i="18" s="1"/>
  <c r="I740" i="17"/>
  <c r="C740" i="18" s="1"/>
  <c r="E740" i="18" s="1"/>
  <c r="I741" i="17"/>
  <c r="C741" i="18" s="1"/>
  <c r="E741" i="18" s="1"/>
  <c r="I742" i="17"/>
  <c r="C742" i="18" s="1"/>
  <c r="E742" i="18" s="1"/>
  <c r="I743" i="17"/>
  <c r="C743" i="18" s="1"/>
  <c r="E743" i="18" s="1"/>
  <c r="I744" i="17"/>
  <c r="C744" i="18" s="1"/>
  <c r="E744" i="18" s="1"/>
  <c r="I745" i="17"/>
  <c r="C745" i="18" s="1"/>
  <c r="E745" i="18" s="1"/>
  <c r="I746" i="17"/>
  <c r="C746" i="18" s="1"/>
  <c r="E746" i="18" s="1"/>
  <c r="I747" i="17"/>
  <c r="C747" i="18" s="1"/>
  <c r="E747" i="18" s="1"/>
  <c r="I748" i="17"/>
  <c r="C748" i="18" s="1"/>
  <c r="E748" i="18" s="1"/>
  <c r="I749" i="17"/>
  <c r="C749" i="18" s="1"/>
  <c r="E749" i="18" s="1"/>
  <c r="I750" i="17"/>
  <c r="C750" i="18" s="1"/>
  <c r="E750" i="18" s="1"/>
  <c r="I751" i="17"/>
  <c r="C751" i="18" s="1"/>
  <c r="E751" i="18" s="1"/>
  <c r="I752" i="17"/>
  <c r="C752" i="18" s="1"/>
  <c r="E752" i="18" s="1"/>
  <c r="I753" i="17"/>
  <c r="C753" i="18" s="1"/>
  <c r="E753" i="18" s="1"/>
  <c r="I754" i="17"/>
  <c r="C754" i="18" s="1"/>
  <c r="E754" i="18" s="1"/>
  <c r="I755" i="17"/>
  <c r="C755" i="18" s="1"/>
  <c r="E755" i="18" s="1"/>
  <c r="I756" i="17"/>
  <c r="C756" i="18" s="1"/>
  <c r="E756" i="18" s="1"/>
  <c r="I757" i="17"/>
  <c r="C757" i="18" s="1"/>
  <c r="E757" i="18" s="1"/>
  <c r="I758" i="17"/>
  <c r="C758" i="18" s="1"/>
  <c r="E758" i="18" s="1"/>
  <c r="I759" i="17"/>
  <c r="C759" i="18" s="1"/>
  <c r="E759" i="18" s="1"/>
  <c r="I760" i="17"/>
  <c r="C760" i="18" s="1"/>
  <c r="E760" i="18" s="1"/>
  <c r="I761" i="17"/>
  <c r="C761" i="18" s="1"/>
  <c r="E761" i="18" s="1"/>
  <c r="I762" i="17"/>
  <c r="C762" i="18" s="1"/>
  <c r="E762" i="18" s="1"/>
  <c r="I763" i="17"/>
  <c r="C763" i="18" s="1"/>
  <c r="E763" i="18" s="1"/>
  <c r="I764" i="17"/>
  <c r="C764" i="18" s="1"/>
  <c r="E764" i="18" s="1"/>
  <c r="I765" i="17"/>
  <c r="C765" i="18" s="1"/>
  <c r="E765" i="18" s="1"/>
  <c r="I766" i="17"/>
  <c r="C766" i="18" s="1"/>
  <c r="E766" i="18" s="1"/>
  <c r="I767" i="17"/>
  <c r="C767" i="18" s="1"/>
  <c r="E767" i="18" s="1"/>
  <c r="I768" i="17"/>
  <c r="C768" i="18" s="1"/>
  <c r="E768" i="18" s="1"/>
  <c r="I769" i="17"/>
  <c r="C769" i="18" s="1"/>
  <c r="E769" i="18" s="1"/>
  <c r="I770" i="17"/>
  <c r="C770" i="18" s="1"/>
  <c r="E770" i="18" s="1"/>
  <c r="I771" i="17"/>
  <c r="C771" i="18" s="1"/>
  <c r="E771" i="18" s="1"/>
  <c r="I772" i="17"/>
  <c r="C772" i="18" s="1"/>
  <c r="E772" i="18" s="1"/>
  <c r="I773" i="17"/>
  <c r="C773" i="18" s="1"/>
  <c r="E773" i="18" s="1"/>
  <c r="I774" i="17"/>
  <c r="C774" i="18" s="1"/>
  <c r="E774" i="18" s="1"/>
  <c r="I775" i="17"/>
  <c r="C775" i="18" s="1"/>
  <c r="E775" i="18" s="1"/>
  <c r="I776" i="17"/>
  <c r="C776" i="18" s="1"/>
  <c r="E776" i="18" s="1"/>
  <c r="I777" i="17"/>
  <c r="C777" i="18" s="1"/>
  <c r="E777" i="18" s="1"/>
  <c r="I778" i="17"/>
  <c r="C778" i="18" s="1"/>
  <c r="E778" i="18" s="1"/>
  <c r="I779" i="17"/>
  <c r="C779" i="18" s="1"/>
  <c r="E779" i="18" s="1"/>
  <c r="I780" i="17"/>
  <c r="C780" i="18" s="1"/>
  <c r="E780" i="18" s="1"/>
  <c r="I781" i="17"/>
  <c r="C781" i="18" s="1"/>
  <c r="E781" i="18" s="1"/>
  <c r="I782" i="17"/>
  <c r="C782" i="18" s="1"/>
  <c r="E782" i="18" s="1"/>
  <c r="I783" i="17"/>
  <c r="C783" i="18" s="1"/>
  <c r="E783" i="18" s="1"/>
  <c r="I784" i="17"/>
  <c r="C784" i="18" s="1"/>
  <c r="E784" i="18" s="1"/>
  <c r="I785" i="17"/>
  <c r="C785" i="18" s="1"/>
  <c r="E785" i="18" s="1"/>
  <c r="I786" i="17"/>
  <c r="C786" i="18" s="1"/>
  <c r="E786" i="18" s="1"/>
  <c r="I787" i="17"/>
  <c r="C787" i="18" s="1"/>
  <c r="E787" i="18" s="1"/>
  <c r="I788" i="17"/>
  <c r="C788" i="18" s="1"/>
  <c r="E788" i="18" s="1"/>
  <c r="I789" i="17"/>
  <c r="C789" i="18" s="1"/>
  <c r="E789" i="18" s="1"/>
  <c r="I790" i="17"/>
  <c r="C790" i="18" s="1"/>
  <c r="E790" i="18" s="1"/>
  <c r="I791" i="17"/>
  <c r="C791" i="18" s="1"/>
  <c r="E791" i="18" s="1"/>
  <c r="I792" i="17"/>
  <c r="C792" i="18" s="1"/>
  <c r="E792" i="18" s="1"/>
  <c r="I793" i="17"/>
  <c r="C793" i="18" s="1"/>
  <c r="E793" i="18" s="1"/>
  <c r="I794" i="17"/>
  <c r="C794" i="18" s="1"/>
  <c r="E794" i="18" s="1"/>
  <c r="I795" i="17"/>
  <c r="C795" i="18" s="1"/>
  <c r="E795" i="18" s="1"/>
  <c r="I796" i="17"/>
  <c r="C796" i="18" s="1"/>
  <c r="E796" i="18" s="1"/>
  <c r="I797" i="17"/>
  <c r="C797" i="18" s="1"/>
  <c r="E797" i="18" s="1"/>
  <c r="I798" i="17"/>
  <c r="C798" i="18" s="1"/>
  <c r="E798" i="18" s="1"/>
  <c r="I799" i="17"/>
  <c r="C799" i="18" s="1"/>
  <c r="E799" i="18" s="1"/>
  <c r="I800" i="17"/>
  <c r="C800" i="18" s="1"/>
  <c r="E800" i="18" s="1"/>
  <c r="I801" i="17"/>
  <c r="C801" i="18" s="1"/>
  <c r="E801" i="18" s="1"/>
  <c r="I802" i="17"/>
  <c r="C802" i="18" s="1"/>
  <c r="E802" i="18" s="1"/>
  <c r="I803" i="17"/>
  <c r="C803" i="18" s="1"/>
  <c r="E803" i="18" s="1"/>
  <c r="I804" i="17"/>
  <c r="C804" i="18" s="1"/>
  <c r="E804" i="18" s="1"/>
  <c r="I805" i="17"/>
  <c r="C805" i="18" s="1"/>
  <c r="E805" i="18" s="1"/>
  <c r="I806" i="17"/>
  <c r="C806" i="18" s="1"/>
  <c r="E806" i="18" s="1"/>
  <c r="I807" i="17"/>
  <c r="C807" i="18" s="1"/>
  <c r="E807" i="18" s="1"/>
  <c r="I808" i="17"/>
  <c r="C808" i="18" s="1"/>
  <c r="E808" i="18" s="1"/>
  <c r="I809" i="17"/>
  <c r="C809" i="18" s="1"/>
  <c r="E809" i="18" s="1"/>
  <c r="I810" i="17"/>
  <c r="C810" i="18" s="1"/>
  <c r="E810" i="18" s="1"/>
  <c r="I811" i="17"/>
  <c r="C811" i="18" s="1"/>
  <c r="E811" i="18" s="1"/>
  <c r="I812" i="17"/>
  <c r="C812" i="18" s="1"/>
  <c r="E812" i="18" s="1"/>
  <c r="I813" i="17"/>
  <c r="C813" i="18" s="1"/>
  <c r="E813" i="18" s="1"/>
  <c r="I814" i="17"/>
  <c r="C814" i="18" s="1"/>
  <c r="E814" i="18" s="1"/>
  <c r="I815" i="17"/>
  <c r="C815" i="18" s="1"/>
  <c r="E815" i="18" s="1"/>
  <c r="I816" i="17"/>
  <c r="C816" i="18" s="1"/>
  <c r="E816" i="18" s="1"/>
  <c r="I817" i="17"/>
  <c r="C817" i="18" s="1"/>
  <c r="E817" i="18" s="1"/>
  <c r="I818" i="17"/>
  <c r="C818" i="18" s="1"/>
  <c r="E818" i="18" s="1"/>
  <c r="I819" i="17"/>
  <c r="C819" i="18" s="1"/>
  <c r="E819" i="18" s="1"/>
  <c r="I820" i="17"/>
  <c r="C820" i="18" s="1"/>
  <c r="E820" i="18" s="1"/>
  <c r="I821" i="17"/>
  <c r="C821" i="18" s="1"/>
  <c r="E821" i="18" s="1"/>
  <c r="I822" i="17"/>
  <c r="C822" i="18" s="1"/>
  <c r="E822" i="18" s="1"/>
  <c r="I823" i="17"/>
  <c r="C823" i="18" s="1"/>
  <c r="E823" i="18" s="1"/>
  <c r="I824" i="17"/>
  <c r="C824" i="18" s="1"/>
  <c r="E824" i="18" s="1"/>
  <c r="I825" i="17"/>
  <c r="C825" i="18" s="1"/>
  <c r="E825" i="18" s="1"/>
  <c r="I826" i="17"/>
  <c r="C826" i="18" s="1"/>
  <c r="E826" i="18" s="1"/>
  <c r="I827" i="17"/>
  <c r="C827" i="18" s="1"/>
  <c r="E827" i="18" s="1"/>
  <c r="I828" i="17"/>
  <c r="C828" i="18" s="1"/>
  <c r="E828" i="18" s="1"/>
  <c r="I829" i="17"/>
  <c r="C829" i="18" s="1"/>
  <c r="E829" i="18" s="1"/>
  <c r="I830" i="17"/>
  <c r="C830" i="18" s="1"/>
  <c r="E830" i="18" s="1"/>
  <c r="I831" i="17"/>
  <c r="C831" i="18" s="1"/>
  <c r="E831" i="18" s="1"/>
  <c r="I832" i="17"/>
  <c r="C832" i="18" s="1"/>
  <c r="E832" i="18" s="1"/>
  <c r="I833" i="17"/>
  <c r="C833" i="18" s="1"/>
  <c r="E833" i="18" s="1"/>
  <c r="I834" i="17"/>
  <c r="C834" i="18" s="1"/>
  <c r="E834" i="18" s="1"/>
  <c r="I835" i="17"/>
  <c r="C835" i="18" s="1"/>
  <c r="E835" i="18" s="1"/>
  <c r="I836" i="17"/>
  <c r="C836" i="18" s="1"/>
  <c r="E836" i="18" s="1"/>
  <c r="I837" i="17"/>
  <c r="C837" i="18" s="1"/>
  <c r="E837" i="18" s="1"/>
  <c r="I838" i="17"/>
  <c r="C838" i="18" s="1"/>
  <c r="E838" i="18" s="1"/>
  <c r="I839" i="17"/>
  <c r="C839" i="18" s="1"/>
  <c r="E839" i="18" s="1"/>
  <c r="I840" i="17"/>
  <c r="C840" i="18" s="1"/>
  <c r="E840" i="18" s="1"/>
  <c r="I841" i="17"/>
  <c r="C841" i="18" s="1"/>
  <c r="E841" i="18" s="1"/>
  <c r="I842" i="17"/>
  <c r="C842" i="18" s="1"/>
  <c r="E842" i="18" s="1"/>
  <c r="I843" i="17"/>
  <c r="C843" i="18" s="1"/>
  <c r="E843" i="18" s="1"/>
  <c r="I844" i="17"/>
  <c r="C844" i="18" s="1"/>
  <c r="E844" i="18" s="1"/>
  <c r="I845" i="17"/>
  <c r="C845" i="18" s="1"/>
  <c r="E845" i="18" s="1"/>
  <c r="I846" i="17"/>
  <c r="C846" i="18" s="1"/>
  <c r="E846" i="18" s="1"/>
  <c r="I847" i="17"/>
  <c r="C847" i="18" s="1"/>
  <c r="E847" i="18" s="1"/>
  <c r="I848" i="17"/>
  <c r="C848" i="18" s="1"/>
  <c r="E848" i="18" s="1"/>
  <c r="I849" i="17"/>
  <c r="C849" i="18" s="1"/>
  <c r="E849" i="18" s="1"/>
  <c r="I850" i="17"/>
  <c r="C850" i="18" s="1"/>
  <c r="E850" i="18" s="1"/>
  <c r="I851" i="17"/>
  <c r="C851" i="18" s="1"/>
  <c r="E851" i="18" s="1"/>
  <c r="I852" i="17"/>
  <c r="C852" i="18" s="1"/>
  <c r="E852" i="18" s="1"/>
  <c r="I853" i="17"/>
  <c r="C853" i="18" s="1"/>
  <c r="E853" i="18" s="1"/>
  <c r="I854" i="17"/>
  <c r="C854" i="18" s="1"/>
  <c r="E854" i="18" s="1"/>
  <c r="I855" i="17"/>
  <c r="C855" i="18" s="1"/>
  <c r="E855" i="18" s="1"/>
  <c r="I856" i="17"/>
  <c r="C856" i="18" s="1"/>
  <c r="E856" i="18" s="1"/>
  <c r="I857" i="17"/>
  <c r="C857" i="18" s="1"/>
  <c r="E857" i="18" s="1"/>
  <c r="I858" i="17"/>
  <c r="C858" i="18" s="1"/>
  <c r="E858" i="18" s="1"/>
  <c r="I859" i="17"/>
  <c r="C859" i="18" s="1"/>
  <c r="E859" i="18" s="1"/>
  <c r="I860" i="17"/>
  <c r="C860" i="18" s="1"/>
  <c r="E860" i="18" s="1"/>
  <c r="I861" i="17"/>
  <c r="C861" i="18" s="1"/>
  <c r="E861" i="18" s="1"/>
  <c r="I862" i="17"/>
  <c r="C862" i="18" s="1"/>
  <c r="E862" i="18" s="1"/>
  <c r="I863" i="17"/>
  <c r="C863" i="18" s="1"/>
  <c r="E863" i="18" s="1"/>
  <c r="I864" i="17"/>
  <c r="C864" i="18" s="1"/>
  <c r="E864" i="18" s="1"/>
  <c r="I865" i="17"/>
  <c r="C865" i="18" s="1"/>
  <c r="E865" i="18" s="1"/>
  <c r="I866" i="17"/>
  <c r="C866" i="18" s="1"/>
  <c r="E866" i="18" s="1"/>
  <c r="I867" i="17"/>
  <c r="C867" i="18" s="1"/>
  <c r="E867" i="18" s="1"/>
  <c r="I868" i="17"/>
  <c r="C868" i="18" s="1"/>
  <c r="E868" i="18" s="1"/>
  <c r="I869" i="17"/>
  <c r="C869" i="18" s="1"/>
  <c r="E869" i="18" s="1"/>
  <c r="I870" i="17"/>
  <c r="C870" i="18" s="1"/>
  <c r="E870" i="18" s="1"/>
  <c r="I871" i="17"/>
  <c r="C871" i="18" s="1"/>
  <c r="E871" i="18" s="1"/>
  <c r="I872" i="17"/>
  <c r="C872" i="18" s="1"/>
  <c r="E872" i="18" s="1"/>
  <c r="I873" i="17"/>
  <c r="C873" i="18" s="1"/>
  <c r="E873" i="18" s="1"/>
  <c r="I874" i="17"/>
  <c r="C874" i="18" s="1"/>
  <c r="E874" i="18" s="1"/>
  <c r="I875" i="17"/>
  <c r="C875" i="18" s="1"/>
  <c r="E875" i="18" s="1"/>
  <c r="I876" i="17"/>
  <c r="C876" i="18" s="1"/>
  <c r="E876" i="18" s="1"/>
  <c r="I877" i="17"/>
  <c r="C877" i="18" s="1"/>
  <c r="E877" i="18" s="1"/>
  <c r="I878" i="17"/>
  <c r="C878" i="18" s="1"/>
  <c r="E878" i="18" s="1"/>
  <c r="I879" i="17"/>
  <c r="C879" i="18" s="1"/>
  <c r="E879" i="18" s="1"/>
  <c r="I880" i="17"/>
  <c r="C880" i="18" s="1"/>
  <c r="E880" i="18" s="1"/>
  <c r="I881" i="17"/>
  <c r="C881" i="18" s="1"/>
  <c r="E881" i="18" s="1"/>
  <c r="I882" i="17"/>
  <c r="C882" i="18" s="1"/>
  <c r="E882" i="18" s="1"/>
  <c r="I883" i="17"/>
  <c r="C883" i="18" s="1"/>
  <c r="E883" i="18" s="1"/>
  <c r="I884" i="17"/>
  <c r="C884" i="18" s="1"/>
  <c r="E884" i="18" s="1"/>
  <c r="I885" i="17"/>
  <c r="C885" i="18" s="1"/>
  <c r="E885" i="18" s="1"/>
  <c r="I886" i="17"/>
  <c r="C886" i="18" s="1"/>
  <c r="E886" i="18" s="1"/>
  <c r="I887" i="17"/>
  <c r="C887" i="18" s="1"/>
  <c r="E887" i="18" s="1"/>
  <c r="I888" i="17"/>
  <c r="C888" i="18" s="1"/>
  <c r="E888" i="18" s="1"/>
  <c r="I889" i="17"/>
  <c r="C889" i="18" s="1"/>
  <c r="E889" i="18" s="1"/>
  <c r="I890" i="17"/>
  <c r="C890" i="18" s="1"/>
  <c r="E890" i="18" s="1"/>
  <c r="I891" i="17"/>
  <c r="C891" i="18" s="1"/>
  <c r="E891" i="18" s="1"/>
  <c r="I892" i="17"/>
  <c r="C892" i="18" s="1"/>
  <c r="E892" i="18" s="1"/>
  <c r="I893" i="17"/>
  <c r="C893" i="18" s="1"/>
  <c r="E893" i="18" s="1"/>
  <c r="I894" i="17"/>
  <c r="C894" i="18" s="1"/>
  <c r="E894" i="18" s="1"/>
  <c r="I895" i="17"/>
  <c r="C895" i="18" s="1"/>
  <c r="E895" i="18" s="1"/>
  <c r="I896" i="17"/>
  <c r="C896" i="18" s="1"/>
  <c r="E896" i="18" s="1"/>
  <c r="I897" i="17"/>
  <c r="C897" i="18" s="1"/>
  <c r="E897" i="18" s="1"/>
  <c r="I898" i="17"/>
  <c r="C898" i="18" s="1"/>
  <c r="E898" i="18" s="1"/>
  <c r="I899" i="17"/>
  <c r="C899" i="18" s="1"/>
  <c r="E899" i="18" s="1"/>
  <c r="I900" i="17"/>
  <c r="C900" i="18" s="1"/>
  <c r="E900" i="18" s="1"/>
  <c r="I901" i="17"/>
  <c r="C901" i="18" s="1"/>
  <c r="E901" i="18" s="1"/>
  <c r="I902" i="17"/>
  <c r="C902" i="18" s="1"/>
  <c r="E902" i="18" s="1"/>
  <c r="I903" i="17"/>
  <c r="C903" i="18" s="1"/>
  <c r="E903" i="18" s="1"/>
  <c r="I904" i="17"/>
  <c r="C904" i="18" s="1"/>
  <c r="E904" i="18" s="1"/>
  <c r="I905" i="17"/>
  <c r="C905" i="18" s="1"/>
  <c r="E905" i="18" s="1"/>
  <c r="I906" i="17"/>
  <c r="C906" i="18" s="1"/>
  <c r="E906" i="18" s="1"/>
  <c r="I907" i="17"/>
  <c r="C907" i="18" s="1"/>
  <c r="E907" i="18" s="1"/>
  <c r="I908" i="17"/>
  <c r="C908" i="18" s="1"/>
  <c r="E908" i="18" s="1"/>
  <c r="I909" i="17"/>
  <c r="C909" i="18" s="1"/>
  <c r="E909" i="18" s="1"/>
  <c r="I910" i="17"/>
  <c r="C910" i="18" s="1"/>
  <c r="E910" i="18" s="1"/>
  <c r="I911" i="17"/>
  <c r="C911" i="18" s="1"/>
  <c r="E911" i="18" s="1"/>
  <c r="I912" i="17"/>
  <c r="C912" i="18" s="1"/>
  <c r="E912" i="18" s="1"/>
  <c r="I913" i="17"/>
  <c r="C913" i="18" s="1"/>
  <c r="E913" i="18" s="1"/>
  <c r="I914" i="17"/>
  <c r="C914" i="18" s="1"/>
  <c r="E914" i="18" s="1"/>
  <c r="I915" i="17"/>
  <c r="C915" i="18" s="1"/>
  <c r="E915" i="18" s="1"/>
  <c r="I916" i="17"/>
  <c r="C916" i="18" s="1"/>
  <c r="E916" i="18" s="1"/>
  <c r="I917" i="17"/>
  <c r="C917" i="18" s="1"/>
  <c r="E917" i="18" s="1"/>
  <c r="I918" i="17"/>
  <c r="C918" i="18" s="1"/>
  <c r="E918" i="18" s="1"/>
  <c r="I919" i="17"/>
  <c r="C919" i="18" s="1"/>
  <c r="E919" i="18" s="1"/>
  <c r="I920" i="17"/>
  <c r="C920" i="18" s="1"/>
  <c r="E920" i="18" s="1"/>
  <c r="I921" i="17"/>
  <c r="C921" i="18" s="1"/>
  <c r="E921" i="18" s="1"/>
  <c r="I922" i="17"/>
  <c r="C922" i="18" s="1"/>
  <c r="E922" i="18" s="1"/>
  <c r="I923" i="17"/>
  <c r="C923" i="18" s="1"/>
  <c r="E923" i="18" s="1"/>
  <c r="I924" i="17"/>
  <c r="C924" i="18" s="1"/>
  <c r="E924" i="18" s="1"/>
  <c r="I925" i="17"/>
  <c r="C925" i="18" s="1"/>
  <c r="E925" i="18" s="1"/>
  <c r="I926" i="17"/>
  <c r="C926" i="18" s="1"/>
  <c r="E926" i="18" s="1"/>
  <c r="I927" i="17"/>
  <c r="C927" i="18" s="1"/>
  <c r="E927" i="18" s="1"/>
  <c r="I928" i="17"/>
  <c r="C928" i="18" s="1"/>
  <c r="E928" i="18" s="1"/>
  <c r="I929" i="17"/>
  <c r="C929" i="18" s="1"/>
  <c r="E929" i="18" s="1"/>
  <c r="I930" i="17"/>
  <c r="C930" i="18" s="1"/>
  <c r="E930" i="18" s="1"/>
  <c r="I931" i="17"/>
  <c r="C931" i="18" s="1"/>
  <c r="E931" i="18" s="1"/>
  <c r="I932" i="17"/>
  <c r="C932" i="18" s="1"/>
  <c r="E932" i="18" s="1"/>
  <c r="I933" i="17"/>
  <c r="C933" i="18" s="1"/>
  <c r="E933" i="18" s="1"/>
  <c r="I934" i="17"/>
  <c r="C934" i="18" s="1"/>
  <c r="E934" i="18" s="1"/>
  <c r="I935" i="17"/>
  <c r="C935" i="18" s="1"/>
  <c r="E935" i="18" s="1"/>
  <c r="I936" i="17"/>
  <c r="C936" i="18" s="1"/>
  <c r="E936" i="18" s="1"/>
  <c r="I937" i="17"/>
  <c r="C937" i="18" s="1"/>
  <c r="E937" i="18" s="1"/>
  <c r="I938" i="17"/>
  <c r="C938" i="18" s="1"/>
  <c r="E938" i="18" s="1"/>
  <c r="I939" i="17"/>
  <c r="C939" i="18" s="1"/>
  <c r="E939" i="18" s="1"/>
  <c r="I940" i="17"/>
  <c r="C940" i="18" s="1"/>
  <c r="E940" i="18" s="1"/>
  <c r="I941" i="17"/>
  <c r="C941" i="18" s="1"/>
  <c r="E941" i="18" s="1"/>
  <c r="I942" i="17"/>
  <c r="C942" i="18" s="1"/>
  <c r="E942" i="18" s="1"/>
  <c r="I943" i="17"/>
  <c r="C943" i="18" s="1"/>
  <c r="E943" i="18" s="1"/>
  <c r="I944" i="17"/>
  <c r="C944" i="18" s="1"/>
  <c r="E944" i="18" s="1"/>
  <c r="I945" i="17"/>
  <c r="C945" i="18" s="1"/>
  <c r="E945" i="18" s="1"/>
  <c r="I946" i="17"/>
  <c r="C946" i="18" s="1"/>
  <c r="E946" i="18" s="1"/>
  <c r="I947" i="17"/>
  <c r="C947" i="18" s="1"/>
  <c r="E947" i="18" s="1"/>
  <c r="I948" i="17"/>
  <c r="C948" i="18" s="1"/>
  <c r="E948" i="18" s="1"/>
  <c r="I949" i="17"/>
  <c r="C949" i="18" s="1"/>
  <c r="E949" i="18" s="1"/>
  <c r="I950" i="17"/>
  <c r="C950" i="18" s="1"/>
  <c r="E950" i="18" s="1"/>
  <c r="I951" i="17"/>
  <c r="C951" i="18" s="1"/>
  <c r="E951" i="18" s="1"/>
  <c r="I952" i="17"/>
  <c r="C952" i="18" s="1"/>
  <c r="E952" i="18" s="1"/>
  <c r="I953" i="17"/>
  <c r="C953" i="18" s="1"/>
  <c r="E953" i="18" s="1"/>
  <c r="I954" i="17"/>
  <c r="C954" i="18" s="1"/>
  <c r="E954" i="18" s="1"/>
  <c r="I955" i="17"/>
  <c r="C955" i="18" s="1"/>
  <c r="E955" i="18" s="1"/>
  <c r="I956" i="17"/>
  <c r="C956" i="18" s="1"/>
  <c r="E956" i="18" s="1"/>
  <c r="I957" i="17"/>
  <c r="C957" i="18" s="1"/>
  <c r="E957" i="18" s="1"/>
  <c r="I958" i="17"/>
  <c r="C958" i="18" s="1"/>
  <c r="E958" i="18" s="1"/>
  <c r="I959" i="17"/>
  <c r="C959" i="18" s="1"/>
  <c r="E959" i="18" s="1"/>
  <c r="I960" i="17"/>
  <c r="C960" i="18" s="1"/>
  <c r="E960" i="18" s="1"/>
  <c r="I961" i="17"/>
  <c r="C961" i="18" s="1"/>
  <c r="E961" i="18" s="1"/>
  <c r="I962" i="17"/>
  <c r="C962" i="18" s="1"/>
  <c r="E962" i="18" s="1"/>
  <c r="I963" i="17"/>
  <c r="C963" i="18" s="1"/>
  <c r="E963" i="18" s="1"/>
  <c r="I964" i="17"/>
  <c r="C964" i="18" s="1"/>
  <c r="E964" i="18" s="1"/>
  <c r="I965" i="17"/>
  <c r="C965" i="18" s="1"/>
  <c r="E965" i="18" s="1"/>
  <c r="I966" i="17"/>
  <c r="C966" i="18" s="1"/>
  <c r="E966" i="18" s="1"/>
  <c r="I967" i="17"/>
  <c r="C967" i="18" s="1"/>
  <c r="E967" i="18" s="1"/>
  <c r="I968" i="17"/>
  <c r="C968" i="18" s="1"/>
  <c r="E968" i="18" s="1"/>
  <c r="I969" i="17"/>
  <c r="C969" i="18" s="1"/>
  <c r="E969" i="18" s="1"/>
  <c r="I970" i="17"/>
  <c r="C970" i="18" s="1"/>
  <c r="E970" i="18" s="1"/>
  <c r="I971" i="17"/>
  <c r="C971" i="18" s="1"/>
  <c r="E971" i="18" s="1"/>
  <c r="I972" i="17"/>
  <c r="C972" i="18" s="1"/>
  <c r="E972" i="18" s="1"/>
  <c r="I973" i="17"/>
  <c r="C973" i="18" s="1"/>
  <c r="E973" i="18" s="1"/>
  <c r="I974" i="17"/>
  <c r="C974" i="18" s="1"/>
  <c r="E974" i="18" s="1"/>
  <c r="I975" i="17"/>
  <c r="C975" i="18" s="1"/>
  <c r="E975" i="18" s="1"/>
  <c r="I976" i="17"/>
  <c r="C976" i="18" s="1"/>
  <c r="E976" i="18" s="1"/>
  <c r="I977" i="17"/>
  <c r="C977" i="18" s="1"/>
  <c r="E977" i="18" s="1"/>
  <c r="I978" i="17"/>
  <c r="C978" i="18" s="1"/>
  <c r="E978" i="18" s="1"/>
  <c r="I979" i="17"/>
  <c r="C979" i="18" s="1"/>
  <c r="E979" i="18" s="1"/>
  <c r="I980" i="17"/>
  <c r="C980" i="18" s="1"/>
  <c r="E980" i="18" s="1"/>
  <c r="I981" i="17"/>
  <c r="C981" i="18" s="1"/>
  <c r="E981" i="18" s="1"/>
  <c r="I982" i="17"/>
  <c r="C982" i="18" s="1"/>
  <c r="E982" i="18" s="1"/>
  <c r="I983" i="17"/>
  <c r="C983" i="18" s="1"/>
  <c r="E983" i="18" s="1"/>
  <c r="I984" i="17"/>
  <c r="C984" i="18" s="1"/>
  <c r="E984" i="18" s="1"/>
  <c r="I985" i="17"/>
  <c r="C985" i="18" s="1"/>
  <c r="E985" i="18" s="1"/>
  <c r="I986" i="17"/>
  <c r="C986" i="18" s="1"/>
  <c r="E986" i="18" s="1"/>
  <c r="I987" i="17"/>
  <c r="C987" i="18" s="1"/>
  <c r="E987" i="18" s="1"/>
  <c r="I988" i="17"/>
  <c r="C988" i="18" s="1"/>
  <c r="E988" i="18" s="1"/>
  <c r="I989" i="17"/>
  <c r="C989" i="18" s="1"/>
  <c r="E989" i="18" s="1"/>
  <c r="I990" i="17"/>
  <c r="C990" i="18" s="1"/>
  <c r="E990" i="18" s="1"/>
  <c r="I991" i="17"/>
  <c r="C991" i="18" s="1"/>
  <c r="E991" i="18" s="1"/>
  <c r="I992" i="17"/>
  <c r="C992" i="18" s="1"/>
  <c r="E992" i="18" s="1"/>
  <c r="I993" i="17"/>
  <c r="C993" i="18" s="1"/>
  <c r="E993" i="18" s="1"/>
  <c r="I994" i="17"/>
  <c r="C994" i="18" s="1"/>
  <c r="E994" i="18" s="1"/>
  <c r="I995" i="17"/>
  <c r="C995" i="18" s="1"/>
  <c r="E995" i="18" s="1"/>
  <c r="I996" i="17"/>
  <c r="C996" i="18" s="1"/>
  <c r="E996" i="18" s="1"/>
  <c r="I997" i="17"/>
  <c r="C997" i="18" s="1"/>
  <c r="E997" i="18" s="1"/>
  <c r="I998" i="17"/>
  <c r="C998" i="18" s="1"/>
  <c r="E998" i="18" s="1"/>
  <c r="I999" i="17"/>
  <c r="C999" i="18" s="1"/>
  <c r="E999" i="18" s="1"/>
  <c r="I1000" i="17"/>
  <c r="C1000" i="18" s="1"/>
  <c r="E1000" i="18" s="1"/>
  <c r="I1001" i="17"/>
  <c r="C1001" i="18" s="1"/>
  <c r="E1001" i="18" s="1"/>
  <c r="I1002" i="17"/>
  <c r="C1002" i="18" s="1"/>
  <c r="E1002" i="18" s="1"/>
  <c r="I1003" i="17"/>
  <c r="C1003" i="18" s="1"/>
  <c r="E1003" i="18" s="1"/>
  <c r="I1004" i="17"/>
  <c r="C1004" i="18" s="1"/>
  <c r="E1004" i="18" s="1"/>
  <c r="I1005" i="17"/>
  <c r="C1005" i="18" s="1"/>
  <c r="E1005" i="18" s="1"/>
  <c r="I1006" i="17"/>
  <c r="C1006" i="18" s="1"/>
  <c r="E1006" i="18" s="1"/>
  <c r="I1007" i="17"/>
  <c r="C1007" i="18" s="1"/>
  <c r="E1007" i="18" s="1"/>
  <c r="I1008" i="17"/>
  <c r="C1008" i="18" s="1"/>
  <c r="E1008" i="18" s="1"/>
  <c r="I1009" i="17"/>
  <c r="C1009" i="18" s="1"/>
  <c r="E1009" i="18" s="1"/>
  <c r="I1010" i="17"/>
  <c r="C1010" i="18" s="1"/>
  <c r="E1010" i="18" s="1"/>
  <c r="I1011" i="17"/>
  <c r="C1011" i="18" s="1"/>
  <c r="E1011" i="18" s="1"/>
  <c r="I1012" i="17"/>
  <c r="C1012" i="18" s="1"/>
  <c r="E1012" i="18" s="1"/>
  <c r="I1013" i="17"/>
  <c r="C1013" i="18" s="1"/>
  <c r="E1013" i="18" s="1"/>
  <c r="I1014" i="17"/>
  <c r="C1014" i="18" s="1"/>
  <c r="E1014" i="18" s="1"/>
  <c r="I1015" i="17"/>
  <c r="C1015" i="18" s="1"/>
  <c r="E1015" i="18" s="1"/>
  <c r="I1016" i="17"/>
  <c r="C1016" i="18" s="1"/>
  <c r="E1016" i="18" s="1"/>
  <c r="I1017" i="17"/>
  <c r="C1017" i="18" s="1"/>
  <c r="E1017" i="18" s="1"/>
  <c r="I1018" i="17"/>
  <c r="C1018" i="18" s="1"/>
  <c r="E1018" i="18" s="1"/>
  <c r="I1019" i="17"/>
  <c r="C1019" i="18" s="1"/>
  <c r="E1019" i="18" s="1"/>
  <c r="I1020" i="17"/>
  <c r="C1020" i="18" s="1"/>
  <c r="E1020" i="18" s="1"/>
  <c r="I1021" i="17"/>
  <c r="C1021" i="18" s="1"/>
  <c r="E1021" i="18" s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ADDB8DA-5F5B-4A5F-9D55-E7C4B54F183D}" keepAlive="1" name="Query - pofile" description="Connection to the 'pofile' query in the workbook." type="5" refreshedVersion="6" background="1">
    <dbPr connection="Provider=Microsoft.Mashup.OleDb.1;Data Source=$Workbook$;Location=pofile;Extended Properties=&quot;&quot;" command="SELECT * FROM [pofile]"/>
  </connection>
  <connection id="2" xr16:uid="{59069E6B-40AF-4C5A-A182-7E06864994C3}" keepAlive="1" name="Query - pofile (2)" description="Connection to the 'pofile (2)' query in the workbook." type="5" refreshedVersion="6" background="1">
    <dbPr connection="Provider=Microsoft.Mashup.OleDb.1;Data Source=$Workbook$;Location=pofile (2);Extended Properties=&quot;&quot;" command="SELECT * FROM [pofile (2)]"/>
  </connection>
  <connection id="3" xr16:uid="{2C51F0C3-53A8-4337-BF7F-A735D23DED7E}" keepAlive="1" name="Query - pofile (3)" description="Connection to the 'pofile (3)' query in the workbook." type="5" refreshedVersion="6" background="1">
    <dbPr connection="Provider=Microsoft.Mashup.OleDb.1;Data Source=$Workbook$;Location=pofile (3);Extended Properties=&quot;&quot;" command="SELECT * FROM [pofile (3)]"/>
  </connection>
  <connection id="4" xr16:uid="{1FFD1260-FA8D-4A62-B5B0-6BC1E4E4A0FD}" keepAlive="1" name="Query - pofile (4)" description="Connection to the 'pofile (4)' query in the workbook." type="5" refreshedVersion="6" background="1">
    <dbPr connection="Provider=Microsoft.Mashup.OleDb.1;Data Source=$Workbook$;Location=pofile (4);Extended Properties=&quot;&quot;" command="SELECT * FROM [pofile (4)]"/>
  </connection>
  <connection id="5" xr16:uid="{8D43FDAC-9472-4550-8A4F-7EFBC38B360E}" keepAlive="1" name="Query - pofile (5)" description="Connection to the 'pofile (5)' query in the workbook." type="5" refreshedVersion="6" background="1">
    <dbPr connection="Provider=Microsoft.Mashup.OleDb.1;Data Source=$Workbook$;Location=pofile (5);Extended Properties=&quot;&quot;" command="SELECT * FROM [pofile (5)]"/>
  </connection>
  <connection id="6" xr16:uid="{FD325E7C-6DEF-4D4B-A5EA-3B49FD102C31}" keepAlive="1" name="Query - pofile (6)" description="Connection to the 'pofile (6)' query in the workbook." type="5" refreshedVersion="6" background="1">
    <dbPr connection="Provider=Microsoft.Mashup.OleDb.1;Data Source=$Workbook$;Location=pofile (6);Extended Properties=&quot;&quot;" command="SELECT * FROM [pofile (6)]"/>
  </connection>
  <connection id="7" xr16:uid="{75DF8C45-1DE2-4C7D-B1DC-07DC8635E0AE}" keepAlive="1" name="Query - pofile (7)" description="Connection to the 'pofile (7)' query in the workbook." type="5" refreshedVersion="6" background="1" saveData="1">
    <dbPr connection="Provider=Microsoft.Mashup.OleDb.1;Data Source=$Workbook$;Location=pofile (7);Extended Properties=&quot;&quot;" command="SELECT * FROM [pofile (7)]"/>
  </connection>
  <connection id="8" xr16:uid="{AF252185-E6FB-42B5-98C8-5C89A81A63D1}" keepAlive="1" name="Query - pofile (8)" description="Connection to the 'pofile (8)' query in the workbook." type="5" refreshedVersion="6" background="1" saveData="1">
    <dbPr connection="Provider=Microsoft.Mashup.OleDb.1;Data Source=$Workbook$;Location=pofile (8);Extended Properties=&quot;&quot;" command="SELECT * FROM [pofile (8)]"/>
  </connection>
  <connection id="9" xr16:uid="{31CDFFCF-0A1C-4CDE-94A9-8EAB3C326273}" keepAlive="1" name="Query - retfile" description="Connection to the 'retfile' query in the workbook." type="5" refreshedVersion="6" background="1" saveData="1">
    <dbPr connection="Provider=Microsoft.Mashup.OleDb.1;Data Source=$Workbook$;Location=retfile;Extended Properties=&quot;&quot;" command="SELECT * FROM [retfile]"/>
  </connection>
  <connection id="10" xr16:uid="{3CA6C43E-A4A6-4B91-A857-8ADFBEC2276E}" keepAlive="1" name="Query - sofile" description="Connection to the 'sofile' query in the workbook." type="5" refreshedVersion="6" background="1">
    <dbPr connection="Provider=Microsoft.Mashup.OleDb.1;Data Source=$Workbook$;Location=sofile;Extended Properties=&quot;&quot;" command="SELECT * FROM [sofile]"/>
  </connection>
  <connection id="11" xr16:uid="{084DAB66-1DFC-43B1-9B23-31291FCCB3B7}" keepAlive="1" name="Query - sofile (2)" description="Connection to the 'sofile (2)' query in the workbook." type="5" refreshedVersion="6" background="1">
    <dbPr connection="Provider=Microsoft.Mashup.OleDb.1;Data Source=$Workbook$;Location=sofile (2);Extended Properties=&quot;&quot;" command="SELECT * FROM [sofile (2)]"/>
  </connection>
  <connection id="12" xr16:uid="{98C53435-61AF-4095-8A7C-679F7162A0A0}" keepAlive="1" name="Query - sofile (3)" description="Connection to the 'sofile (3)' query in the workbook." type="5" refreshedVersion="6" background="1" saveData="1">
    <dbPr connection="Provider=Microsoft.Mashup.OleDb.1;Data Source=$Workbook$;Location=sofile (3);Extended Properties=&quot;&quot;" command="SELECT * FROM [sofile (3)]"/>
  </connection>
  <connection id="13" xr16:uid="{E9656E20-8B91-4325-8876-495DD0253694}" keepAlive="1" name="Query - sofile (4)" description="Connection to the 'sofile (4)' query in the workbook." type="5" refreshedVersion="6" background="1" saveData="1">
    <dbPr connection="Provider=Microsoft.Mashup.OleDb.1;Data Source=$Workbook$;Location=sofile (4);Extended Properties=&quot;&quot;" command="SELECT * FROM [sofile (4)]"/>
  </connection>
</connections>
</file>

<file path=xl/sharedStrings.xml><?xml version="1.0" encoding="utf-8"?>
<sst xmlns="http://schemas.openxmlformats.org/spreadsheetml/2006/main" count="133" uniqueCount="83">
  <si>
    <t>Receiving Efficiency</t>
  </si>
  <si>
    <t>Picking Accuracy</t>
  </si>
  <si>
    <t>Inventory Turnover</t>
  </si>
  <si>
    <t>Carrying Cost of Inventory</t>
  </si>
  <si>
    <t>Time between PO Delivery and   Items being ready for sale</t>
  </si>
  <si>
    <t>Received time - put away time</t>
  </si>
  <si>
    <t>(Total orders - Incorrect item returns)/Total orders)*100</t>
  </si>
  <si>
    <t>(Capital cost +equipment cost+labour cost+other cost/average inventory value)*100</t>
  </si>
  <si>
    <t>Cost of goods sold/average inventory</t>
  </si>
  <si>
    <t>Product</t>
  </si>
  <si>
    <t>Size</t>
  </si>
  <si>
    <t>Tile001</t>
  </si>
  <si>
    <t>Tile002</t>
  </si>
  <si>
    <t>Tile003</t>
  </si>
  <si>
    <t>Tile004</t>
  </si>
  <si>
    <t>Tile005</t>
  </si>
  <si>
    <t>Supplier</t>
  </si>
  <si>
    <t>Customer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</si>
  <si>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</si>
  <si>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</si>
  <si>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</si>
  <si>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</si>
  <si>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</si>
  <si>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</si>
  <si>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</si>
  <si>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</si>
  <si>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</si>
  <si>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</si>
  <si>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</si>
  <si>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ProductID</t>
  </si>
  <si>
    <t>SupplierID</t>
  </si>
  <si>
    <t>KAJARIA</t>
  </si>
  <si>
    <t>Somany</t>
  </si>
  <si>
    <t>Nitco</t>
  </si>
  <si>
    <t>Ceramicas Aparici</t>
  </si>
  <si>
    <t>Apavisa Porcelanico</t>
  </si>
  <si>
    <t>TimeStamp</t>
  </si>
  <si>
    <t>S1</t>
  </si>
  <si>
    <t>S2</t>
  </si>
  <si>
    <t>S3</t>
  </si>
  <si>
    <t>PurchaseOrderID</t>
  </si>
  <si>
    <t>Quantity</t>
  </si>
  <si>
    <t>SalesOrderID</t>
  </si>
  <si>
    <t>CustomerID</t>
  </si>
  <si>
    <t>PurchaseOderID</t>
  </si>
  <si>
    <t>POToSalesInHours</t>
  </si>
  <si>
    <t>WeekNum</t>
  </si>
  <si>
    <t>POToSalesHours</t>
  </si>
  <si>
    <t>Average PO To Sales Readyness</t>
  </si>
  <si>
    <t>Row Labels</t>
  </si>
  <si>
    <t>Grand Total</t>
  </si>
  <si>
    <t>Average of POToSalesHours</t>
  </si>
  <si>
    <t>ProductSerialNo</t>
  </si>
  <si>
    <t>C12</t>
  </si>
  <si>
    <t>C13</t>
  </si>
  <si>
    <t>C14</t>
  </si>
  <si>
    <t>C15</t>
  </si>
  <si>
    <t>AvergagePOSalesHours</t>
  </si>
  <si>
    <t>Average Receiving Efficiency over period</t>
  </si>
  <si>
    <t xml:space="preserve">Number of Deliveries In By Month </t>
  </si>
  <si>
    <t>No of Deliveries out By Month</t>
  </si>
  <si>
    <t>Last week</t>
  </si>
  <si>
    <t>No of Deliveries</t>
  </si>
  <si>
    <t>Last Month</t>
  </si>
  <si>
    <t>Total Deliveries</t>
  </si>
  <si>
    <t>Purchase order Volume By Product over period</t>
  </si>
  <si>
    <t>Sales Order Volume by Product By period</t>
  </si>
  <si>
    <t>DateTimeStamp</t>
  </si>
  <si>
    <t>CategoryID</t>
  </si>
  <si>
    <t>Name</t>
  </si>
  <si>
    <t>Ceramic</t>
  </si>
  <si>
    <t>Porcelain</t>
  </si>
  <si>
    <t>Marble</t>
  </si>
  <si>
    <t>Dekton</t>
  </si>
  <si>
    <t>Décor Tiles</t>
  </si>
  <si>
    <t>ReturnID</t>
  </si>
  <si>
    <t>Return Qunatity</t>
  </si>
  <si>
    <t>Month</t>
  </si>
  <si>
    <t>ReturnedItem</t>
  </si>
  <si>
    <t>Existing Order</t>
  </si>
  <si>
    <t>Purchase Accuracy</t>
  </si>
  <si>
    <t>Average of Purchase Accuracy</t>
  </si>
  <si>
    <t>TimeStamp2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</si>
</sst>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"/>
    <numFmt numFmtId="166" formatCode="dd/mm/yyyy\ hh:mm:ss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" fontId="0" fillId="0" borderId="0" xfId="0" applyNumberFormat="1"/>
    <xf numFmtId="164" fontId="0" fillId="0" borderId="0" xfId="0" applyNumberFormat="1"/>
    <xf numFmtId="9" fontId="0" fillId="0" borderId="0" xfId="1" applyFont="1"/>
    <xf numFmtId="166" fontId="0" fillId="0" borderId="0" xfId="0" applyNumberFormat="1"/>
  </cellXfs>
  <cellStyles count="2">
    <cellStyle name="Normal" xfId="0" builtinId="0"/>
    <cellStyle name="Percent" xfId="1" builtinId="5"/>
  </cellStyles>
  <dxfs count="16">
    <dxf>
      <numFmt numFmtId="166" formatCode="dd/mm/yyyy\ hh:mm:ss"/>
    </dxf>
    <dxf>
      <numFmt numFmtId="166" formatCode="dd/mm/yyyy\ hh:mm:ss"/>
    </dxf>
    <dxf>
      <numFmt numFmtId="27" formatCode="dd/mm/yyyy\ hh:mm"/>
    </dxf>
    <dxf>
      <numFmt numFmtId="1" formatCode="0"/>
    </dxf>
    <dxf>
      <numFmt numFmtId="1" formatCode="0"/>
    </dxf>
    <dxf>
      <numFmt numFmtId="0" formatCode="General"/>
    </dxf>
    <dxf>
      <numFmt numFmtId="0" formatCode="General"/>
    </dxf>
    <dxf>
      <numFmt numFmtId="0" formatCode="General"/>
    </dxf>
    <dxf>
      <numFmt numFmtId="164" formatCode="yyyy\-mm\-dd\ "/>
    </dxf>
    <dxf>
      <numFmt numFmtId="27" formatCode="dd/mm/yyyy\ hh:mm"/>
    </dxf>
    <dxf>
      <numFmt numFmtId="27" formatCode="dd/mm/yyyy\ h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yy\ h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2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okuldas Chandgadkar" refreshedDate="44010.85915729167" createdVersion="6" refreshedVersion="6" minRefreshableVersion="3" recordCount="1020" xr:uid="{23FA25FC-EB24-425F-8390-E7A8140DBA53}">
  <cacheSource type="worksheet">
    <worksheetSource ref="A1:D1021" sheet="AverageReadynessToSalesByWeeks"/>
  </cacheSource>
  <cacheFields count="4">
    <cacheField name="ProductID" numFmtId="0">
      <sharedItems containsSemiMixedTypes="0" containsString="0" containsNumber="1" containsInteger="1" minValue="1" maxValue="14" count="14">
        <n v="14"/>
        <n v="6"/>
        <n v="11"/>
        <n v="12"/>
        <n v="10"/>
        <n v="7"/>
        <n v="9"/>
        <n v="5"/>
        <n v="8"/>
        <n v="13"/>
        <n v="1"/>
        <n v="4"/>
        <n v="2"/>
        <n v="3"/>
      </sharedItems>
    </cacheField>
    <cacheField name="SupplierID" numFmtId="0">
      <sharedItems containsSemiMixedTypes="0" containsString="0" containsNumber="1" containsInteger="1" minValue="1" maxValue="7" count="7">
        <n v="6"/>
        <n v="1"/>
        <n v="2"/>
        <n v="3"/>
        <n v="4"/>
        <n v="5"/>
        <n v="7"/>
      </sharedItems>
    </cacheField>
    <cacheField name="WeekNum" numFmtId="0">
      <sharedItems containsSemiMixedTypes="0" containsString="0" containsNumber="1" containsInteger="1" minValue="1" maxValue="27" count="27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</sharedItems>
    </cacheField>
    <cacheField name="POToSalesHours" numFmtId="0">
      <sharedItems containsSemiMixedTypes="0" containsString="0" containsNumber="1" containsInteger="1" minValue="19" maxValue="5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okuldas Chandgadkar" refreshedDate="44019.648299537039" createdVersion="6" refreshedVersion="6" minRefreshableVersion="3" recordCount="1004" xr:uid="{8DD9A898-7A70-4F0E-9646-B579FD2BF17E}">
  <cacheSource type="worksheet">
    <worksheetSource name="sofile__4"/>
  </cacheSource>
  <cacheFields count="11">
    <cacheField name="SalesOrderID" numFmtId="0">
      <sharedItems containsSemiMixedTypes="0" containsString="0" containsNumber="1" containsInteger="1" minValue="1" maxValue="1004"/>
    </cacheField>
    <cacheField name="ProductID" numFmtId="0">
      <sharedItems containsSemiMixedTypes="0" containsString="0" containsNumber="1" containsInteger="1" minValue="1" maxValue="14"/>
    </cacheField>
    <cacheField name="CustomerID" numFmtId="0">
      <sharedItems containsSemiMixedTypes="0" containsString="0" containsNumber="1" containsInteger="1" minValue="1" maxValue="9"/>
    </cacheField>
    <cacheField name="Quantity" numFmtId="0">
      <sharedItems containsSemiMixedTypes="0" containsString="0" containsNumber="1" containsInteger="1" minValue="93" maxValue="492"/>
    </cacheField>
    <cacheField name="TimeStamp" numFmtId="22">
      <sharedItems containsSemiMixedTypes="0" containsNonDate="0" containsDate="1" containsString="0" minDate="2020-01-02T18:00:00" maxDate="2020-06-30T00:00:00"/>
    </cacheField>
    <cacheField name="PurchaseOderID" numFmtId="0">
      <sharedItems containsSemiMixedTypes="0" containsString="0" containsNumber="1" containsInteger="1" minValue="1" maxValue="1004"/>
    </cacheField>
    <cacheField name="Receiving Efficiency" numFmtId="0">
      <sharedItems containsSemiMixedTypes="0" containsString="0" containsNumber="1" containsInteger="1" minValue="19" maxValue="59"/>
    </cacheField>
    <cacheField name="ReturnedItem" numFmtId="0">
      <sharedItems containsSemiMixedTypes="0" containsString="0" containsNumber="1" containsInteger="1" minValue="0" maxValue="1"/>
    </cacheField>
    <cacheField name="Month" numFmtId="0">
      <sharedItems containsSemiMixedTypes="0" containsString="0" containsNumber="1" containsInteger="1" minValue="1" maxValue="6" count="6">
        <n v="1"/>
        <n v="2"/>
        <n v="3"/>
        <n v="4"/>
        <n v="5"/>
        <n v="6"/>
      </sharedItems>
    </cacheField>
    <cacheField name="Existing Order" numFmtId="0">
      <sharedItems containsSemiMixedTypes="0" containsString="0" containsNumber="1" containsInteger="1" minValue="1" maxValue="1"/>
    </cacheField>
    <cacheField name="Purchase Accuracy" numFmtId="9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20">
  <r>
    <x v="0"/>
    <x v="0"/>
    <x v="0"/>
    <n v="45"/>
  </r>
  <r>
    <x v="1"/>
    <x v="1"/>
    <x v="0"/>
    <n v="40"/>
  </r>
  <r>
    <x v="2"/>
    <x v="2"/>
    <x v="0"/>
    <n v="45"/>
  </r>
  <r>
    <x v="3"/>
    <x v="3"/>
    <x v="0"/>
    <n v="36"/>
  </r>
  <r>
    <x v="4"/>
    <x v="2"/>
    <x v="0"/>
    <n v="40"/>
  </r>
  <r>
    <x v="5"/>
    <x v="1"/>
    <x v="0"/>
    <n v="58"/>
  </r>
  <r>
    <x v="3"/>
    <x v="1"/>
    <x v="0"/>
    <n v="39"/>
  </r>
  <r>
    <x v="6"/>
    <x v="4"/>
    <x v="0"/>
    <n v="52"/>
  </r>
  <r>
    <x v="7"/>
    <x v="5"/>
    <x v="0"/>
    <n v="45"/>
  </r>
  <r>
    <x v="7"/>
    <x v="0"/>
    <x v="0"/>
    <n v="52"/>
  </r>
  <r>
    <x v="7"/>
    <x v="6"/>
    <x v="0"/>
    <n v="49"/>
  </r>
  <r>
    <x v="8"/>
    <x v="4"/>
    <x v="0"/>
    <n v="36"/>
  </r>
  <r>
    <x v="6"/>
    <x v="5"/>
    <x v="1"/>
    <n v="59"/>
  </r>
  <r>
    <x v="7"/>
    <x v="3"/>
    <x v="1"/>
    <n v="50"/>
  </r>
  <r>
    <x v="9"/>
    <x v="6"/>
    <x v="0"/>
    <n v="47"/>
  </r>
  <r>
    <x v="8"/>
    <x v="2"/>
    <x v="1"/>
    <n v="52"/>
  </r>
  <r>
    <x v="1"/>
    <x v="6"/>
    <x v="1"/>
    <n v="59"/>
  </r>
  <r>
    <x v="0"/>
    <x v="3"/>
    <x v="1"/>
    <n v="56"/>
  </r>
  <r>
    <x v="7"/>
    <x v="1"/>
    <x v="1"/>
    <n v="36"/>
  </r>
  <r>
    <x v="10"/>
    <x v="6"/>
    <x v="1"/>
    <n v="39"/>
  </r>
  <r>
    <x v="2"/>
    <x v="4"/>
    <x v="1"/>
    <n v="39"/>
  </r>
  <r>
    <x v="11"/>
    <x v="4"/>
    <x v="1"/>
    <n v="49"/>
  </r>
  <r>
    <x v="8"/>
    <x v="0"/>
    <x v="1"/>
    <n v="58"/>
  </r>
  <r>
    <x v="0"/>
    <x v="0"/>
    <x v="1"/>
    <n v="43"/>
  </r>
  <r>
    <x v="9"/>
    <x v="2"/>
    <x v="1"/>
    <n v="36"/>
  </r>
  <r>
    <x v="5"/>
    <x v="1"/>
    <x v="1"/>
    <n v="40"/>
  </r>
  <r>
    <x v="2"/>
    <x v="3"/>
    <x v="1"/>
    <n v="59"/>
  </r>
  <r>
    <x v="11"/>
    <x v="1"/>
    <x v="1"/>
    <n v="59"/>
  </r>
  <r>
    <x v="3"/>
    <x v="2"/>
    <x v="1"/>
    <n v="50"/>
  </r>
  <r>
    <x v="6"/>
    <x v="6"/>
    <x v="1"/>
    <n v="57"/>
  </r>
  <r>
    <x v="12"/>
    <x v="3"/>
    <x v="1"/>
    <n v="52"/>
  </r>
  <r>
    <x v="9"/>
    <x v="6"/>
    <x v="1"/>
    <n v="37"/>
  </r>
  <r>
    <x v="3"/>
    <x v="2"/>
    <x v="1"/>
    <n v="42"/>
  </r>
  <r>
    <x v="8"/>
    <x v="5"/>
    <x v="1"/>
    <n v="53"/>
  </r>
  <r>
    <x v="12"/>
    <x v="5"/>
    <x v="1"/>
    <n v="37"/>
  </r>
  <r>
    <x v="10"/>
    <x v="5"/>
    <x v="1"/>
    <n v="38"/>
  </r>
  <r>
    <x v="6"/>
    <x v="6"/>
    <x v="1"/>
    <n v="36"/>
  </r>
  <r>
    <x v="13"/>
    <x v="3"/>
    <x v="1"/>
    <n v="44"/>
  </r>
  <r>
    <x v="2"/>
    <x v="2"/>
    <x v="1"/>
    <n v="45"/>
  </r>
  <r>
    <x v="3"/>
    <x v="4"/>
    <x v="1"/>
    <n v="55"/>
  </r>
  <r>
    <x v="1"/>
    <x v="3"/>
    <x v="1"/>
    <n v="49"/>
  </r>
  <r>
    <x v="1"/>
    <x v="2"/>
    <x v="1"/>
    <n v="58"/>
  </r>
  <r>
    <x v="4"/>
    <x v="0"/>
    <x v="1"/>
    <n v="58"/>
  </r>
  <r>
    <x v="7"/>
    <x v="4"/>
    <x v="1"/>
    <n v="55"/>
  </r>
  <r>
    <x v="2"/>
    <x v="0"/>
    <x v="1"/>
    <n v="55"/>
  </r>
  <r>
    <x v="9"/>
    <x v="2"/>
    <x v="1"/>
    <n v="43"/>
  </r>
  <r>
    <x v="1"/>
    <x v="1"/>
    <x v="1"/>
    <n v="56"/>
  </r>
  <r>
    <x v="4"/>
    <x v="6"/>
    <x v="1"/>
    <n v="57"/>
  </r>
  <r>
    <x v="11"/>
    <x v="5"/>
    <x v="1"/>
    <n v="57"/>
  </r>
  <r>
    <x v="5"/>
    <x v="1"/>
    <x v="1"/>
    <n v="36"/>
  </r>
  <r>
    <x v="6"/>
    <x v="3"/>
    <x v="1"/>
    <n v="38"/>
  </r>
  <r>
    <x v="2"/>
    <x v="3"/>
    <x v="2"/>
    <n v="59"/>
  </r>
  <r>
    <x v="5"/>
    <x v="0"/>
    <x v="1"/>
    <n v="41"/>
  </r>
  <r>
    <x v="4"/>
    <x v="3"/>
    <x v="1"/>
    <n v="47"/>
  </r>
  <r>
    <x v="4"/>
    <x v="4"/>
    <x v="1"/>
    <n v="40"/>
  </r>
  <r>
    <x v="6"/>
    <x v="3"/>
    <x v="2"/>
    <n v="38"/>
  </r>
  <r>
    <x v="3"/>
    <x v="5"/>
    <x v="2"/>
    <n v="37"/>
  </r>
  <r>
    <x v="13"/>
    <x v="1"/>
    <x v="2"/>
    <n v="59"/>
  </r>
  <r>
    <x v="2"/>
    <x v="2"/>
    <x v="2"/>
    <n v="57"/>
  </r>
  <r>
    <x v="6"/>
    <x v="5"/>
    <x v="2"/>
    <n v="58"/>
  </r>
  <r>
    <x v="1"/>
    <x v="1"/>
    <x v="2"/>
    <n v="46"/>
  </r>
  <r>
    <x v="5"/>
    <x v="5"/>
    <x v="2"/>
    <n v="55"/>
  </r>
  <r>
    <x v="8"/>
    <x v="6"/>
    <x v="2"/>
    <n v="45"/>
  </r>
  <r>
    <x v="5"/>
    <x v="3"/>
    <x v="2"/>
    <n v="42"/>
  </r>
  <r>
    <x v="10"/>
    <x v="2"/>
    <x v="2"/>
    <n v="58"/>
  </r>
  <r>
    <x v="4"/>
    <x v="3"/>
    <x v="2"/>
    <n v="59"/>
  </r>
  <r>
    <x v="12"/>
    <x v="3"/>
    <x v="2"/>
    <n v="43"/>
  </r>
  <r>
    <x v="2"/>
    <x v="5"/>
    <x v="2"/>
    <n v="52"/>
  </r>
  <r>
    <x v="13"/>
    <x v="2"/>
    <x v="2"/>
    <n v="36"/>
  </r>
  <r>
    <x v="9"/>
    <x v="4"/>
    <x v="2"/>
    <n v="48"/>
  </r>
  <r>
    <x v="1"/>
    <x v="2"/>
    <x v="2"/>
    <n v="48"/>
  </r>
  <r>
    <x v="8"/>
    <x v="4"/>
    <x v="2"/>
    <n v="55"/>
  </r>
  <r>
    <x v="3"/>
    <x v="2"/>
    <x v="2"/>
    <n v="49"/>
  </r>
  <r>
    <x v="6"/>
    <x v="2"/>
    <x v="2"/>
    <n v="45"/>
  </r>
  <r>
    <x v="6"/>
    <x v="0"/>
    <x v="2"/>
    <n v="55"/>
  </r>
  <r>
    <x v="8"/>
    <x v="5"/>
    <x v="2"/>
    <n v="46"/>
  </r>
  <r>
    <x v="7"/>
    <x v="1"/>
    <x v="2"/>
    <n v="37"/>
  </r>
  <r>
    <x v="9"/>
    <x v="2"/>
    <x v="2"/>
    <n v="48"/>
  </r>
  <r>
    <x v="5"/>
    <x v="2"/>
    <x v="2"/>
    <n v="47"/>
  </r>
  <r>
    <x v="11"/>
    <x v="6"/>
    <x v="2"/>
    <n v="54"/>
  </r>
  <r>
    <x v="1"/>
    <x v="1"/>
    <x v="2"/>
    <n v="59"/>
  </r>
  <r>
    <x v="10"/>
    <x v="6"/>
    <x v="2"/>
    <n v="51"/>
  </r>
  <r>
    <x v="12"/>
    <x v="4"/>
    <x v="2"/>
    <n v="52"/>
  </r>
  <r>
    <x v="1"/>
    <x v="3"/>
    <x v="2"/>
    <n v="38"/>
  </r>
  <r>
    <x v="4"/>
    <x v="6"/>
    <x v="2"/>
    <n v="40"/>
  </r>
  <r>
    <x v="13"/>
    <x v="5"/>
    <x v="2"/>
    <n v="39"/>
  </r>
  <r>
    <x v="11"/>
    <x v="1"/>
    <x v="3"/>
    <n v="48"/>
  </r>
  <r>
    <x v="1"/>
    <x v="6"/>
    <x v="3"/>
    <n v="56"/>
  </r>
  <r>
    <x v="10"/>
    <x v="2"/>
    <x v="2"/>
    <n v="47"/>
  </r>
  <r>
    <x v="0"/>
    <x v="3"/>
    <x v="3"/>
    <n v="57"/>
  </r>
  <r>
    <x v="9"/>
    <x v="5"/>
    <x v="2"/>
    <n v="43"/>
  </r>
  <r>
    <x v="6"/>
    <x v="5"/>
    <x v="3"/>
    <n v="56"/>
  </r>
  <r>
    <x v="5"/>
    <x v="6"/>
    <x v="3"/>
    <n v="58"/>
  </r>
  <r>
    <x v="9"/>
    <x v="0"/>
    <x v="3"/>
    <n v="41"/>
  </r>
  <r>
    <x v="0"/>
    <x v="1"/>
    <x v="3"/>
    <n v="44"/>
  </r>
  <r>
    <x v="4"/>
    <x v="4"/>
    <x v="3"/>
    <n v="51"/>
  </r>
  <r>
    <x v="11"/>
    <x v="4"/>
    <x v="3"/>
    <n v="39"/>
  </r>
  <r>
    <x v="10"/>
    <x v="4"/>
    <x v="3"/>
    <n v="55"/>
  </r>
  <r>
    <x v="12"/>
    <x v="6"/>
    <x v="3"/>
    <n v="49"/>
  </r>
  <r>
    <x v="5"/>
    <x v="6"/>
    <x v="3"/>
    <n v="50"/>
  </r>
  <r>
    <x v="13"/>
    <x v="4"/>
    <x v="3"/>
    <n v="40"/>
  </r>
  <r>
    <x v="13"/>
    <x v="0"/>
    <x v="3"/>
    <n v="36"/>
  </r>
  <r>
    <x v="1"/>
    <x v="0"/>
    <x v="3"/>
    <n v="53"/>
  </r>
  <r>
    <x v="11"/>
    <x v="1"/>
    <x v="3"/>
    <n v="41"/>
  </r>
  <r>
    <x v="0"/>
    <x v="0"/>
    <x v="3"/>
    <n v="37"/>
  </r>
  <r>
    <x v="12"/>
    <x v="0"/>
    <x v="3"/>
    <n v="38"/>
  </r>
  <r>
    <x v="6"/>
    <x v="1"/>
    <x v="3"/>
    <n v="51"/>
  </r>
  <r>
    <x v="7"/>
    <x v="1"/>
    <x v="3"/>
    <n v="56"/>
  </r>
  <r>
    <x v="13"/>
    <x v="6"/>
    <x v="3"/>
    <n v="45"/>
  </r>
  <r>
    <x v="10"/>
    <x v="4"/>
    <x v="3"/>
    <n v="45"/>
  </r>
  <r>
    <x v="6"/>
    <x v="3"/>
    <x v="3"/>
    <n v="44"/>
  </r>
  <r>
    <x v="12"/>
    <x v="4"/>
    <x v="3"/>
    <n v="43"/>
  </r>
  <r>
    <x v="2"/>
    <x v="1"/>
    <x v="3"/>
    <n v="39"/>
  </r>
  <r>
    <x v="10"/>
    <x v="3"/>
    <x v="3"/>
    <n v="56"/>
  </r>
  <r>
    <x v="11"/>
    <x v="0"/>
    <x v="3"/>
    <n v="43"/>
  </r>
  <r>
    <x v="3"/>
    <x v="1"/>
    <x v="3"/>
    <n v="40"/>
  </r>
  <r>
    <x v="13"/>
    <x v="6"/>
    <x v="3"/>
    <n v="44"/>
  </r>
  <r>
    <x v="12"/>
    <x v="2"/>
    <x v="3"/>
    <n v="37"/>
  </r>
  <r>
    <x v="5"/>
    <x v="0"/>
    <x v="3"/>
    <n v="38"/>
  </r>
  <r>
    <x v="1"/>
    <x v="1"/>
    <x v="3"/>
    <n v="55"/>
  </r>
  <r>
    <x v="3"/>
    <x v="5"/>
    <x v="3"/>
    <n v="39"/>
  </r>
  <r>
    <x v="3"/>
    <x v="3"/>
    <x v="3"/>
    <n v="38"/>
  </r>
  <r>
    <x v="13"/>
    <x v="3"/>
    <x v="4"/>
    <n v="53"/>
  </r>
  <r>
    <x v="8"/>
    <x v="1"/>
    <x v="4"/>
    <n v="58"/>
  </r>
  <r>
    <x v="10"/>
    <x v="3"/>
    <x v="3"/>
    <n v="40"/>
  </r>
  <r>
    <x v="11"/>
    <x v="5"/>
    <x v="4"/>
    <n v="50"/>
  </r>
  <r>
    <x v="8"/>
    <x v="2"/>
    <x v="4"/>
    <n v="55"/>
  </r>
  <r>
    <x v="11"/>
    <x v="6"/>
    <x v="4"/>
    <n v="48"/>
  </r>
  <r>
    <x v="0"/>
    <x v="2"/>
    <x v="4"/>
    <n v="53"/>
  </r>
  <r>
    <x v="6"/>
    <x v="6"/>
    <x v="4"/>
    <n v="50"/>
  </r>
  <r>
    <x v="0"/>
    <x v="0"/>
    <x v="4"/>
    <n v="55"/>
  </r>
  <r>
    <x v="12"/>
    <x v="2"/>
    <x v="4"/>
    <n v="59"/>
  </r>
  <r>
    <x v="13"/>
    <x v="2"/>
    <x v="4"/>
    <n v="59"/>
  </r>
  <r>
    <x v="3"/>
    <x v="1"/>
    <x v="4"/>
    <n v="43"/>
  </r>
  <r>
    <x v="1"/>
    <x v="1"/>
    <x v="4"/>
    <n v="52"/>
  </r>
  <r>
    <x v="0"/>
    <x v="6"/>
    <x v="4"/>
    <n v="46"/>
  </r>
  <r>
    <x v="13"/>
    <x v="2"/>
    <x v="4"/>
    <n v="47"/>
  </r>
  <r>
    <x v="0"/>
    <x v="4"/>
    <x v="4"/>
    <n v="43"/>
  </r>
  <r>
    <x v="2"/>
    <x v="6"/>
    <x v="4"/>
    <n v="47"/>
  </r>
  <r>
    <x v="11"/>
    <x v="0"/>
    <x v="4"/>
    <n v="42"/>
  </r>
  <r>
    <x v="3"/>
    <x v="6"/>
    <x v="4"/>
    <n v="46"/>
  </r>
  <r>
    <x v="11"/>
    <x v="4"/>
    <x v="4"/>
    <n v="51"/>
  </r>
  <r>
    <x v="7"/>
    <x v="2"/>
    <x v="4"/>
    <n v="46"/>
  </r>
  <r>
    <x v="0"/>
    <x v="6"/>
    <x v="4"/>
    <n v="43"/>
  </r>
  <r>
    <x v="5"/>
    <x v="4"/>
    <x v="4"/>
    <n v="53"/>
  </r>
  <r>
    <x v="5"/>
    <x v="6"/>
    <x v="4"/>
    <n v="55"/>
  </r>
  <r>
    <x v="8"/>
    <x v="1"/>
    <x v="4"/>
    <n v="42"/>
  </r>
  <r>
    <x v="5"/>
    <x v="3"/>
    <x v="4"/>
    <n v="41"/>
  </r>
  <r>
    <x v="0"/>
    <x v="6"/>
    <x v="4"/>
    <n v="54"/>
  </r>
  <r>
    <x v="10"/>
    <x v="3"/>
    <x v="4"/>
    <n v="43"/>
  </r>
  <r>
    <x v="9"/>
    <x v="1"/>
    <x v="4"/>
    <n v="43"/>
  </r>
  <r>
    <x v="9"/>
    <x v="3"/>
    <x v="4"/>
    <n v="48"/>
  </r>
  <r>
    <x v="6"/>
    <x v="5"/>
    <x v="4"/>
    <n v="45"/>
  </r>
  <r>
    <x v="11"/>
    <x v="0"/>
    <x v="4"/>
    <n v="56"/>
  </r>
  <r>
    <x v="2"/>
    <x v="3"/>
    <x v="4"/>
    <n v="38"/>
  </r>
  <r>
    <x v="7"/>
    <x v="4"/>
    <x v="4"/>
    <n v="49"/>
  </r>
  <r>
    <x v="2"/>
    <x v="6"/>
    <x v="4"/>
    <n v="52"/>
  </r>
  <r>
    <x v="4"/>
    <x v="1"/>
    <x v="4"/>
    <n v="51"/>
  </r>
  <r>
    <x v="2"/>
    <x v="3"/>
    <x v="4"/>
    <n v="38"/>
  </r>
  <r>
    <x v="11"/>
    <x v="6"/>
    <x v="4"/>
    <n v="56"/>
  </r>
  <r>
    <x v="10"/>
    <x v="3"/>
    <x v="4"/>
    <n v="44"/>
  </r>
  <r>
    <x v="5"/>
    <x v="2"/>
    <x v="5"/>
    <n v="58"/>
  </r>
  <r>
    <x v="12"/>
    <x v="5"/>
    <x v="4"/>
    <n v="46"/>
  </r>
  <r>
    <x v="8"/>
    <x v="6"/>
    <x v="4"/>
    <n v="44"/>
  </r>
  <r>
    <x v="9"/>
    <x v="2"/>
    <x v="4"/>
    <n v="43"/>
  </r>
  <r>
    <x v="5"/>
    <x v="6"/>
    <x v="5"/>
    <n v="54"/>
  </r>
  <r>
    <x v="12"/>
    <x v="4"/>
    <x v="5"/>
    <n v="56"/>
  </r>
  <r>
    <x v="5"/>
    <x v="5"/>
    <x v="5"/>
    <n v="49"/>
  </r>
  <r>
    <x v="13"/>
    <x v="4"/>
    <x v="5"/>
    <n v="38"/>
  </r>
  <r>
    <x v="1"/>
    <x v="1"/>
    <x v="5"/>
    <n v="48"/>
  </r>
  <r>
    <x v="2"/>
    <x v="1"/>
    <x v="5"/>
    <n v="40"/>
  </r>
  <r>
    <x v="3"/>
    <x v="2"/>
    <x v="5"/>
    <n v="47"/>
  </r>
  <r>
    <x v="6"/>
    <x v="4"/>
    <x v="5"/>
    <n v="52"/>
  </r>
  <r>
    <x v="1"/>
    <x v="5"/>
    <x v="5"/>
    <n v="51"/>
  </r>
  <r>
    <x v="7"/>
    <x v="0"/>
    <x v="5"/>
    <n v="48"/>
  </r>
  <r>
    <x v="11"/>
    <x v="1"/>
    <x v="5"/>
    <n v="32"/>
  </r>
  <r>
    <x v="4"/>
    <x v="6"/>
    <x v="5"/>
    <n v="46"/>
  </r>
  <r>
    <x v="6"/>
    <x v="1"/>
    <x v="5"/>
    <n v="52"/>
  </r>
  <r>
    <x v="10"/>
    <x v="1"/>
    <x v="5"/>
    <n v="45"/>
  </r>
  <r>
    <x v="10"/>
    <x v="4"/>
    <x v="5"/>
    <n v="48"/>
  </r>
  <r>
    <x v="13"/>
    <x v="1"/>
    <x v="5"/>
    <n v="35"/>
  </r>
  <r>
    <x v="2"/>
    <x v="1"/>
    <x v="5"/>
    <n v="32"/>
  </r>
  <r>
    <x v="1"/>
    <x v="0"/>
    <x v="5"/>
    <n v="45"/>
  </r>
  <r>
    <x v="9"/>
    <x v="3"/>
    <x v="5"/>
    <n v="42"/>
  </r>
  <r>
    <x v="11"/>
    <x v="2"/>
    <x v="5"/>
    <n v="49"/>
  </r>
  <r>
    <x v="7"/>
    <x v="4"/>
    <x v="5"/>
    <n v="45"/>
  </r>
  <r>
    <x v="5"/>
    <x v="3"/>
    <x v="5"/>
    <n v="47"/>
  </r>
  <r>
    <x v="8"/>
    <x v="1"/>
    <x v="5"/>
    <n v="34"/>
  </r>
  <r>
    <x v="3"/>
    <x v="2"/>
    <x v="5"/>
    <n v="43"/>
  </r>
  <r>
    <x v="6"/>
    <x v="4"/>
    <x v="5"/>
    <n v="42"/>
  </r>
  <r>
    <x v="4"/>
    <x v="6"/>
    <x v="5"/>
    <n v="40"/>
  </r>
  <r>
    <x v="7"/>
    <x v="2"/>
    <x v="5"/>
    <n v="49"/>
  </r>
  <r>
    <x v="10"/>
    <x v="0"/>
    <x v="5"/>
    <n v="42"/>
  </r>
  <r>
    <x v="13"/>
    <x v="3"/>
    <x v="5"/>
    <n v="36"/>
  </r>
  <r>
    <x v="7"/>
    <x v="4"/>
    <x v="5"/>
    <n v="47"/>
  </r>
  <r>
    <x v="1"/>
    <x v="1"/>
    <x v="5"/>
    <n v="36"/>
  </r>
  <r>
    <x v="0"/>
    <x v="0"/>
    <x v="5"/>
    <n v="43"/>
  </r>
  <r>
    <x v="9"/>
    <x v="0"/>
    <x v="5"/>
    <n v="34"/>
  </r>
  <r>
    <x v="12"/>
    <x v="3"/>
    <x v="5"/>
    <n v="32"/>
  </r>
  <r>
    <x v="13"/>
    <x v="2"/>
    <x v="5"/>
    <n v="47"/>
  </r>
  <r>
    <x v="2"/>
    <x v="3"/>
    <x v="5"/>
    <n v="41"/>
  </r>
  <r>
    <x v="7"/>
    <x v="6"/>
    <x v="5"/>
    <n v="49"/>
  </r>
  <r>
    <x v="12"/>
    <x v="3"/>
    <x v="5"/>
    <n v="37"/>
  </r>
  <r>
    <x v="1"/>
    <x v="5"/>
    <x v="5"/>
    <n v="45"/>
  </r>
  <r>
    <x v="10"/>
    <x v="4"/>
    <x v="6"/>
    <n v="52"/>
  </r>
  <r>
    <x v="0"/>
    <x v="1"/>
    <x v="5"/>
    <n v="43"/>
  </r>
  <r>
    <x v="12"/>
    <x v="0"/>
    <x v="5"/>
    <n v="44"/>
  </r>
  <r>
    <x v="8"/>
    <x v="6"/>
    <x v="5"/>
    <n v="39"/>
  </r>
  <r>
    <x v="5"/>
    <x v="0"/>
    <x v="6"/>
    <n v="44"/>
  </r>
  <r>
    <x v="2"/>
    <x v="0"/>
    <x v="6"/>
    <n v="39"/>
  </r>
  <r>
    <x v="6"/>
    <x v="6"/>
    <x v="6"/>
    <n v="51"/>
  </r>
  <r>
    <x v="6"/>
    <x v="5"/>
    <x v="6"/>
    <n v="49"/>
  </r>
  <r>
    <x v="9"/>
    <x v="3"/>
    <x v="6"/>
    <n v="37"/>
  </r>
  <r>
    <x v="4"/>
    <x v="2"/>
    <x v="6"/>
    <n v="51"/>
  </r>
  <r>
    <x v="7"/>
    <x v="5"/>
    <x v="6"/>
    <n v="52"/>
  </r>
  <r>
    <x v="12"/>
    <x v="4"/>
    <x v="6"/>
    <n v="35"/>
  </r>
  <r>
    <x v="13"/>
    <x v="3"/>
    <x v="6"/>
    <n v="38"/>
  </r>
  <r>
    <x v="1"/>
    <x v="6"/>
    <x v="6"/>
    <n v="45"/>
  </r>
  <r>
    <x v="3"/>
    <x v="4"/>
    <x v="6"/>
    <n v="37"/>
  </r>
  <r>
    <x v="0"/>
    <x v="6"/>
    <x v="6"/>
    <n v="40"/>
  </r>
  <r>
    <x v="13"/>
    <x v="0"/>
    <x v="6"/>
    <n v="40"/>
  </r>
  <r>
    <x v="13"/>
    <x v="3"/>
    <x v="6"/>
    <n v="41"/>
  </r>
  <r>
    <x v="10"/>
    <x v="0"/>
    <x v="6"/>
    <n v="32"/>
  </r>
  <r>
    <x v="1"/>
    <x v="0"/>
    <x v="6"/>
    <n v="47"/>
  </r>
  <r>
    <x v="4"/>
    <x v="4"/>
    <x v="6"/>
    <n v="48"/>
  </r>
  <r>
    <x v="3"/>
    <x v="0"/>
    <x v="6"/>
    <n v="33"/>
  </r>
  <r>
    <x v="4"/>
    <x v="3"/>
    <x v="6"/>
    <n v="37"/>
  </r>
  <r>
    <x v="11"/>
    <x v="4"/>
    <x v="6"/>
    <n v="44"/>
  </r>
  <r>
    <x v="2"/>
    <x v="0"/>
    <x v="6"/>
    <n v="33"/>
  </r>
  <r>
    <x v="4"/>
    <x v="4"/>
    <x v="6"/>
    <n v="33"/>
  </r>
  <r>
    <x v="5"/>
    <x v="5"/>
    <x v="6"/>
    <n v="32"/>
  </r>
  <r>
    <x v="6"/>
    <x v="2"/>
    <x v="6"/>
    <n v="37"/>
  </r>
  <r>
    <x v="1"/>
    <x v="2"/>
    <x v="6"/>
    <n v="33"/>
  </r>
  <r>
    <x v="5"/>
    <x v="6"/>
    <x v="6"/>
    <n v="40"/>
  </r>
  <r>
    <x v="7"/>
    <x v="3"/>
    <x v="6"/>
    <n v="49"/>
  </r>
  <r>
    <x v="1"/>
    <x v="3"/>
    <x v="6"/>
    <n v="36"/>
  </r>
  <r>
    <x v="5"/>
    <x v="0"/>
    <x v="6"/>
    <n v="48"/>
  </r>
  <r>
    <x v="7"/>
    <x v="2"/>
    <x v="6"/>
    <n v="35"/>
  </r>
  <r>
    <x v="6"/>
    <x v="5"/>
    <x v="6"/>
    <n v="46"/>
  </r>
  <r>
    <x v="12"/>
    <x v="2"/>
    <x v="6"/>
    <n v="48"/>
  </r>
  <r>
    <x v="4"/>
    <x v="4"/>
    <x v="6"/>
    <n v="49"/>
  </r>
  <r>
    <x v="1"/>
    <x v="1"/>
    <x v="6"/>
    <n v="32"/>
  </r>
  <r>
    <x v="9"/>
    <x v="3"/>
    <x v="6"/>
    <n v="47"/>
  </r>
  <r>
    <x v="1"/>
    <x v="4"/>
    <x v="6"/>
    <n v="40"/>
  </r>
  <r>
    <x v="6"/>
    <x v="2"/>
    <x v="7"/>
    <n v="50"/>
  </r>
  <r>
    <x v="7"/>
    <x v="4"/>
    <x v="6"/>
    <n v="35"/>
  </r>
  <r>
    <x v="8"/>
    <x v="6"/>
    <x v="6"/>
    <n v="36"/>
  </r>
  <r>
    <x v="12"/>
    <x v="2"/>
    <x v="6"/>
    <n v="33"/>
  </r>
  <r>
    <x v="7"/>
    <x v="3"/>
    <x v="7"/>
    <n v="52"/>
  </r>
  <r>
    <x v="6"/>
    <x v="0"/>
    <x v="7"/>
    <n v="50"/>
  </r>
  <r>
    <x v="12"/>
    <x v="2"/>
    <x v="6"/>
    <n v="35"/>
  </r>
  <r>
    <x v="5"/>
    <x v="1"/>
    <x v="7"/>
    <n v="46"/>
  </r>
  <r>
    <x v="12"/>
    <x v="0"/>
    <x v="7"/>
    <n v="39"/>
  </r>
  <r>
    <x v="5"/>
    <x v="1"/>
    <x v="7"/>
    <n v="47"/>
  </r>
  <r>
    <x v="3"/>
    <x v="1"/>
    <x v="7"/>
    <n v="40"/>
  </r>
  <r>
    <x v="0"/>
    <x v="2"/>
    <x v="7"/>
    <n v="49"/>
  </r>
  <r>
    <x v="12"/>
    <x v="0"/>
    <x v="7"/>
    <n v="43"/>
  </r>
  <r>
    <x v="11"/>
    <x v="5"/>
    <x v="7"/>
    <n v="38"/>
  </r>
  <r>
    <x v="12"/>
    <x v="1"/>
    <x v="7"/>
    <n v="33"/>
  </r>
  <r>
    <x v="7"/>
    <x v="0"/>
    <x v="7"/>
    <n v="37"/>
  </r>
  <r>
    <x v="8"/>
    <x v="5"/>
    <x v="7"/>
    <n v="48"/>
  </r>
  <r>
    <x v="6"/>
    <x v="3"/>
    <x v="7"/>
    <n v="39"/>
  </r>
  <r>
    <x v="13"/>
    <x v="3"/>
    <x v="7"/>
    <n v="46"/>
  </r>
  <r>
    <x v="8"/>
    <x v="1"/>
    <x v="7"/>
    <n v="32"/>
  </r>
  <r>
    <x v="0"/>
    <x v="5"/>
    <x v="7"/>
    <n v="46"/>
  </r>
  <r>
    <x v="10"/>
    <x v="3"/>
    <x v="7"/>
    <n v="33"/>
  </r>
  <r>
    <x v="13"/>
    <x v="4"/>
    <x v="7"/>
    <n v="34"/>
  </r>
  <r>
    <x v="1"/>
    <x v="5"/>
    <x v="7"/>
    <n v="39"/>
  </r>
  <r>
    <x v="6"/>
    <x v="1"/>
    <x v="7"/>
    <n v="46"/>
  </r>
  <r>
    <x v="9"/>
    <x v="3"/>
    <x v="7"/>
    <n v="44"/>
  </r>
  <r>
    <x v="6"/>
    <x v="5"/>
    <x v="7"/>
    <n v="44"/>
  </r>
  <r>
    <x v="8"/>
    <x v="1"/>
    <x v="7"/>
    <n v="52"/>
  </r>
  <r>
    <x v="6"/>
    <x v="4"/>
    <x v="7"/>
    <n v="39"/>
  </r>
  <r>
    <x v="9"/>
    <x v="5"/>
    <x v="7"/>
    <n v="43"/>
  </r>
  <r>
    <x v="5"/>
    <x v="0"/>
    <x v="7"/>
    <n v="33"/>
  </r>
  <r>
    <x v="2"/>
    <x v="0"/>
    <x v="7"/>
    <n v="34"/>
  </r>
  <r>
    <x v="0"/>
    <x v="1"/>
    <x v="7"/>
    <n v="34"/>
  </r>
  <r>
    <x v="10"/>
    <x v="1"/>
    <x v="7"/>
    <n v="46"/>
  </r>
  <r>
    <x v="5"/>
    <x v="4"/>
    <x v="7"/>
    <n v="37"/>
  </r>
  <r>
    <x v="2"/>
    <x v="2"/>
    <x v="7"/>
    <n v="51"/>
  </r>
  <r>
    <x v="12"/>
    <x v="1"/>
    <x v="7"/>
    <n v="52"/>
  </r>
  <r>
    <x v="2"/>
    <x v="3"/>
    <x v="7"/>
    <n v="40"/>
  </r>
  <r>
    <x v="7"/>
    <x v="3"/>
    <x v="7"/>
    <n v="35"/>
  </r>
  <r>
    <x v="7"/>
    <x v="6"/>
    <x v="8"/>
    <n v="49"/>
  </r>
  <r>
    <x v="10"/>
    <x v="2"/>
    <x v="8"/>
    <n v="49"/>
  </r>
  <r>
    <x v="11"/>
    <x v="6"/>
    <x v="7"/>
    <n v="42"/>
  </r>
  <r>
    <x v="13"/>
    <x v="2"/>
    <x v="7"/>
    <n v="40"/>
  </r>
  <r>
    <x v="8"/>
    <x v="4"/>
    <x v="7"/>
    <n v="45"/>
  </r>
  <r>
    <x v="6"/>
    <x v="0"/>
    <x v="8"/>
    <n v="49"/>
  </r>
  <r>
    <x v="13"/>
    <x v="6"/>
    <x v="8"/>
    <n v="49"/>
  </r>
  <r>
    <x v="10"/>
    <x v="3"/>
    <x v="8"/>
    <n v="33"/>
  </r>
  <r>
    <x v="12"/>
    <x v="6"/>
    <x v="8"/>
    <n v="46"/>
  </r>
  <r>
    <x v="1"/>
    <x v="0"/>
    <x v="8"/>
    <n v="43"/>
  </r>
  <r>
    <x v="1"/>
    <x v="3"/>
    <x v="8"/>
    <n v="50"/>
  </r>
  <r>
    <x v="2"/>
    <x v="5"/>
    <x v="8"/>
    <n v="44"/>
  </r>
  <r>
    <x v="4"/>
    <x v="3"/>
    <x v="8"/>
    <n v="39"/>
  </r>
  <r>
    <x v="3"/>
    <x v="3"/>
    <x v="8"/>
    <n v="51"/>
  </r>
  <r>
    <x v="1"/>
    <x v="4"/>
    <x v="8"/>
    <n v="45"/>
  </r>
  <r>
    <x v="10"/>
    <x v="0"/>
    <x v="8"/>
    <n v="36"/>
  </r>
  <r>
    <x v="13"/>
    <x v="2"/>
    <x v="8"/>
    <n v="32"/>
  </r>
  <r>
    <x v="13"/>
    <x v="0"/>
    <x v="8"/>
    <n v="50"/>
  </r>
  <r>
    <x v="0"/>
    <x v="2"/>
    <x v="8"/>
    <n v="52"/>
  </r>
  <r>
    <x v="13"/>
    <x v="1"/>
    <x v="8"/>
    <n v="38"/>
  </r>
  <r>
    <x v="8"/>
    <x v="2"/>
    <x v="8"/>
    <n v="51"/>
  </r>
  <r>
    <x v="13"/>
    <x v="3"/>
    <x v="8"/>
    <n v="48"/>
  </r>
  <r>
    <x v="5"/>
    <x v="2"/>
    <x v="8"/>
    <n v="37"/>
  </r>
  <r>
    <x v="13"/>
    <x v="6"/>
    <x v="8"/>
    <n v="36"/>
  </r>
  <r>
    <x v="1"/>
    <x v="1"/>
    <x v="8"/>
    <n v="39"/>
  </r>
  <r>
    <x v="9"/>
    <x v="4"/>
    <x v="8"/>
    <n v="40"/>
  </r>
  <r>
    <x v="1"/>
    <x v="5"/>
    <x v="8"/>
    <n v="38"/>
  </r>
  <r>
    <x v="2"/>
    <x v="5"/>
    <x v="8"/>
    <n v="41"/>
  </r>
  <r>
    <x v="1"/>
    <x v="2"/>
    <x v="8"/>
    <n v="42"/>
  </r>
  <r>
    <x v="13"/>
    <x v="4"/>
    <x v="8"/>
    <n v="52"/>
  </r>
  <r>
    <x v="13"/>
    <x v="2"/>
    <x v="8"/>
    <n v="34"/>
  </r>
  <r>
    <x v="2"/>
    <x v="5"/>
    <x v="8"/>
    <n v="42"/>
  </r>
  <r>
    <x v="13"/>
    <x v="2"/>
    <x v="8"/>
    <n v="42"/>
  </r>
  <r>
    <x v="8"/>
    <x v="3"/>
    <x v="8"/>
    <n v="39"/>
  </r>
  <r>
    <x v="7"/>
    <x v="0"/>
    <x v="8"/>
    <n v="40"/>
  </r>
  <r>
    <x v="9"/>
    <x v="2"/>
    <x v="8"/>
    <n v="42"/>
  </r>
  <r>
    <x v="6"/>
    <x v="2"/>
    <x v="8"/>
    <n v="51"/>
  </r>
  <r>
    <x v="3"/>
    <x v="6"/>
    <x v="8"/>
    <n v="37"/>
  </r>
  <r>
    <x v="12"/>
    <x v="6"/>
    <x v="8"/>
    <n v="48"/>
  </r>
  <r>
    <x v="6"/>
    <x v="0"/>
    <x v="8"/>
    <n v="44"/>
  </r>
  <r>
    <x v="5"/>
    <x v="6"/>
    <x v="8"/>
    <n v="34"/>
  </r>
  <r>
    <x v="3"/>
    <x v="4"/>
    <x v="8"/>
    <n v="45"/>
  </r>
  <r>
    <x v="1"/>
    <x v="4"/>
    <x v="8"/>
    <n v="39"/>
  </r>
  <r>
    <x v="4"/>
    <x v="1"/>
    <x v="8"/>
    <n v="36"/>
  </r>
  <r>
    <x v="11"/>
    <x v="4"/>
    <x v="9"/>
    <n v="52"/>
  </r>
  <r>
    <x v="4"/>
    <x v="1"/>
    <x v="9"/>
    <n v="52"/>
  </r>
  <r>
    <x v="0"/>
    <x v="0"/>
    <x v="9"/>
    <n v="51"/>
  </r>
  <r>
    <x v="0"/>
    <x v="3"/>
    <x v="9"/>
    <n v="33"/>
  </r>
  <r>
    <x v="0"/>
    <x v="2"/>
    <x v="9"/>
    <n v="36"/>
  </r>
  <r>
    <x v="5"/>
    <x v="2"/>
    <x v="9"/>
    <n v="32"/>
  </r>
  <r>
    <x v="8"/>
    <x v="4"/>
    <x v="9"/>
    <n v="39"/>
  </r>
  <r>
    <x v="3"/>
    <x v="4"/>
    <x v="9"/>
    <n v="40"/>
  </r>
  <r>
    <x v="4"/>
    <x v="5"/>
    <x v="9"/>
    <n v="43"/>
  </r>
  <r>
    <x v="12"/>
    <x v="2"/>
    <x v="9"/>
    <n v="40"/>
  </r>
  <r>
    <x v="4"/>
    <x v="5"/>
    <x v="9"/>
    <n v="39"/>
  </r>
  <r>
    <x v="9"/>
    <x v="1"/>
    <x v="9"/>
    <n v="41"/>
  </r>
  <r>
    <x v="7"/>
    <x v="4"/>
    <x v="9"/>
    <n v="30"/>
  </r>
  <r>
    <x v="10"/>
    <x v="4"/>
    <x v="9"/>
    <n v="41"/>
  </r>
  <r>
    <x v="0"/>
    <x v="3"/>
    <x v="9"/>
    <n v="28"/>
  </r>
  <r>
    <x v="10"/>
    <x v="6"/>
    <x v="9"/>
    <n v="34"/>
  </r>
  <r>
    <x v="12"/>
    <x v="1"/>
    <x v="9"/>
    <n v="35"/>
  </r>
  <r>
    <x v="6"/>
    <x v="2"/>
    <x v="9"/>
    <n v="34"/>
  </r>
  <r>
    <x v="8"/>
    <x v="3"/>
    <x v="9"/>
    <n v="45"/>
  </r>
  <r>
    <x v="1"/>
    <x v="2"/>
    <x v="9"/>
    <n v="43"/>
  </r>
  <r>
    <x v="2"/>
    <x v="0"/>
    <x v="9"/>
    <n v="28"/>
  </r>
  <r>
    <x v="2"/>
    <x v="3"/>
    <x v="9"/>
    <n v="44"/>
  </r>
  <r>
    <x v="5"/>
    <x v="4"/>
    <x v="9"/>
    <n v="35"/>
  </r>
  <r>
    <x v="13"/>
    <x v="4"/>
    <x v="9"/>
    <n v="28"/>
  </r>
  <r>
    <x v="6"/>
    <x v="3"/>
    <x v="9"/>
    <n v="29"/>
  </r>
  <r>
    <x v="7"/>
    <x v="4"/>
    <x v="9"/>
    <n v="32"/>
  </r>
  <r>
    <x v="6"/>
    <x v="6"/>
    <x v="9"/>
    <n v="35"/>
  </r>
  <r>
    <x v="5"/>
    <x v="2"/>
    <x v="9"/>
    <n v="35"/>
  </r>
  <r>
    <x v="1"/>
    <x v="1"/>
    <x v="9"/>
    <n v="36"/>
  </r>
  <r>
    <x v="4"/>
    <x v="4"/>
    <x v="9"/>
    <n v="39"/>
  </r>
  <r>
    <x v="3"/>
    <x v="0"/>
    <x v="9"/>
    <n v="32"/>
  </r>
  <r>
    <x v="5"/>
    <x v="5"/>
    <x v="9"/>
    <n v="29"/>
  </r>
  <r>
    <x v="13"/>
    <x v="5"/>
    <x v="9"/>
    <n v="37"/>
  </r>
  <r>
    <x v="8"/>
    <x v="1"/>
    <x v="9"/>
    <n v="44"/>
  </r>
  <r>
    <x v="10"/>
    <x v="1"/>
    <x v="9"/>
    <n v="40"/>
  </r>
  <r>
    <x v="5"/>
    <x v="6"/>
    <x v="9"/>
    <n v="31"/>
  </r>
  <r>
    <x v="11"/>
    <x v="3"/>
    <x v="9"/>
    <n v="41"/>
  </r>
  <r>
    <x v="4"/>
    <x v="5"/>
    <x v="9"/>
    <n v="39"/>
  </r>
  <r>
    <x v="8"/>
    <x v="5"/>
    <x v="9"/>
    <n v="29"/>
  </r>
  <r>
    <x v="11"/>
    <x v="6"/>
    <x v="9"/>
    <n v="44"/>
  </r>
  <r>
    <x v="1"/>
    <x v="1"/>
    <x v="9"/>
    <n v="36"/>
  </r>
  <r>
    <x v="9"/>
    <x v="5"/>
    <x v="10"/>
    <n v="43"/>
  </r>
  <r>
    <x v="2"/>
    <x v="0"/>
    <x v="10"/>
    <n v="33"/>
  </r>
  <r>
    <x v="0"/>
    <x v="4"/>
    <x v="10"/>
    <n v="43"/>
  </r>
  <r>
    <x v="0"/>
    <x v="4"/>
    <x v="10"/>
    <n v="36"/>
  </r>
  <r>
    <x v="0"/>
    <x v="0"/>
    <x v="10"/>
    <n v="32"/>
  </r>
  <r>
    <x v="6"/>
    <x v="5"/>
    <x v="10"/>
    <n v="36"/>
  </r>
  <r>
    <x v="11"/>
    <x v="5"/>
    <x v="10"/>
    <n v="38"/>
  </r>
  <r>
    <x v="10"/>
    <x v="4"/>
    <x v="10"/>
    <n v="37"/>
  </r>
  <r>
    <x v="10"/>
    <x v="2"/>
    <x v="10"/>
    <n v="45"/>
  </r>
  <r>
    <x v="8"/>
    <x v="0"/>
    <x v="10"/>
    <n v="35"/>
  </r>
  <r>
    <x v="3"/>
    <x v="3"/>
    <x v="10"/>
    <n v="37"/>
  </r>
  <r>
    <x v="2"/>
    <x v="6"/>
    <x v="10"/>
    <n v="34"/>
  </r>
  <r>
    <x v="11"/>
    <x v="4"/>
    <x v="10"/>
    <n v="41"/>
  </r>
  <r>
    <x v="4"/>
    <x v="2"/>
    <x v="10"/>
    <n v="34"/>
  </r>
  <r>
    <x v="8"/>
    <x v="4"/>
    <x v="10"/>
    <n v="43"/>
  </r>
  <r>
    <x v="13"/>
    <x v="4"/>
    <x v="10"/>
    <n v="31"/>
  </r>
  <r>
    <x v="12"/>
    <x v="1"/>
    <x v="10"/>
    <n v="29"/>
  </r>
  <r>
    <x v="1"/>
    <x v="1"/>
    <x v="10"/>
    <n v="29"/>
  </r>
  <r>
    <x v="8"/>
    <x v="5"/>
    <x v="10"/>
    <n v="38"/>
  </r>
  <r>
    <x v="2"/>
    <x v="4"/>
    <x v="10"/>
    <n v="43"/>
  </r>
  <r>
    <x v="2"/>
    <x v="2"/>
    <x v="10"/>
    <n v="42"/>
  </r>
  <r>
    <x v="2"/>
    <x v="4"/>
    <x v="10"/>
    <n v="39"/>
  </r>
  <r>
    <x v="3"/>
    <x v="0"/>
    <x v="10"/>
    <n v="33"/>
  </r>
  <r>
    <x v="3"/>
    <x v="4"/>
    <x v="10"/>
    <n v="32"/>
  </r>
  <r>
    <x v="0"/>
    <x v="0"/>
    <x v="10"/>
    <n v="42"/>
  </r>
  <r>
    <x v="6"/>
    <x v="3"/>
    <x v="10"/>
    <n v="29"/>
  </r>
  <r>
    <x v="3"/>
    <x v="1"/>
    <x v="10"/>
    <n v="44"/>
  </r>
  <r>
    <x v="6"/>
    <x v="4"/>
    <x v="10"/>
    <n v="31"/>
  </r>
  <r>
    <x v="1"/>
    <x v="6"/>
    <x v="10"/>
    <n v="38"/>
  </r>
  <r>
    <x v="13"/>
    <x v="5"/>
    <x v="10"/>
    <n v="32"/>
  </r>
  <r>
    <x v="8"/>
    <x v="1"/>
    <x v="10"/>
    <n v="38"/>
  </r>
  <r>
    <x v="1"/>
    <x v="4"/>
    <x v="10"/>
    <n v="31"/>
  </r>
  <r>
    <x v="13"/>
    <x v="1"/>
    <x v="10"/>
    <n v="43"/>
  </r>
  <r>
    <x v="6"/>
    <x v="5"/>
    <x v="10"/>
    <n v="41"/>
  </r>
  <r>
    <x v="3"/>
    <x v="0"/>
    <x v="10"/>
    <n v="29"/>
  </r>
  <r>
    <x v="10"/>
    <x v="2"/>
    <x v="10"/>
    <n v="40"/>
  </r>
  <r>
    <x v="10"/>
    <x v="3"/>
    <x v="10"/>
    <n v="28"/>
  </r>
  <r>
    <x v="4"/>
    <x v="0"/>
    <x v="10"/>
    <n v="37"/>
  </r>
  <r>
    <x v="12"/>
    <x v="0"/>
    <x v="10"/>
    <n v="42"/>
  </r>
  <r>
    <x v="13"/>
    <x v="3"/>
    <x v="10"/>
    <n v="45"/>
  </r>
  <r>
    <x v="3"/>
    <x v="1"/>
    <x v="10"/>
    <n v="38"/>
  </r>
  <r>
    <x v="8"/>
    <x v="2"/>
    <x v="10"/>
    <n v="32"/>
  </r>
  <r>
    <x v="3"/>
    <x v="1"/>
    <x v="10"/>
    <n v="43"/>
  </r>
  <r>
    <x v="13"/>
    <x v="6"/>
    <x v="10"/>
    <n v="36"/>
  </r>
  <r>
    <x v="0"/>
    <x v="3"/>
    <x v="11"/>
    <n v="34"/>
  </r>
  <r>
    <x v="13"/>
    <x v="3"/>
    <x v="11"/>
    <n v="33"/>
  </r>
  <r>
    <x v="13"/>
    <x v="4"/>
    <x v="11"/>
    <n v="34"/>
  </r>
  <r>
    <x v="7"/>
    <x v="0"/>
    <x v="11"/>
    <n v="43"/>
  </r>
  <r>
    <x v="3"/>
    <x v="2"/>
    <x v="11"/>
    <n v="28"/>
  </r>
  <r>
    <x v="2"/>
    <x v="6"/>
    <x v="11"/>
    <n v="45"/>
  </r>
  <r>
    <x v="7"/>
    <x v="1"/>
    <x v="11"/>
    <n v="35"/>
  </r>
  <r>
    <x v="13"/>
    <x v="6"/>
    <x v="11"/>
    <n v="39"/>
  </r>
  <r>
    <x v="3"/>
    <x v="5"/>
    <x v="11"/>
    <n v="41"/>
  </r>
  <r>
    <x v="6"/>
    <x v="2"/>
    <x v="11"/>
    <n v="45"/>
  </r>
  <r>
    <x v="2"/>
    <x v="5"/>
    <x v="11"/>
    <n v="29"/>
  </r>
  <r>
    <x v="13"/>
    <x v="3"/>
    <x v="11"/>
    <n v="29"/>
  </r>
  <r>
    <x v="8"/>
    <x v="0"/>
    <x v="11"/>
    <n v="41"/>
  </r>
  <r>
    <x v="10"/>
    <x v="3"/>
    <x v="11"/>
    <n v="37"/>
  </r>
  <r>
    <x v="12"/>
    <x v="2"/>
    <x v="11"/>
    <n v="34"/>
  </r>
  <r>
    <x v="12"/>
    <x v="6"/>
    <x v="11"/>
    <n v="43"/>
  </r>
  <r>
    <x v="9"/>
    <x v="2"/>
    <x v="11"/>
    <n v="42"/>
  </r>
  <r>
    <x v="1"/>
    <x v="1"/>
    <x v="11"/>
    <n v="38"/>
  </r>
  <r>
    <x v="3"/>
    <x v="6"/>
    <x v="11"/>
    <n v="34"/>
  </r>
  <r>
    <x v="13"/>
    <x v="0"/>
    <x v="11"/>
    <n v="28"/>
  </r>
  <r>
    <x v="7"/>
    <x v="2"/>
    <x v="11"/>
    <n v="34"/>
  </r>
  <r>
    <x v="2"/>
    <x v="4"/>
    <x v="11"/>
    <n v="37"/>
  </r>
  <r>
    <x v="8"/>
    <x v="3"/>
    <x v="11"/>
    <n v="45"/>
  </r>
  <r>
    <x v="6"/>
    <x v="1"/>
    <x v="11"/>
    <n v="32"/>
  </r>
  <r>
    <x v="8"/>
    <x v="3"/>
    <x v="11"/>
    <n v="38"/>
  </r>
  <r>
    <x v="10"/>
    <x v="4"/>
    <x v="11"/>
    <n v="45"/>
  </r>
  <r>
    <x v="7"/>
    <x v="3"/>
    <x v="11"/>
    <n v="45"/>
  </r>
  <r>
    <x v="2"/>
    <x v="6"/>
    <x v="11"/>
    <n v="37"/>
  </r>
  <r>
    <x v="12"/>
    <x v="2"/>
    <x v="11"/>
    <n v="34"/>
  </r>
  <r>
    <x v="6"/>
    <x v="2"/>
    <x v="11"/>
    <n v="28"/>
  </r>
  <r>
    <x v="1"/>
    <x v="2"/>
    <x v="11"/>
    <n v="41"/>
  </r>
  <r>
    <x v="6"/>
    <x v="1"/>
    <x v="11"/>
    <n v="31"/>
  </r>
  <r>
    <x v="9"/>
    <x v="1"/>
    <x v="11"/>
    <n v="31"/>
  </r>
  <r>
    <x v="0"/>
    <x v="4"/>
    <x v="11"/>
    <n v="31"/>
  </r>
  <r>
    <x v="6"/>
    <x v="3"/>
    <x v="11"/>
    <n v="42"/>
  </r>
  <r>
    <x v="2"/>
    <x v="1"/>
    <x v="11"/>
    <n v="35"/>
  </r>
  <r>
    <x v="10"/>
    <x v="5"/>
    <x v="11"/>
    <n v="28"/>
  </r>
  <r>
    <x v="8"/>
    <x v="1"/>
    <x v="11"/>
    <n v="37"/>
  </r>
  <r>
    <x v="7"/>
    <x v="0"/>
    <x v="11"/>
    <n v="40"/>
  </r>
  <r>
    <x v="7"/>
    <x v="6"/>
    <x v="12"/>
    <n v="28"/>
  </r>
  <r>
    <x v="0"/>
    <x v="4"/>
    <x v="12"/>
    <n v="30"/>
  </r>
  <r>
    <x v="9"/>
    <x v="4"/>
    <x v="12"/>
    <n v="35"/>
  </r>
  <r>
    <x v="2"/>
    <x v="5"/>
    <x v="12"/>
    <n v="45"/>
  </r>
  <r>
    <x v="8"/>
    <x v="6"/>
    <x v="12"/>
    <n v="45"/>
  </r>
  <r>
    <x v="2"/>
    <x v="1"/>
    <x v="12"/>
    <n v="37"/>
  </r>
  <r>
    <x v="7"/>
    <x v="5"/>
    <x v="12"/>
    <n v="33"/>
  </r>
  <r>
    <x v="5"/>
    <x v="5"/>
    <x v="12"/>
    <n v="34"/>
  </r>
  <r>
    <x v="8"/>
    <x v="6"/>
    <x v="12"/>
    <n v="33"/>
  </r>
  <r>
    <x v="9"/>
    <x v="3"/>
    <x v="12"/>
    <n v="44"/>
  </r>
  <r>
    <x v="6"/>
    <x v="3"/>
    <x v="12"/>
    <n v="32"/>
  </r>
  <r>
    <x v="13"/>
    <x v="1"/>
    <x v="12"/>
    <n v="45"/>
  </r>
  <r>
    <x v="10"/>
    <x v="6"/>
    <x v="12"/>
    <n v="38"/>
  </r>
  <r>
    <x v="0"/>
    <x v="6"/>
    <x v="12"/>
    <n v="30"/>
  </r>
  <r>
    <x v="7"/>
    <x v="4"/>
    <x v="12"/>
    <n v="30"/>
  </r>
  <r>
    <x v="6"/>
    <x v="2"/>
    <x v="12"/>
    <n v="37"/>
  </r>
  <r>
    <x v="12"/>
    <x v="1"/>
    <x v="12"/>
    <n v="29"/>
  </r>
  <r>
    <x v="0"/>
    <x v="3"/>
    <x v="12"/>
    <n v="38"/>
  </r>
  <r>
    <x v="1"/>
    <x v="1"/>
    <x v="12"/>
    <n v="40"/>
  </r>
  <r>
    <x v="2"/>
    <x v="2"/>
    <x v="12"/>
    <n v="43"/>
  </r>
  <r>
    <x v="1"/>
    <x v="1"/>
    <x v="12"/>
    <n v="42"/>
  </r>
  <r>
    <x v="11"/>
    <x v="3"/>
    <x v="12"/>
    <n v="42"/>
  </r>
  <r>
    <x v="11"/>
    <x v="1"/>
    <x v="12"/>
    <n v="33"/>
  </r>
  <r>
    <x v="11"/>
    <x v="4"/>
    <x v="12"/>
    <n v="41"/>
  </r>
  <r>
    <x v="6"/>
    <x v="5"/>
    <x v="12"/>
    <n v="31"/>
  </r>
  <r>
    <x v="7"/>
    <x v="5"/>
    <x v="12"/>
    <n v="36"/>
  </r>
  <r>
    <x v="5"/>
    <x v="5"/>
    <x v="12"/>
    <n v="43"/>
  </r>
  <r>
    <x v="4"/>
    <x v="1"/>
    <x v="12"/>
    <n v="41"/>
  </r>
  <r>
    <x v="4"/>
    <x v="3"/>
    <x v="12"/>
    <n v="35"/>
  </r>
  <r>
    <x v="6"/>
    <x v="2"/>
    <x v="12"/>
    <n v="32"/>
  </r>
  <r>
    <x v="12"/>
    <x v="2"/>
    <x v="12"/>
    <n v="34"/>
  </r>
  <r>
    <x v="11"/>
    <x v="3"/>
    <x v="12"/>
    <n v="42"/>
  </r>
  <r>
    <x v="2"/>
    <x v="6"/>
    <x v="12"/>
    <n v="43"/>
  </r>
  <r>
    <x v="11"/>
    <x v="1"/>
    <x v="12"/>
    <n v="40"/>
  </r>
  <r>
    <x v="10"/>
    <x v="6"/>
    <x v="12"/>
    <n v="44"/>
  </r>
  <r>
    <x v="13"/>
    <x v="2"/>
    <x v="12"/>
    <n v="39"/>
  </r>
  <r>
    <x v="10"/>
    <x v="4"/>
    <x v="12"/>
    <n v="41"/>
  </r>
  <r>
    <x v="10"/>
    <x v="1"/>
    <x v="12"/>
    <n v="42"/>
  </r>
  <r>
    <x v="9"/>
    <x v="6"/>
    <x v="12"/>
    <n v="30"/>
  </r>
  <r>
    <x v="11"/>
    <x v="5"/>
    <x v="12"/>
    <n v="28"/>
  </r>
  <r>
    <x v="9"/>
    <x v="2"/>
    <x v="12"/>
    <n v="42"/>
  </r>
  <r>
    <x v="3"/>
    <x v="2"/>
    <x v="12"/>
    <n v="31"/>
  </r>
  <r>
    <x v="9"/>
    <x v="1"/>
    <x v="12"/>
    <n v="34"/>
  </r>
  <r>
    <x v="6"/>
    <x v="3"/>
    <x v="12"/>
    <n v="36"/>
  </r>
  <r>
    <x v="11"/>
    <x v="6"/>
    <x v="13"/>
    <n v="40"/>
  </r>
  <r>
    <x v="1"/>
    <x v="6"/>
    <x v="13"/>
    <n v="43"/>
  </r>
  <r>
    <x v="1"/>
    <x v="0"/>
    <x v="13"/>
    <n v="31"/>
  </r>
  <r>
    <x v="8"/>
    <x v="5"/>
    <x v="13"/>
    <n v="45"/>
  </r>
  <r>
    <x v="11"/>
    <x v="3"/>
    <x v="13"/>
    <n v="28"/>
  </r>
  <r>
    <x v="7"/>
    <x v="6"/>
    <x v="13"/>
    <n v="33"/>
  </r>
  <r>
    <x v="11"/>
    <x v="0"/>
    <x v="13"/>
    <n v="31"/>
  </r>
  <r>
    <x v="8"/>
    <x v="0"/>
    <x v="13"/>
    <n v="41"/>
  </r>
  <r>
    <x v="8"/>
    <x v="2"/>
    <x v="13"/>
    <n v="34"/>
  </r>
  <r>
    <x v="2"/>
    <x v="5"/>
    <x v="13"/>
    <n v="43"/>
  </r>
  <r>
    <x v="11"/>
    <x v="0"/>
    <x v="13"/>
    <n v="32"/>
  </r>
  <r>
    <x v="1"/>
    <x v="0"/>
    <x v="13"/>
    <n v="37"/>
  </r>
  <r>
    <x v="3"/>
    <x v="1"/>
    <x v="13"/>
    <n v="34"/>
  </r>
  <r>
    <x v="4"/>
    <x v="5"/>
    <x v="13"/>
    <n v="31"/>
  </r>
  <r>
    <x v="7"/>
    <x v="1"/>
    <x v="13"/>
    <n v="42"/>
  </r>
  <r>
    <x v="0"/>
    <x v="5"/>
    <x v="13"/>
    <n v="38"/>
  </r>
  <r>
    <x v="4"/>
    <x v="5"/>
    <x v="13"/>
    <n v="35"/>
  </r>
  <r>
    <x v="5"/>
    <x v="1"/>
    <x v="13"/>
    <n v="40"/>
  </r>
  <r>
    <x v="7"/>
    <x v="3"/>
    <x v="13"/>
    <n v="44"/>
  </r>
  <r>
    <x v="10"/>
    <x v="6"/>
    <x v="13"/>
    <n v="36"/>
  </r>
  <r>
    <x v="6"/>
    <x v="4"/>
    <x v="13"/>
    <n v="33"/>
  </r>
  <r>
    <x v="8"/>
    <x v="4"/>
    <x v="13"/>
    <n v="28"/>
  </r>
  <r>
    <x v="4"/>
    <x v="0"/>
    <x v="13"/>
    <n v="32"/>
  </r>
  <r>
    <x v="8"/>
    <x v="1"/>
    <x v="13"/>
    <n v="25"/>
  </r>
  <r>
    <x v="5"/>
    <x v="6"/>
    <x v="13"/>
    <n v="39"/>
  </r>
  <r>
    <x v="3"/>
    <x v="4"/>
    <x v="13"/>
    <n v="31"/>
  </r>
  <r>
    <x v="13"/>
    <x v="4"/>
    <x v="13"/>
    <n v="32"/>
  </r>
  <r>
    <x v="1"/>
    <x v="1"/>
    <x v="13"/>
    <n v="26"/>
  </r>
  <r>
    <x v="3"/>
    <x v="1"/>
    <x v="13"/>
    <n v="29"/>
  </r>
  <r>
    <x v="11"/>
    <x v="3"/>
    <x v="13"/>
    <n v="37"/>
  </r>
  <r>
    <x v="7"/>
    <x v="5"/>
    <x v="13"/>
    <n v="32"/>
  </r>
  <r>
    <x v="12"/>
    <x v="1"/>
    <x v="13"/>
    <n v="27"/>
  </r>
  <r>
    <x v="12"/>
    <x v="3"/>
    <x v="13"/>
    <n v="25"/>
  </r>
  <r>
    <x v="11"/>
    <x v="4"/>
    <x v="13"/>
    <n v="30"/>
  </r>
  <r>
    <x v="11"/>
    <x v="3"/>
    <x v="13"/>
    <n v="30"/>
  </r>
  <r>
    <x v="11"/>
    <x v="4"/>
    <x v="14"/>
    <n v="29"/>
  </r>
  <r>
    <x v="8"/>
    <x v="4"/>
    <x v="14"/>
    <n v="36"/>
  </r>
  <r>
    <x v="10"/>
    <x v="3"/>
    <x v="14"/>
    <n v="28"/>
  </r>
  <r>
    <x v="11"/>
    <x v="2"/>
    <x v="14"/>
    <n v="32"/>
  </r>
  <r>
    <x v="8"/>
    <x v="2"/>
    <x v="14"/>
    <n v="28"/>
  </r>
  <r>
    <x v="5"/>
    <x v="0"/>
    <x v="14"/>
    <n v="28"/>
  </r>
  <r>
    <x v="7"/>
    <x v="6"/>
    <x v="14"/>
    <n v="31"/>
  </r>
  <r>
    <x v="2"/>
    <x v="6"/>
    <x v="14"/>
    <n v="33"/>
  </r>
  <r>
    <x v="10"/>
    <x v="2"/>
    <x v="14"/>
    <n v="33"/>
  </r>
  <r>
    <x v="3"/>
    <x v="2"/>
    <x v="14"/>
    <n v="38"/>
  </r>
  <r>
    <x v="0"/>
    <x v="2"/>
    <x v="14"/>
    <n v="38"/>
  </r>
  <r>
    <x v="13"/>
    <x v="0"/>
    <x v="14"/>
    <n v="28"/>
  </r>
  <r>
    <x v="2"/>
    <x v="0"/>
    <x v="14"/>
    <n v="34"/>
  </r>
  <r>
    <x v="4"/>
    <x v="6"/>
    <x v="14"/>
    <n v="25"/>
  </r>
  <r>
    <x v="11"/>
    <x v="3"/>
    <x v="14"/>
    <n v="27"/>
  </r>
  <r>
    <x v="2"/>
    <x v="5"/>
    <x v="14"/>
    <n v="33"/>
  </r>
  <r>
    <x v="4"/>
    <x v="4"/>
    <x v="14"/>
    <n v="25"/>
  </r>
  <r>
    <x v="7"/>
    <x v="5"/>
    <x v="14"/>
    <n v="38"/>
  </r>
  <r>
    <x v="0"/>
    <x v="1"/>
    <x v="14"/>
    <n v="25"/>
  </r>
  <r>
    <x v="6"/>
    <x v="0"/>
    <x v="14"/>
    <n v="39"/>
  </r>
  <r>
    <x v="9"/>
    <x v="4"/>
    <x v="14"/>
    <n v="34"/>
  </r>
  <r>
    <x v="6"/>
    <x v="6"/>
    <x v="14"/>
    <n v="38"/>
  </r>
  <r>
    <x v="9"/>
    <x v="2"/>
    <x v="14"/>
    <n v="37"/>
  </r>
  <r>
    <x v="0"/>
    <x v="5"/>
    <x v="14"/>
    <n v="28"/>
  </r>
  <r>
    <x v="10"/>
    <x v="6"/>
    <x v="14"/>
    <n v="35"/>
  </r>
  <r>
    <x v="12"/>
    <x v="1"/>
    <x v="14"/>
    <n v="26"/>
  </r>
  <r>
    <x v="6"/>
    <x v="1"/>
    <x v="14"/>
    <n v="26"/>
  </r>
  <r>
    <x v="11"/>
    <x v="1"/>
    <x v="14"/>
    <n v="37"/>
  </r>
  <r>
    <x v="9"/>
    <x v="6"/>
    <x v="14"/>
    <n v="31"/>
  </r>
  <r>
    <x v="5"/>
    <x v="2"/>
    <x v="14"/>
    <n v="28"/>
  </r>
  <r>
    <x v="7"/>
    <x v="2"/>
    <x v="14"/>
    <n v="25"/>
  </r>
  <r>
    <x v="7"/>
    <x v="6"/>
    <x v="14"/>
    <n v="38"/>
  </r>
  <r>
    <x v="9"/>
    <x v="0"/>
    <x v="14"/>
    <n v="27"/>
  </r>
  <r>
    <x v="5"/>
    <x v="0"/>
    <x v="14"/>
    <n v="32"/>
  </r>
  <r>
    <x v="12"/>
    <x v="1"/>
    <x v="14"/>
    <n v="35"/>
  </r>
  <r>
    <x v="3"/>
    <x v="2"/>
    <x v="14"/>
    <n v="34"/>
  </r>
  <r>
    <x v="5"/>
    <x v="2"/>
    <x v="14"/>
    <n v="32"/>
  </r>
  <r>
    <x v="5"/>
    <x v="2"/>
    <x v="14"/>
    <n v="35"/>
  </r>
  <r>
    <x v="13"/>
    <x v="0"/>
    <x v="14"/>
    <n v="34"/>
  </r>
  <r>
    <x v="12"/>
    <x v="6"/>
    <x v="14"/>
    <n v="36"/>
  </r>
  <r>
    <x v="2"/>
    <x v="4"/>
    <x v="15"/>
    <n v="38"/>
  </r>
  <r>
    <x v="0"/>
    <x v="6"/>
    <x v="15"/>
    <n v="34"/>
  </r>
  <r>
    <x v="2"/>
    <x v="3"/>
    <x v="15"/>
    <n v="37"/>
  </r>
  <r>
    <x v="2"/>
    <x v="0"/>
    <x v="15"/>
    <n v="30"/>
  </r>
  <r>
    <x v="9"/>
    <x v="5"/>
    <x v="15"/>
    <n v="27"/>
  </r>
  <r>
    <x v="5"/>
    <x v="5"/>
    <x v="15"/>
    <n v="35"/>
  </r>
  <r>
    <x v="1"/>
    <x v="4"/>
    <x v="15"/>
    <n v="33"/>
  </r>
  <r>
    <x v="10"/>
    <x v="1"/>
    <x v="15"/>
    <n v="28"/>
  </r>
  <r>
    <x v="3"/>
    <x v="1"/>
    <x v="15"/>
    <n v="25"/>
  </r>
  <r>
    <x v="10"/>
    <x v="0"/>
    <x v="15"/>
    <n v="33"/>
  </r>
  <r>
    <x v="3"/>
    <x v="0"/>
    <x v="15"/>
    <n v="32"/>
  </r>
  <r>
    <x v="2"/>
    <x v="5"/>
    <x v="15"/>
    <n v="31"/>
  </r>
  <r>
    <x v="1"/>
    <x v="2"/>
    <x v="15"/>
    <n v="39"/>
  </r>
  <r>
    <x v="6"/>
    <x v="2"/>
    <x v="15"/>
    <n v="34"/>
  </r>
  <r>
    <x v="1"/>
    <x v="0"/>
    <x v="15"/>
    <n v="34"/>
  </r>
  <r>
    <x v="8"/>
    <x v="2"/>
    <x v="15"/>
    <n v="26"/>
  </r>
  <r>
    <x v="6"/>
    <x v="4"/>
    <x v="15"/>
    <n v="26"/>
  </r>
  <r>
    <x v="0"/>
    <x v="1"/>
    <x v="15"/>
    <n v="31"/>
  </r>
  <r>
    <x v="9"/>
    <x v="2"/>
    <x v="15"/>
    <n v="37"/>
  </r>
  <r>
    <x v="5"/>
    <x v="6"/>
    <x v="15"/>
    <n v="32"/>
  </r>
  <r>
    <x v="7"/>
    <x v="1"/>
    <x v="15"/>
    <n v="26"/>
  </r>
  <r>
    <x v="2"/>
    <x v="5"/>
    <x v="15"/>
    <n v="30"/>
  </r>
  <r>
    <x v="4"/>
    <x v="6"/>
    <x v="15"/>
    <n v="29"/>
  </r>
  <r>
    <x v="9"/>
    <x v="0"/>
    <x v="15"/>
    <n v="39"/>
  </r>
  <r>
    <x v="5"/>
    <x v="5"/>
    <x v="15"/>
    <n v="31"/>
  </r>
  <r>
    <x v="9"/>
    <x v="3"/>
    <x v="15"/>
    <n v="31"/>
  </r>
  <r>
    <x v="6"/>
    <x v="1"/>
    <x v="15"/>
    <n v="30"/>
  </r>
  <r>
    <x v="12"/>
    <x v="4"/>
    <x v="15"/>
    <n v="34"/>
  </r>
  <r>
    <x v="2"/>
    <x v="1"/>
    <x v="15"/>
    <n v="38"/>
  </r>
  <r>
    <x v="13"/>
    <x v="3"/>
    <x v="15"/>
    <n v="28"/>
  </r>
  <r>
    <x v="8"/>
    <x v="2"/>
    <x v="15"/>
    <n v="31"/>
  </r>
  <r>
    <x v="1"/>
    <x v="1"/>
    <x v="15"/>
    <n v="35"/>
  </r>
  <r>
    <x v="6"/>
    <x v="0"/>
    <x v="15"/>
    <n v="37"/>
  </r>
  <r>
    <x v="4"/>
    <x v="2"/>
    <x v="15"/>
    <n v="31"/>
  </r>
  <r>
    <x v="1"/>
    <x v="1"/>
    <x v="15"/>
    <n v="27"/>
  </r>
  <r>
    <x v="9"/>
    <x v="2"/>
    <x v="15"/>
    <n v="34"/>
  </r>
  <r>
    <x v="3"/>
    <x v="3"/>
    <x v="16"/>
    <n v="34"/>
  </r>
  <r>
    <x v="12"/>
    <x v="6"/>
    <x v="16"/>
    <n v="28"/>
  </r>
  <r>
    <x v="13"/>
    <x v="2"/>
    <x v="16"/>
    <n v="26"/>
  </r>
  <r>
    <x v="1"/>
    <x v="4"/>
    <x v="16"/>
    <n v="27"/>
  </r>
  <r>
    <x v="0"/>
    <x v="1"/>
    <x v="16"/>
    <n v="30"/>
  </r>
  <r>
    <x v="4"/>
    <x v="4"/>
    <x v="16"/>
    <n v="26"/>
  </r>
  <r>
    <x v="9"/>
    <x v="5"/>
    <x v="16"/>
    <n v="32"/>
  </r>
  <r>
    <x v="3"/>
    <x v="6"/>
    <x v="16"/>
    <n v="32"/>
  </r>
  <r>
    <x v="0"/>
    <x v="2"/>
    <x v="16"/>
    <n v="30"/>
  </r>
  <r>
    <x v="7"/>
    <x v="1"/>
    <x v="16"/>
    <n v="39"/>
  </r>
  <r>
    <x v="12"/>
    <x v="0"/>
    <x v="16"/>
    <n v="26"/>
  </r>
  <r>
    <x v="13"/>
    <x v="6"/>
    <x v="16"/>
    <n v="39"/>
  </r>
  <r>
    <x v="7"/>
    <x v="4"/>
    <x v="16"/>
    <n v="38"/>
  </r>
  <r>
    <x v="6"/>
    <x v="3"/>
    <x v="16"/>
    <n v="37"/>
  </r>
  <r>
    <x v="2"/>
    <x v="6"/>
    <x v="16"/>
    <n v="34"/>
  </r>
  <r>
    <x v="2"/>
    <x v="1"/>
    <x v="16"/>
    <n v="30"/>
  </r>
  <r>
    <x v="12"/>
    <x v="5"/>
    <x v="16"/>
    <n v="35"/>
  </r>
  <r>
    <x v="5"/>
    <x v="1"/>
    <x v="16"/>
    <n v="39"/>
  </r>
  <r>
    <x v="7"/>
    <x v="4"/>
    <x v="16"/>
    <n v="38"/>
  </r>
  <r>
    <x v="4"/>
    <x v="1"/>
    <x v="16"/>
    <n v="35"/>
  </r>
  <r>
    <x v="12"/>
    <x v="2"/>
    <x v="16"/>
    <n v="34"/>
  </r>
  <r>
    <x v="9"/>
    <x v="3"/>
    <x v="16"/>
    <n v="34"/>
  </r>
  <r>
    <x v="12"/>
    <x v="5"/>
    <x v="16"/>
    <n v="38"/>
  </r>
  <r>
    <x v="0"/>
    <x v="0"/>
    <x v="16"/>
    <n v="37"/>
  </r>
  <r>
    <x v="4"/>
    <x v="4"/>
    <x v="16"/>
    <n v="39"/>
  </r>
  <r>
    <x v="4"/>
    <x v="0"/>
    <x v="16"/>
    <n v="29"/>
  </r>
  <r>
    <x v="10"/>
    <x v="6"/>
    <x v="16"/>
    <n v="32"/>
  </r>
  <r>
    <x v="6"/>
    <x v="2"/>
    <x v="16"/>
    <n v="30"/>
  </r>
  <r>
    <x v="8"/>
    <x v="1"/>
    <x v="16"/>
    <n v="34"/>
  </r>
  <r>
    <x v="4"/>
    <x v="3"/>
    <x v="16"/>
    <n v="35"/>
  </r>
  <r>
    <x v="9"/>
    <x v="0"/>
    <x v="16"/>
    <n v="32"/>
  </r>
  <r>
    <x v="13"/>
    <x v="3"/>
    <x v="16"/>
    <n v="25"/>
  </r>
  <r>
    <x v="9"/>
    <x v="4"/>
    <x v="16"/>
    <n v="26"/>
  </r>
  <r>
    <x v="2"/>
    <x v="4"/>
    <x v="16"/>
    <n v="34"/>
  </r>
  <r>
    <x v="13"/>
    <x v="3"/>
    <x v="16"/>
    <n v="27"/>
  </r>
  <r>
    <x v="13"/>
    <x v="1"/>
    <x v="16"/>
    <n v="29"/>
  </r>
  <r>
    <x v="11"/>
    <x v="2"/>
    <x v="16"/>
    <n v="28"/>
  </r>
  <r>
    <x v="0"/>
    <x v="1"/>
    <x v="16"/>
    <n v="37"/>
  </r>
  <r>
    <x v="13"/>
    <x v="4"/>
    <x v="16"/>
    <n v="30"/>
  </r>
  <r>
    <x v="12"/>
    <x v="3"/>
    <x v="16"/>
    <n v="33"/>
  </r>
  <r>
    <x v="13"/>
    <x v="5"/>
    <x v="16"/>
    <n v="26"/>
  </r>
  <r>
    <x v="7"/>
    <x v="2"/>
    <x v="16"/>
    <n v="26"/>
  </r>
  <r>
    <x v="7"/>
    <x v="0"/>
    <x v="16"/>
    <n v="26"/>
  </r>
  <r>
    <x v="0"/>
    <x v="6"/>
    <x v="17"/>
    <n v="35"/>
  </r>
  <r>
    <x v="8"/>
    <x v="6"/>
    <x v="17"/>
    <n v="29"/>
  </r>
  <r>
    <x v="0"/>
    <x v="3"/>
    <x v="17"/>
    <n v="28"/>
  </r>
  <r>
    <x v="4"/>
    <x v="4"/>
    <x v="17"/>
    <n v="34"/>
  </r>
  <r>
    <x v="12"/>
    <x v="0"/>
    <x v="17"/>
    <n v="35"/>
  </r>
  <r>
    <x v="2"/>
    <x v="2"/>
    <x v="17"/>
    <n v="26"/>
  </r>
  <r>
    <x v="13"/>
    <x v="3"/>
    <x v="17"/>
    <n v="30"/>
  </r>
  <r>
    <x v="4"/>
    <x v="0"/>
    <x v="17"/>
    <n v="31"/>
  </r>
  <r>
    <x v="0"/>
    <x v="3"/>
    <x v="17"/>
    <n v="36"/>
  </r>
  <r>
    <x v="9"/>
    <x v="0"/>
    <x v="17"/>
    <n v="29"/>
  </r>
  <r>
    <x v="1"/>
    <x v="1"/>
    <x v="17"/>
    <n v="36"/>
  </r>
  <r>
    <x v="11"/>
    <x v="1"/>
    <x v="17"/>
    <n v="39"/>
  </r>
  <r>
    <x v="4"/>
    <x v="2"/>
    <x v="17"/>
    <n v="32"/>
  </r>
  <r>
    <x v="1"/>
    <x v="1"/>
    <x v="17"/>
    <n v="31"/>
  </r>
  <r>
    <x v="8"/>
    <x v="4"/>
    <x v="17"/>
    <n v="33"/>
  </r>
  <r>
    <x v="12"/>
    <x v="5"/>
    <x v="17"/>
    <n v="35"/>
  </r>
  <r>
    <x v="13"/>
    <x v="0"/>
    <x v="17"/>
    <n v="37"/>
  </r>
  <r>
    <x v="7"/>
    <x v="0"/>
    <x v="17"/>
    <n v="25"/>
  </r>
  <r>
    <x v="5"/>
    <x v="2"/>
    <x v="17"/>
    <n v="32"/>
  </r>
  <r>
    <x v="2"/>
    <x v="6"/>
    <x v="17"/>
    <n v="37"/>
  </r>
  <r>
    <x v="11"/>
    <x v="6"/>
    <x v="17"/>
    <n v="27"/>
  </r>
  <r>
    <x v="6"/>
    <x v="5"/>
    <x v="17"/>
    <n v="38"/>
  </r>
  <r>
    <x v="8"/>
    <x v="6"/>
    <x v="17"/>
    <n v="26"/>
  </r>
  <r>
    <x v="0"/>
    <x v="6"/>
    <x v="17"/>
    <n v="28"/>
  </r>
  <r>
    <x v="7"/>
    <x v="6"/>
    <x v="17"/>
    <n v="35"/>
  </r>
  <r>
    <x v="3"/>
    <x v="4"/>
    <x v="17"/>
    <n v="38"/>
  </r>
  <r>
    <x v="5"/>
    <x v="3"/>
    <x v="17"/>
    <n v="29"/>
  </r>
  <r>
    <x v="10"/>
    <x v="0"/>
    <x v="17"/>
    <n v="33"/>
  </r>
  <r>
    <x v="4"/>
    <x v="0"/>
    <x v="17"/>
    <n v="37"/>
  </r>
  <r>
    <x v="11"/>
    <x v="3"/>
    <x v="17"/>
    <n v="37"/>
  </r>
  <r>
    <x v="4"/>
    <x v="6"/>
    <x v="17"/>
    <n v="33"/>
  </r>
  <r>
    <x v="2"/>
    <x v="4"/>
    <x v="17"/>
    <n v="39"/>
  </r>
  <r>
    <x v="9"/>
    <x v="5"/>
    <x v="17"/>
    <n v="39"/>
  </r>
  <r>
    <x v="8"/>
    <x v="4"/>
    <x v="17"/>
    <n v="33"/>
  </r>
  <r>
    <x v="4"/>
    <x v="4"/>
    <x v="17"/>
    <n v="36"/>
  </r>
  <r>
    <x v="11"/>
    <x v="3"/>
    <x v="17"/>
    <n v="28"/>
  </r>
  <r>
    <x v="8"/>
    <x v="4"/>
    <x v="17"/>
    <n v="31"/>
  </r>
  <r>
    <x v="13"/>
    <x v="5"/>
    <x v="17"/>
    <n v="24"/>
  </r>
  <r>
    <x v="7"/>
    <x v="6"/>
    <x v="17"/>
    <n v="25"/>
  </r>
  <r>
    <x v="4"/>
    <x v="0"/>
    <x v="18"/>
    <n v="33"/>
  </r>
  <r>
    <x v="11"/>
    <x v="4"/>
    <x v="18"/>
    <n v="31"/>
  </r>
  <r>
    <x v="3"/>
    <x v="4"/>
    <x v="18"/>
    <n v="31"/>
  </r>
  <r>
    <x v="2"/>
    <x v="6"/>
    <x v="18"/>
    <n v="24"/>
  </r>
  <r>
    <x v="6"/>
    <x v="4"/>
    <x v="18"/>
    <n v="24"/>
  </r>
  <r>
    <x v="10"/>
    <x v="2"/>
    <x v="18"/>
    <n v="27"/>
  </r>
  <r>
    <x v="11"/>
    <x v="4"/>
    <x v="18"/>
    <n v="27"/>
  </r>
  <r>
    <x v="0"/>
    <x v="6"/>
    <x v="18"/>
    <n v="33"/>
  </r>
  <r>
    <x v="0"/>
    <x v="3"/>
    <x v="18"/>
    <n v="28"/>
  </r>
  <r>
    <x v="13"/>
    <x v="0"/>
    <x v="18"/>
    <n v="32"/>
  </r>
  <r>
    <x v="0"/>
    <x v="6"/>
    <x v="18"/>
    <n v="28"/>
  </r>
  <r>
    <x v="7"/>
    <x v="0"/>
    <x v="18"/>
    <n v="34"/>
  </r>
  <r>
    <x v="6"/>
    <x v="2"/>
    <x v="18"/>
    <n v="22"/>
  </r>
  <r>
    <x v="4"/>
    <x v="1"/>
    <x v="18"/>
    <n v="26"/>
  </r>
  <r>
    <x v="8"/>
    <x v="6"/>
    <x v="18"/>
    <n v="26"/>
  </r>
  <r>
    <x v="0"/>
    <x v="3"/>
    <x v="18"/>
    <n v="26"/>
  </r>
  <r>
    <x v="2"/>
    <x v="3"/>
    <x v="18"/>
    <n v="23"/>
  </r>
  <r>
    <x v="5"/>
    <x v="1"/>
    <x v="18"/>
    <n v="34"/>
  </r>
  <r>
    <x v="8"/>
    <x v="1"/>
    <x v="18"/>
    <n v="27"/>
  </r>
  <r>
    <x v="3"/>
    <x v="1"/>
    <x v="18"/>
    <n v="31"/>
  </r>
  <r>
    <x v="1"/>
    <x v="5"/>
    <x v="18"/>
    <n v="28"/>
  </r>
  <r>
    <x v="4"/>
    <x v="0"/>
    <x v="18"/>
    <n v="31"/>
  </r>
  <r>
    <x v="10"/>
    <x v="6"/>
    <x v="18"/>
    <n v="33"/>
  </r>
  <r>
    <x v="3"/>
    <x v="6"/>
    <x v="18"/>
    <n v="31"/>
  </r>
  <r>
    <x v="8"/>
    <x v="3"/>
    <x v="18"/>
    <n v="25"/>
  </r>
  <r>
    <x v="13"/>
    <x v="1"/>
    <x v="18"/>
    <n v="23"/>
  </r>
  <r>
    <x v="7"/>
    <x v="4"/>
    <x v="18"/>
    <n v="31"/>
  </r>
  <r>
    <x v="3"/>
    <x v="2"/>
    <x v="18"/>
    <n v="24"/>
  </r>
  <r>
    <x v="4"/>
    <x v="2"/>
    <x v="18"/>
    <n v="27"/>
  </r>
  <r>
    <x v="8"/>
    <x v="4"/>
    <x v="18"/>
    <n v="33"/>
  </r>
  <r>
    <x v="5"/>
    <x v="2"/>
    <x v="18"/>
    <n v="32"/>
  </r>
  <r>
    <x v="0"/>
    <x v="5"/>
    <x v="18"/>
    <n v="22"/>
  </r>
  <r>
    <x v="12"/>
    <x v="6"/>
    <x v="18"/>
    <n v="28"/>
  </r>
  <r>
    <x v="4"/>
    <x v="2"/>
    <x v="18"/>
    <n v="31"/>
  </r>
  <r>
    <x v="3"/>
    <x v="2"/>
    <x v="18"/>
    <n v="32"/>
  </r>
  <r>
    <x v="8"/>
    <x v="3"/>
    <x v="18"/>
    <n v="31"/>
  </r>
  <r>
    <x v="3"/>
    <x v="4"/>
    <x v="18"/>
    <n v="23"/>
  </r>
  <r>
    <x v="4"/>
    <x v="3"/>
    <x v="18"/>
    <n v="31"/>
  </r>
  <r>
    <x v="6"/>
    <x v="3"/>
    <x v="18"/>
    <n v="30"/>
  </r>
  <r>
    <x v="3"/>
    <x v="6"/>
    <x v="18"/>
    <n v="31"/>
  </r>
  <r>
    <x v="10"/>
    <x v="2"/>
    <x v="18"/>
    <n v="22"/>
  </r>
  <r>
    <x v="10"/>
    <x v="4"/>
    <x v="18"/>
    <n v="32"/>
  </r>
  <r>
    <x v="5"/>
    <x v="5"/>
    <x v="18"/>
    <n v="27"/>
  </r>
  <r>
    <x v="10"/>
    <x v="4"/>
    <x v="18"/>
    <n v="29"/>
  </r>
  <r>
    <x v="0"/>
    <x v="3"/>
    <x v="19"/>
    <n v="26"/>
  </r>
  <r>
    <x v="12"/>
    <x v="4"/>
    <x v="19"/>
    <n v="26"/>
  </r>
  <r>
    <x v="2"/>
    <x v="3"/>
    <x v="19"/>
    <n v="26"/>
  </r>
  <r>
    <x v="13"/>
    <x v="6"/>
    <x v="18"/>
    <n v="23"/>
  </r>
  <r>
    <x v="2"/>
    <x v="3"/>
    <x v="19"/>
    <n v="28"/>
  </r>
  <r>
    <x v="12"/>
    <x v="6"/>
    <x v="19"/>
    <n v="28"/>
  </r>
  <r>
    <x v="10"/>
    <x v="3"/>
    <x v="19"/>
    <n v="33"/>
  </r>
  <r>
    <x v="11"/>
    <x v="3"/>
    <x v="19"/>
    <n v="29"/>
  </r>
  <r>
    <x v="4"/>
    <x v="5"/>
    <x v="19"/>
    <n v="28"/>
  </r>
  <r>
    <x v="8"/>
    <x v="6"/>
    <x v="19"/>
    <n v="23"/>
  </r>
  <r>
    <x v="0"/>
    <x v="6"/>
    <x v="19"/>
    <n v="30"/>
  </r>
  <r>
    <x v="5"/>
    <x v="1"/>
    <x v="19"/>
    <n v="31"/>
  </r>
  <r>
    <x v="6"/>
    <x v="1"/>
    <x v="19"/>
    <n v="26"/>
  </r>
  <r>
    <x v="12"/>
    <x v="3"/>
    <x v="19"/>
    <n v="34"/>
  </r>
  <r>
    <x v="5"/>
    <x v="5"/>
    <x v="19"/>
    <n v="26"/>
  </r>
  <r>
    <x v="6"/>
    <x v="2"/>
    <x v="19"/>
    <n v="28"/>
  </r>
  <r>
    <x v="10"/>
    <x v="4"/>
    <x v="19"/>
    <n v="33"/>
  </r>
  <r>
    <x v="6"/>
    <x v="0"/>
    <x v="19"/>
    <n v="29"/>
  </r>
  <r>
    <x v="13"/>
    <x v="6"/>
    <x v="19"/>
    <n v="29"/>
  </r>
  <r>
    <x v="12"/>
    <x v="6"/>
    <x v="19"/>
    <n v="24"/>
  </r>
  <r>
    <x v="4"/>
    <x v="1"/>
    <x v="19"/>
    <n v="31"/>
  </r>
  <r>
    <x v="9"/>
    <x v="6"/>
    <x v="19"/>
    <n v="25"/>
  </r>
  <r>
    <x v="0"/>
    <x v="0"/>
    <x v="19"/>
    <n v="28"/>
  </r>
  <r>
    <x v="9"/>
    <x v="2"/>
    <x v="19"/>
    <n v="25"/>
  </r>
  <r>
    <x v="2"/>
    <x v="2"/>
    <x v="19"/>
    <n v="30"/>
  </r>
  <r>
    <x v="8"/>
    <x v="6"/>
    <x v="19"/>
    <n v="30"/>
  </r>
  <r>
    <x v="6"/>
    <x v="6"/>
    <x v="19"/>
    <n v="26"/>
  </r>
  <r>
    <x v="5"/>
    <x v="3"/>
    <x v="19"/>
    <n v="30"/>
  </r>
  <r>
    <x v="8"/>
    <x v="3"/>
    <x v="19"/>
    <n v="31"/>
  </r>
  <r>
    <x v="11"/>
    <x v="0"/>
    <x v="19"/>
    <n v="34"/>
  </r>
  <r>
    <x v="7"/>
    <x v="2"/>
    <x v="19"/>
    <n v="30"/>
  </r>
  <r>
    <x v="7"/>
    <x v="3"/>
    <x v="19"/>
    <n v="28"/>
  </r>
  <r>
    <x v="4"/>
    <x v="4"/>
    <x v="19"/>
    <n v="25"/>
  </r>
  <r>
    <x v="7"/>
    <x v="5"/>
    <x v="19"/>
    <n v="33"/>
  </r>
  <r>
    <x v="1"/>
    <x v="4"/>
    <x v="19"/>
    <n v="25"/>
  </r>
  <r>
    <x v="9"/>
    <x v="3"/>
    <x v="19"/>
    <n v="32"/>
  </r>
  <r>
    <x v="0"/>
    <x v="1"/>
    <x v="19"/>
    <n v="27"/>
  </r>
  <r>
    <x v="9"/>
    <x v="6"/>
    <x v="19"/>
    <n v="29"/>
  </r>
  <r>
    <x v="6"/>
    <x v="2"/>
    <x v="19"/>
    <n v="33"/>
  </r>
  <r>
    <x v="1"/>
    <x v="1"/>
    <x v="20"/>
    <n v="34"/>
  </r>
  <r>
    <x v="6"/>
    <x v="0"/>
    <x v="20"/>
    <n v="28"/>
  </r>
  <r>
    <x v="9"/>
    <x v="2"/>
    <x v="20"/>
    <n v="34"/>
  </r>
  <r>
    <x v="5"/>
    <x v="3"/>
    <x v="20"/>
    <n v="28"/>
  </r>
  <r>
    <x v="7"/>
    <x v="1"/>
    <x v="20"/>
    <n v="25"/>
  </r>
  <r>
    <x v="2"/>
    <x v="0"/>
    <x v="20"/>
    <n v="25"/>
  </r>
  <r>
    <x v="3"/>
    <x v="4"/>
    <x v="20"/>
    <n v="22"/>
  </r>
  <r>
    <x v="6"/>
    <x v="6"/>
    <x v="20"/>
    <n v="29"/>
  </r>
  <r>
    <x v="10"/>
    <x v="1"/>
    <x v="20"/>
    <n v="22"/>
  </r>
  <r>
    <x v="8"/>
    <x v="1"/>
    <x v="20"/>
    <n v="23"/>
  </r>
  <r>
    <x v="13"/>
    <x v="2"/>
    <x v="20"/>
    <n v="31"/>
  </r>
  <r>
    <x v="6"/>
    <x v="6"/>
    <x v="20"/>
    <n v="24"/>
  </r>
  <r>
    <x v="2"/>
    <x v="4"/>
    <x v="20"/>
    <n v="23"/>
  </r>
  <r>
    <x v="9"/>
    <x v="1"/>
    <x v="20"/>
    <n v="34"/>
  </r>
  <r>
    <x v="9"/>
    <x v="5"/>
    <x v="20"/>
    <n v="31"/>
  </r>
  <r>
    <x v="6"/>
    <x v="4"/>
    <x v="20"/>
    <n v="22"/>
  </r>
  <r>
    <x v="3"/>
    <x v="3"/>
    <x v="20"/>
    <n v="27"/>
  </r>
  <r>
    <x v="9"/>
    <x v="6"/>
    <x v="20"/>
    <n v="32"/>
  </r>
  <r>
    <x v="9"/>
    <x v="0"/>
    <x v="20"/>
    <n v="25"/>
  </r>
  <r>
    <x v="8"/>
    <x v="5"/>
    <x v="20"/>
    <n v="23"/>
  </r>
  <r>
    <x v="6"/>
    <x v="3"/>
    <x v="20"/>
    <n v="27"/>
  </r>
  <r>
    <x v="12"/>
    <x v="1"/>
    <x v="20"/>
    <n v="32"/>
  </r>
  <r>
    <x v="6"/>
    <x v="5"/>
    <x v="20"/>
    <n v="29"/>
  </r>
  <r>
    <x v="7"/>
    <x v="2"/>
    <x v="20"/>
    <n v="30"/>
  </r>
  <r>
    <x v="2"/>
    <x v="0"/>
    <x v="20"/>
    <n v="28"/>
  </r>
  <r>
    <x v="7"/>
    <x v="6"/>
    <x v="20"/>
    <n v="31"/>
  </r>
  <r>
    <x v="10"/>
    <x v="4"/>
    <x v="20"/>
    <n v="28"/>
  </r>
  <r>
    <x v="4"/>
    <x v="3"/>
    <x v="20"/>
    <n v="31"/>
  </r>
  <r>
    <x v="13"/>
    <x v="2"/>
    <x v="20"/>
    <n v="32"/>
  </r>
  <r>
    <x v="0"/>
    <x v="0"/>
    <x v="20"/>
    <n v="28"/>
  </r>
  <r>
    <x v="13"/>
    <x v="2"/>
    <x v="20"/>
    <n v="33"/>
  </r>
  <r>
    <x v="2"/>
    <x v="1"/>
    <x v="20"/>
    <n v="27"/>
  </r>
  <r>
    <x v="12"/>
    <x v="6"/>
    <x v="20"/>
    <n v="27"/>
  </r>
  <r>
    <x v="2"/>
    <x v="6"/>
    <x v="21"/>
    <n v="24"/>
  </r>
  <r>
    <x v="7"/>
    <x v="4"/>
    <x v="21"/>
    <n v="28"/>
  </r>
  <r>
    <x v="2"/>
    <x v="1"/>
    <x v="21"/>
    <n v="25"/>
  </r>
  <r>
    <x v="3"/>
    <x v="0"/>
    <x v="21"/>
    <n v="28"/>
  </r>
  <r>
    <x v="11"/>
    <x v="5"/>
    <x v="20"/>
    <n v="22"/>
  </r>
  <r>
    <x v="6"/>
    <x v="0"/>
    <x v="21"/>
    <n v="31"/>
  </r>
  <r>
    <x v="8"/>
    <x v="3"/>
    <x v="21"/>
    <n v="29"/>
  </r>
  <r>
    <x v="8"/>
    <x v="2"/>
    <x v="21"/>
    <n v="31"/>
  </r>
  <r>
    <x v="13"/>
    <x v="4"/>
    <x v="21"/>
    <n v="22"/>
  </r>
  <r>
    <x v="3"/>
    <x v="5"/>
    <x v="21"/>
    <n v="25"/>
  </r>
  <r>
    <x v="9"/>
    <x v="1"/>
    <x v="21"/>
    <n v="33"/>
  </r>
  <r>
    <x v="4"/>
    <x v="5"/>
    <x v="21"/>
    <n v="34"/>
  </r>
  <r>
    <x v="6"/>
    <x v="4"/>
    <x v="21"/>
    <n v="24"/>
  </r>
  <r>
    <x v="13"/>
    <x v="3"/>
    <x v="21"/>
    <n v="32"/>
  </r>
  <r>
    <x v="13"/>
    <x v="5"/>
    <x v="21"/>
    <n v="22"/>
  </r>
  <r>
    <x v="6"/>
    <x v="1"/>
    <x v="21"/>
    <n v="28"/>
  </r>
  <r>
    <x v="11"/>
    <x v="3"/>
    <x v="21"/>
    <n v="27"/>
  </r>
  <r>
    <x v="7"/>
    <x v="5"/>
    <x v="21"/>
    <n v="23"/>
  </r>
  <r>
    <x v="7"/>
    <x v="6"/>
    <x v="21"/>
    <n v="32"/>
  </r>
  <r>
    <x v="13"/>
    <x v="5"/>
    <x v="21"/>
    <n v="34"/>
  </r>
  <r>
    <x v="3"/>
    <x v="6"/>
    <x v="21"/>
    <n v="34"/>
  </r>
  <r>
    <x v="8"/>
    <x v="5"/>
    <x v="21"/>
    <n v="24"/>
  </r>
  <r>
    <x v="0"/>
    <x v="6"/>
    <x v="21"/>
    <n v="29"/>
  </r>
  <r>
    <x v="10"/>
    <x v="5"/>
    <x v="21"/>
    <n v="33"/>
  </r>
  <r>
    <x v="2"/>
    <x v="4"/>
    <x v="21"/>
    <n v="25"/>
  </r>
  <r>
    <x v="3"/>
    <x v="2"/>
    <x v="21"/>
    <n v="24"/>
  </r>
  <r>
    <x v="10"/>
    <x v="3"/>
    <x v="21"/>
    <n v="33"/>
  </r>
  <r>
    <x v="6"/>
    <x v="4"/>
    <x v="21"/>
    <n v="31"/>
  </r>
  <r>
    <x v="4"/>
    <x v="2"/>
    <x v="21"/>
    <n v="31"/>
  </r>
  <r>
    <x v="12"/>
    <x v="2"/>
    <x v="21"/>
    <n v="34"/>
  </r>
  <r>
    <x v="0"/>
    <x v="6"/>
    <x v="21"/>
    <n v="24"/>
  </r>
  <r>
    <x v="10"/>
    <x v="2"/>
    <x v="21"/>
    <n v="34"/>
  </r>
  <r>
    <x v="1"/>
    <x v="2"/>
    <x v="21"/>
    <n v="27"/>
  </r>
  <r>
    <x v="13"/>
    <x v="6"/>
    <x v="21"/>
    <n v="22"/>
  </r>
  <r>
    <x v="0"/>
    <x v="1"/>
    <x v="21"/>
    <n v="22"/>
  </r>
  <r>
    <x v="9"/>
    <x v="2"/>
    <x v="21"/>
    <n v="26"/>
  </r>
  <r>
    <x v="13"/>
    <x v="2"/>
    <x v="21"/>
    <n v="28"/>
  </r>
  <r>
    <x v="9"/>
    <x v="6"/>
    <x v="21"/>
    <n v="25"/>
  </r>
  <r>
    <x v="1"/>
    <x v="1"/>
    <x v="21"/>
    <n v="22"/>
  </r>
  <r>
    <x v="2"/>
    <x v="4"/>
    <x v="22"/>
    <n v="32"/>
  </r>
  <r>
    <x v="0"/>
    <x v="5"/>
    <x v="22"/>
    <n v="33"/>
  </r>
  <r>
    <x v="1"/>
    <x v="1"/>
    <x v="22"/>
    <n v="27"/>
  </r>
  <r>
    <x v="3"/>
    <x v="0"/>
    <x v="22"/>
    <n v="31"/>
  </r>
  <r>
    <x v="6"/>
    <x v="0"/>
    <x v="22"/>
    <n v="33"/>
  </r>
  <r>
    <x v="4"/>
    <x v="5"/>
    <x v="22"/>
    <n v="30"/>
  </r>
  <r>
    <x v="7"/>
    <x v="0"/>
    <x v="22"/>
    <n v="24"/>
  </r>
  <r>
    <x v="12"/>
    <x v="1"/>
    <x v="22"/>
    <n v="24"/>
  </r>
  <r>
    <x v="12"/>
    <x v="3"/>
    <x v="22"/>
    <n v="26"/>
  </r>
  <r>
    <x v="6"/>
    <x v="5"/>
    <x v="22"/>
    <n v="25"/>
  </r>
  <r>
    <x v="12"/>
    <x v="1"/>
    <x v="22"/>
    <n v="32"/>
  </r>
  <r>
    <x v="5"/>
    <x v="1"/>
    <x v="22"/>
    <n v="27"/>
  </r>
  <r>
    <x v="4"/>
    <x v="2"/>
    <x v="22"/>
    <n v="25"/>
  </r>
  <r>
    <x v="2"/>
    <x v="3"/>
    <x v="22"/>
    <n v="29"/>
  </r>
  <r>
    <x v="1"/>
    <x v="3"/>
    <x v="22"/>
    <n v="30"/>
  </r>
  <r>
    <x v="2"/>
    <x v="1"/>
    <x v="22"/>
    <n v="20"/>
  </r>
  <r>
    <x v="4"/>
    <x v="2"/>
    <x v="22"/>
    <n v="27"/>
  </r>
  <r>
    <x v="9"/>
    <x v="0"/>
    <x v="22"/>
    <n v="23"/>
  </r>
  <r>
    <x v="5"/>
    <x v="5"/>
    <x v="22"/>
    <n v="28"/>
  </r>
  <r>
    <x v="7"/>
    <x v="3"/>
    <x v="22"/>
    <n v="30"/>
  </r>
  <r>
    <x v="9"/>
    <x v="6"/>
    <x v="22"/>
    <n v="22"/>
  </r>
  <r>
    <x v="4"/>
    <x v="1"/>
    <x v="22"/>
    <n v="19"/>
  </r>
  <r>
    <x v="2"/>
    <x v="1"/>
    <x v="22"/>
    <n v="22"/>
  </r>
  <r>
    <x v="5"/>
    <x v="3"/>
    <x v="22"/>
    <n v="27"/>
  </r>
  <r>
    <x v="12"/>
    <x v="6"/>
    <x v="22"/>
    <n v="21"/>
  </r>
  <r>
    <x v="4"/>
    <x v="4"/>
    <x v="22"/>
    <n v="24"/>
  </r>
  <r>
    <x v="9"/>
    <x v="2"/>
    <x v="22"/>
    <n v="24"/>
  </r>
  <r>
    <x v="6"/>
    <x v="5"/>
    <x v="22"/>
    <n v="27"/>
  </r>
  <r>
    <x v="2"/>
    <x v="1"/>
    <x v="22"/>
    <n v="19"/>
  </r>
  <r>
    <x v="10"/>
    <x v="1"/>
    <x v="22"/>
    <n v="20"/>
  </r>
  <r>
    <x v="9"/>
    <x v="2"/>
    <x v="22"/>
    <n v="21"/>
  </r>
  <r>
    <x v="5"/>
    <x v="0"/>
    <x v="22"/>
    <n v="22"/>
  </r>
  <r>
    <x v="8"/>
    <x v="3"/>
    <x v="22"/>
    <n v="20"/>
  </r>
  <r>
    <x v="11"/>
    <x v="6"/>
    <x v="22"/>
    <n v="19"/>
  </r>
  <r>
    <x v="12"/>
    <x v="2"/>
    <x v="22"/>
    <n v="27"/>
  </r>
  <r>
    <x v="5"/>
    <x v="0"/>
    <x v="22"/>
    <n v="25"/>
  </r>
  <r>
    <x v="11"/>
    <x v="1"/>
    <x v="22"/>
    <n v="25"/>
  </r>
  <r>
    <x v="7"/>
    <x v="0"/>
    <x v="22"/>
    <n v="22"/>
  </r>
  <r>
    <x v="10"/>
    <x v="4"/>
    <x v="22"/>
    <n v="21"/>
  </r>
  <r>
    <x v="1"/>
    <x v="2"/>
    <x v="22"/>
    <n v="24"/>
  </r>
  <r>
    <x v="4"/>
    <x v="2"/>
    <x v="22"/>
    <n v="22"/>
  </r>
  <r>
    <x v="6"/>
    <x v="6"/>
    <x v="22"/>
    <n v="21"/>
  </r>
  <r>
    <x v="11"/>
    <x v="6"/>
    <x v="22"/>
    <n v="30"/>
  </r>
  <r>
    <x v="11"/>
    <x v="4"/>
    <x v="23"/>
    <n v="24"/>
  </r>
  <r>
    <x v="12"/>
    <x v="6"/>
    <x v="22"/>
    <n v="20"/>
  </r>
  <r>
    <x v="10"/>
    <x v="1"/>
    <x v="23"/>
    <n v="27"/>
  </r>
  <r>
    <x v="3"/>
    <x v="1"/>
    <x v="23"/>
    <n v="28"/>
  </r>
  <r>
    <x v="13"/>
    <x v="2"/>
    <x v="23"/>
    <n v="26"/>
  </r>
  <r>
    <x v="9"/>
    <x v="5"/>
    <x v="23"/>
    <n v="26"/>
  </r>
  <r>
    <x v="2"/>
    <x v="3"/>
    <x v="23"/>
    <n v="25"/>
  </r>
  <r>
    <x v="13"/>
    <x v="2"/>
    <x v="23"/>
    <n v="30"/>
  </r>
  <r>
    <x v="8"/>
    <x v="5"/>
    <x v="23"/>
    <n v="20"/>
  </r>
  <r>
    <x v="2"/>
    <x v="1"/>
    <x v="23"/>
    <n v="23"/>
  </r>
  <r>
    <x v="12"/>
    <x v="2"/>
    <x v="23"/>
    <n v="30"/>
  </r>
  <r>
    <x v="1"/>
    <x v="1"/>
    <x v="23"/>
    <n v="28"/>
  </r>
  <r>
    <x v="2"/>
    <x v="4"/>
    <x v="23"/>
    <n v="19"/>
  </r>
  <r>
    <x v="1"/>
    <x v="2"/>
    <x v="23"/>
    <n v="27"/>
  </r>
  <r>
    <x v="10"/>
    <x v="0"/>
    <x v="23"/>
    <n v="19"/>
  </r>
  <r>
    <x v="13"/>
    <x v="6"/>
    <x v="23"/>
    <n v="23"/>
  </r>
  <r>
    <x v="2"/>
    <x v="1"/>
    <x v="23"/>
    <n v="25"/>
  </r>
  <r>
    <x v="4"/>
    <x v="5"/>
    <x v="23"/>
    <n v="23"/>
  </r>
  <r>
    <x v="11"/>
    <x v="0"/>
    <x v="23"/>
    <n v="27"/>
  </r>
  <r>
    <x v="9"/>
    <x v="4"/>
    <x v="23"/>
    <n v="22"/>
  </r>
  <r>
    <x v="8"/>
    <x v="3"/>
    <x v="23"/>
    <n v="29"/>
  </r>
  <r>
    <x v="8"/>
    <x v="1"/>
    <x v="23"/>
    <n v="19"/>
  </r>
  <r>
    <x v="6"/>
    <x v="5"/>
    <x v="23"/>
    <n v="28"/>
  </r>
  <r>
    <x v="4"/>
    <x v="2"/>
    <x v="23"/>
    <n v="22"/>
  </r>
  <r>
    <x v="13"/>
    <x v="6"/>
    <x v="23"/>
    <n v="20"/>
  </r>
  <r>
    <x v="5"/>
    <x v="4"/>
    <x v="23"/>
    <n v="24"/>
  </r>
  <r>
    <x v="4"/>
    <x v="0"/>
    <x v="23"/>
    <n v="25"/>
  </r>
  <r>
    <x v="1"/>
    <x v="6"/>
    <x v="23"/>
    <n v="19"/>
  </r>
  <r>
    <x v="12"/>
    <x v="0"/>
    <x v="23"/>
    <n v="30"/>
  </r>
  <r>
    <x v="0"/>
    <x v="1"/>
    <x v="23"/>
    <n v="25"/>
  </r>
  <r>
    <x v="0"/>
    <x v="6"/>
    <x v="23"/>
    <n v="21"/>
  </r>
  <r>
    <x v="0"/>
    <x v="1"/>
    <x v="23"/>
    <n v="22"/>
  </r>
  <r>
    <x v="9"/>
    <x v="3"/>
    <x v="23"/>
    <n v="19"/>
  </r>
  <r>
    <x v="3"/>
    <x v="3"/>
    <x v="23"/>
    <n v="25"/>
  </r>
  <r>
    <x v="2"/>
    <x v="4"/>
    <x v="23"/>
    <n v="30"/>
  </r>
  <r>
    <x v="1"/>
    <x v="4"/>
    <x v="23"/>
    <n v="28"/>
  </r>
  <r>
    <x v="9"/>
    <x v="3"/>
    <x v="23"/>
    <n v="21"/>
  </r>
  <r>
    <x v="8"/>
    <x v="2"/>
    <x v="23"/>
    <n v="29"/>
  </r>
  <r>
    <x v="0"/>
    <x v="5"/>
    <x v="24"/>
    <n v="26"/>
  </r>
  <r>
    <x v="9"/>
    <x v="6"/>
    <x v="24"/>
    <n v="26"/>
  </r>
  <r>
    <x v="6"/>
    <x v="5"/>
    <x v="24"/>
    <n v="29"/>
  </r>
  <r>
    <x v="11"/>
    <x v="6"/>
    <x v="23"/>
    <n v="20"/>
  </r>
  <r>
    <x v="13"/>
    <x v="2"/>
    <x v="24"/>
    <n v="27"/>
  </r>
  <r>
    <x v="13"/>
    <x v="3"/>
    <x v="23"/>
    <n v="23"/>
  </r>
  <r>
    <x v="8"/>
    <x v="6"/>
    <x v="23"/>
    <n v="19"/>
  </r>
  <r>
    <x v="9"/>
    <x v="6"/>
    <x v="24"/>
    <n v="22"/>
  </r>
  <r>
    <x v="10"/>
    <x v="5"/>
    <x v="24"/>
    <n v="29"/>
  </r>
  <r>
    <x v="13"/>
    <x v="2"/>
    <x v="24"/>
    <n v="24"/>
  </r>
  <r>
    <x v="12"/>
    <x v="1"/>
    <x v="24"/>
    <n v="29"/>
  </r>
  <r>
    <x v="7"/>
    <x v="2"/>
    <x v="24"/>
    <n v="27"/>
  </r>
  <r>
    <x v="5"/>
    <x v="4"/>
    <x v="24"/>
    <n v="28"/>
  </r>
  <r>
    <x v="3"/>
    <x v="2"/>
    <x v="24"/>
    <n v="24"/>
  </r>
  <r>
    <x v="13"/>
    <x v="4"/>
    <x v="24"/>
    <n v="30"/>
  </r>
  <r>
    <x v="12"/>
    <x v="3"/>
    <x v="24"/>
    <n v="21"/>
  </r>
  <r>
    <x v="1"/>
    <x v="2"/>
    <x v="24"/>
    <n v="26"/>
  </r>
  <r>
    <x v="0"/>
    <x v="6"/>
    <x v="24"/>
    <n v="26"/>
  </r>
  <r>
    <x v="2"/>
    <x v="0"/>
    <x v="24"/>
    <n v="21"/>
  </r>
  <r>
    <x v="7"/>
    <x v="3"/>
    <x v="24"/>
    <n v="28"/>
  </r>
  <r>
    <x v="2"/>
    <x v="6"/>
    <x v="24"/>
    <n v="19"/>
  </r>
  <r>
    <x v="9"/>
    <x v="1"/>
    <x v="24"/>
    <n v="20"/>
  </r>
  <r>
    <x v="7"/>
    <x v="5"/>
    <x v="24"/>
    <n v="29"/>
  </r>
  <r>
    <x v="3"/>
    <x v="5"/>
    <x v="24"/>
    <n v="30"/>
  </r>
  <r>
    <x v="0"/>
    <x v="1"/>
    <x v="24"/>
    <n v="19"/>
  </r>
  <r>
    <x v="3"/>
    <x v="6"/>
    <x v="24"/>
    <n v="29"/>
  </r>
  <r>
    <x v="3"/>
    <x v="6"/>
    <x v="24"/>
    <n v="23"/>
  </r>
  <r>
    <x v="10"/>
    <x v="3"/>
    <x v="24"/>
    <n v="28"/>
  </r>
  <r>
    <x v="13"/>
    <x v="2"/>
    <x v="24"/>
    <n v="28"/>
  </r>
  <r>
    <x v="3"/>
    <x v="6"/>
    <x v="24"/>
    <n v="20"/>
  </r>
  <r>
    <x v="8"/>
    <x v="4"/>
    <x v="24"/>
    <n v="22"/>
  </r>
  <r>
    <x v="10"/>
    <x v="3"/>
    <x v="24"/>
    <n v="20"/>
  </r>
  <r>
    <x v="7"/>
    <x v="2"/>
    <x v="24"/>
    <n v="23"/>
  </r>
  <r>
    <x v="6"/>
    <x v="4"/>
    <x v="24"/>
    <n v="26"/>
  </r>
  <r>
    <x v="10"/>
    <x v="0"/>
    <x v="24"/>
    <n v="24"/>
  </r>
  <r>
    <x v="0"/>
    <x v="1"/>
    <x v="24"/>
    <n v="19"/>
  </r>
  <r>
    <x v="6"/>
    <x v="2"/>
    <x v="24"/>
    <n v="24"/>
  </r>
  <r>
    <x v="8"/>
    <x v="5"/>
    <x v="24"/>
    <n v="25"/>
  </r>
  <r>
    <x v="1"/>
    <x v="0"/>
    <x v="24"/>
    <n v="26"/>
  </r>
  <r>
    <x v="6"/>
    <x v="6"/>
    <x v="24"/>
    <n v="23"/>
  </r>
  <r>
    <x v="10"/>
    <x v="2"/>
    <x v="24"/>
    <n v="19"/>
  </r>
  <r>
    <x v="4"/>
    <x v="3"/>
    <x v="24"/>
    <n v="26"/>
  </r>
  <r>
    <x v="7"/>
    <x v="3"/>
    <x v="24"/>
    <n v="21"/>
  </r>
  <r>
    <x v="1"/>
    <x v="3"/>
    <x v="24"/>
    <n v="19"/>
  </r>
  <r>
    <x v="7"/>
    <x v="3"/>
    <x v="24"/>
    <n v="25"/>
  </r>
  <r>
    <x v="11"/>
    <x v="2"/>
    <x v="24"/>
    <n v="20"/>
  </r>
  <r>
    <x v="7"/>
    <x v="0"/>
    <x v="24"/>
    <n v="23"/>
  </r>
  <r>
    <x v="7"/>
    <x v="0"/>
    <x v="24"/>
    <n v="23"/>
  </r>
  <r>
    <x v="10"/>
    <x v="1"/>
    <x v="25"/>
    <n v="24"/>
  </r>
  <r>
    <x v="0"/>
    <x v="0"/>
    <x v="25"/>
    <n v="26"/>
  </r>
  <r>
    <x v="13"/>
    <x v="0"/>
    <x v="25"/>
    <n v="29"/>
  </r>
  <r>
    <x v="13"/>
    <x v="0"/>
    <x v="25"/>
    <n v="28"/>
  </r>
  <r>
    <x v="6"/>
    <x v="6"/>
    <x v="25"/>
    <n v="26"/>
  </r>
  <r>
    <x v="8"/>
    <x v="3"/>
    <x v="25"/>
    <n v="25"/>
  </r>
  <r>
    <x v="11"/>
    <x v="0"/>
    <x v="25"/>
    <n v="30"/>
  </r>
  <r>
    <x v="6"/>
    <x v="2"/>
    <x v="25"/>
    <n v="23"/>
  </r>
  <r>
    <x v="8"/>
    <x v="3"/>
    <x v="25"/>
    <n v="28"/>
  </r>
  <r>
    <x v="0"/>
    <x v="0"/>
    <x v="25"/>
    <n v="21"/>
  </r>
  <r>
    <x v="7"/>
    <x v="0"/>
    <x v="25"/>
    <n v="21"/>
  </r>
  <r>
    <x v="9"/>
    <x v="0"/>
    <x v="25"/>
    <n v="22"/>
  </r>
  <r>
    <x v="8"/>
    <x v="6"/>
    <x v="25"/>
    <n v="19"/>
  </r>
  <r>
    <x v="6"/>
    <x v="4"/>
    <x v="25"/>
    <n v="19"/>
  </r>
  <r>
    <x v="8"/>
    <x v="1"/>
    <x v="25"/>
    <n v="30"/>
  </r>
  <r>
    <x v="11"/>
    <x v="4"/>
    <x v="25"/>
    <n v="28"/>
  </r>
  <r>
    <x v="9"/>
    <x v="4"/>
    <x v="25"/>
    <n v="22"/>
  </r>
  <r>
    <x v="13"/>
    <x v="0"/>
    <x v="25"/>
    <n v="19"/>
  </r>
  <r>
    <x v="13"/>
    <x v="6"/>
    <x v="25"/>
    <n v="22"/>
  </r>
  <r>
    <x v="11"/>
    <x v="5"/>
    <x v="25"/>
    <n v="30"/>
  </r>
  <r>
    <x v="4"/>
    <x v="2"/>
    <x v="25"/>
    <n v="21"/>
  </r>
  <r>
    <x v="7"/>
    <x v="2"/>
    <x v="25"/>
    <n v="30"/>
  </r>
  <r>
    <x v="10"/>
    <x v="1"/>
    <x v="25"/>
    <n v="23"/>
  </r>
  <r>
    <x v="9"/>
    <x v="3"/>
    <x v="25"/>
    <n v="20"/>
  </r>
  <r>
    <x v="3"/>
    <x v="0"/>
    <x v="25"/>
    <n v="21"/>
  </r>
  <r>
    <x v="5"/>
    <x v="4"/>
    <x v="25"/>
    <n v="23"/>
  </r>
  <r>
    <x v="12"/>
    <x v="5"/>
    <x v="25"/>
    <n v="23"/>
  </r>
  <r>
    <x v="5"/>
    <x v="0"/>
    <x v="25"/>
    <n v="22"/>
  </r>
  <r>
    <x v="6"/>
    <x v="3"/>
    <x v="25"/>
    <n v="27"/>
  </r>
  <r>
    <x v="5"/>
    <x v="3"/>
    <x v="25"/>
    <n v="20"/>
  </r>
  <r>
    <x v="10"/>
    <x v="5"/>
    <x v="25"/>
    <n v="20"/>
  </r>
  <r>
    <x v="13"/>
    <x v="1"/>
    <x v="25"/>
    <n v="24"/>
  </r>
  <r>
    <x v="5"/>
    <x v="2"/>
    <x v="25"/>
    <n v="23"/>
  </r>
  <r>
    <x v="13"/>
    <x v="1"/>
    <x v="25"/>
    <n v="23"/>
  </r>
  <r>
    <x v="13"/>
    <x v="1"/>
    <x v="25"/>
    <n v="19"/>
  </r>
  <r>
    <x v="4"/>
    <x v="3"/>
    <x v="25"/>
    <n v="25"/>
  </r>
  <r>
    <x v="10"/>
    <x v="2"/>
    <x v="26"/>
    <n v="28"/>
  </r>
  <r>
    <x v="13"/>
    <x v="6"/>
    <x v="26"/>
    <n v="24"/>
  </r>
  <r>
    <x v="3"/>
    <x v="0"/>
    <x v="25"/>
    <n v="19"/>
  </r>
  <r>
    <x v="4"/>
    <x v="4"/>
    <x v="25"/>
    <n v="19"/>
  </r>
  <r>
    <x v="8"/>
    <x v="6"/>
    <x v="26"/>
    <n v="26"/>
  </r>
  <r>
    <x v="12"/>
    <x v="2"/>
    <x v="26"/>
    <n v="24"/>
  </r>
  <r>
    <x v="4"/>
    <x v="3"/>
    <x v="26"/>
    <n v="25"/>
  </r>
  <r>
    <x v="9"/>
    <x v="0"/>
    <x v="26"/>
    <n v="28"/>
  </r>
  <r>
    <x v="2"/>
    <x v="6"/>
    <x v="26"/>
    <n v="20"/>
  </r>
  <r>
    <x v="8"/>
    <x v="5"/>
    <x v="26"/>
    <n v="27"/>
  </r>
  <r>
    <x v="11"/>
    <x v="6"/>
    <x v="26"/>
    <n v="27"/>
  </r>
  <r>
    <x v="10"/>
    <x v="4"/>
    <x v="26"/>
    <n v="2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4">
  <r>
    <n v="1"/>
    <n v="7"/>
    <n v="8"/>
    <n v="234"/>
    <d v="2020-01-03T09:00:00"/>
    <n v="1"/>
    <n v="57"/>
    <n v="0"/>
    <x v="0"/>
    <n v="1"/>
    <n v="1"/>
  </r>
  <r>
    <n v="2"/>
    <n v="5"/>
    <n v="3"/>
    <n v="391"/>
    <d v="2020-01-02T18:00:00"/>
    <n v="2"/>
    <n v="42"/>
    <n v="0"/>
    <x v="0"/>
    <n v="1"/>
    <n v="1"/>
  </r>
  <r>
    <n v="3"/>
    <n v="10"/>
    <n v="8"/>
    <n v="195"/>
    <d v="2020-01-03T04:00:00"/>
    <n v="3"/>
    <n v="52"/>
    <n v="1"/>
    <x v="0"/>
    <n v="1"/>
    <n v="0"/>
  </r>
  <r>
    <n v="4"/>
    <n v="8"/>
    <n v="4"/>
    <n v="381"/>
    <d v="2020-01-03T02:00:00"/>
    <n v="4"/>
    <n v="50"/>
    <n v="0"/>
    <x v="0"/>
    <n v="1"/>
    <n v="1"/>
  </r>
  <r>
    <n v="5"/>
    <n v="4"/>
    <n v="3"/>
    <n v="309"/>
    <d v="2020-01-03T06:00:00"/>
    <n v="5"/>
    <n v="54"/>
    <n v="1"/>
    <x v="0"/>
    <n v="1"/>
    <n v="0"/>
  </r>
  <r>
    <n v="6"/>
    <n v="7"/>
    <n v="7"/>
    <n v="375"/>
    <d v="2020-01-04T07:00:00"/>
    <n v="6"/>
    <n v="55"/>
    <n v="1"/>
    <x v="0"/>
    <n v="1"/>
    <n v="0"/>
  </r>
  <r>
    <n v="7"/>
    <n v="6"/>
    <n v="7"/>
    <n v="354"/>
    <d v="2020-01-04T04:00:00"/>
    <n v="7"/>
    <n v="52"/>
    <n v="1"/>
    <x v="0"/>
    <n v="1"/>
    <n v="0"/>
  </r>
  <r>
    <n v="8"/>
    <n v="5"/>
    <n v="5"/>
    <n v="352"/>
    <d v="2020-01-04T08:00:00"/>
    <n v="8"/>
    <n v="56"/>
    <n v="1"/>
    <x v="0"/>
    <n v="1"/>
    <n v="0"/>
  </r>
  <r>
    <n v="9"/>
    <n v="14"/>
    <n v="4"/>
    <n v="355"/>
    <d v="2020-01-03T21:00:00"/>
    <n v="9"/>
    <n v="45"/>
    <n v="0"/>
    <x v="0"/>
    <n v="1"/>
    <n v="1"/>
  </r>
  <r>
    <n v="10"/>
    <n v="1"/>
    <n v="8"/>
    <n v="417"/>
    <d v="2020-01-04T00:00:00"/>
    <n v="10"/>
    <n v="48"/>
    <n v="0"/>
    <x v="0"/>
    <n v="1"/>
    <n v="1"/>
  </r>
  <r>
    <n v="11"/>
    <n v="10"/>
    <n v="9"/>
    <n v="361"/>
    <d v="2020-01-04T11:00:00"/>
    <n v="11"/>
    <n v="59"/>
    <n v="1"/>
    <x v="0"/>
    <n v="1"/>
    <n v="0"/>
  </r>
  <r>
    <n v="12"/>
    <n v="11"/>
    <n v="4"/>
    <n v="329"/>
    <d v="2020-01-04T04:00:00"/>
    <n v="12"/>
    <n v="52"/>
    <n v="0"/>
    <x v="0"/>
    <n v="1"/>
    <n v="1"/>
  </r>
  <r>
    <n v="13"/>
    <n v="11"/>
    <n v="9"/>
    <n v="308"/>
    <d v="2020-01-04T22:00:00"/>
    <n v="13"/>
    <n v="46"/>
    <n v="1"/>
    <x v="0"/>
    <n v="1"/>
    <n v="0"/>
  </r>
  <r>
    <n v="14"/>
    <n v="6"/>
    <n v="9"/>
    <n v="375"/>
    <d v="2020-01-05T07:00:00"/>
    <n v="14"/>
    <n v="55"/>
    <n v="1"/>
    <x v="0"/>
    <n v="1"/>
    <n v="0"/>
  </r>
  <r>
    <n v="15"/>
    <n v="13"/>
    <n v="7"/>
    <n v="114"/>
    <d v="2020-01-05T05:00:00"/>
    <n v="15"/>
    <n v="53"/>
    <n v="1"/>
    <x v="0"/>
    <n v="1"/>
    <n v="0"/>
  </r>
  <r>
    <n v="16"/>
    <n v="14"/>
    <n v="1"/>
    <n v="112"/>
    <d v="2020-01-04T18:00:00"/>
    <n v="16"/>
    <n v="42"/>
    <n v="0"/>
    <x v="0"/>
    <n v="1"/>
    <n v="1"/>
  </r>
  <r>
    <n v="17"/>
    <n v="5"/>
    <n v="2"/>
    <n v="249"/>
    <d v="2020-01-05T09:00:00"/>
    <n v="17"/>
    <n v="57"/>
    <n v="1"/>
    <x v="0"/>
    <n v="1"/>
    <n v="0"/>
  </r>
  <r>
    <n v="18"/>
    <n v="6"/>
    <n v="9"/>
    <n v="241"/>
    <d v="2020-01-05T14:00:00"/>
    <n v="18"/>
    <n v="38"/>
    <n v="1"/>
    <x v="0"/>
    <n v="1"/>
    <n v="0"/>
  </r>
  <r>
    <n v="19"/>
    <n v="11"/>
    <n v="1"/>
    <n v="194"/>
    <d v="2020-01-06T06:00:00"/>
    <n v="19"/>
    <n v="54"/>
    <n v="1"/>
    <x v="0"/>
    <n v="1"/>
    <n v="0"/>
  </r>
  <r>
    <n v="20"/>
    <n v="7"/>
    <n v="8"/>
    <n v="272"/>
    <d v="2020-01-06T03:00:00"/>
    <n v="20"/>
    <n v="51"/>
    <n v="0"/>
    <x v="0"/>
    <n v="1"/>
    <n v="1"/>
  </r>
  <r>
    <n v="21"/>
    <n v="7"/>
    <n v="2"/>
    <n v="310"/>
    <d v="2020-01-05T12:00:00"/>
    <n v="21"/>
    <n v="36"/>
    <n v="1"/>
    <x v="0"/>
    <n v="1"/>
    <n v="0"/>
  </r>
  <r>
    <n v="22"/>
    <n v="7"/>
    <n v="6"/>
    <n v="309"/>
    <d v="2020-01-06T23:00:00"/>
    <n v="22"/>
    <n v="47"/>
    <n v="0"/>
    <x v="0"/>
    <n v="1"/>
    <n v="1"/>
  </r>
  <r>
    <n v="23"/>
    <n v="5"/>
    <n v="1"/>
    <n v="189"/>
    <d v="2020-01-06T13:00:00"/>
    <n v="23"/>
    <n v="37"/>
    <n v="1"/>
    <x v="0"/>
    <n v="1"/>
    <n v="0"/>
  </r>
  <r>
    <n v="24"/>
    <n v="5"/>
    <n v="4"/>
    <n v="379"/>
    <d v="2020-01-07T01:00:00"/>
    <n v="24"/>
    <n v="49"/>
    <n v="0"/>
    <x v="0"/>
    <n v="1"/>
    <n v="1"/>
  </r>
  <r>
    <n v="25"/>
    <n v="13"/>
    <n v="8"/>
    <n v="370"/>
    <d v="2020-01-07T00:00:00"/>
    <n v="25"/>
    <n v="48"/>
    <n v="1"/>
    <x v="0"/>
    <n v="1"/>
    <n v="0"/>
  </r>
  <r>
    <n v="26"/>
    <n v="14"/>
    <n v="1"/>
    <n v="240"/>
    <d v="2020-01-07T05:00:00"/>
    <n v="26"/>
    <n v="53"/>
    <n v="0"/>
    <x v="0"/>
    <n v="1"/>
    <n v="1"/>
  </r>
  <r>
    <n v="27"/>
    <n v="3"/>
    <n v="2"/>
    <n v="304"/>
    <d v="2020-01-06T18:00:00"/>
    <n v="27"/>
    <n v="42"/>
    <n v="0"/>
    <x v="0"/>
    <n v="1"/>
    <n v="1"/>
  </r>
  <r>
    <n v="28"/>
    <n v="9"/>
    <n v="6"/>
    <n v="342"/>
    <d v="2020-01-06T17:00:00"/>
    <n v="28"/>
    <n v="41"/>
    <n v="0"/>
    <x v="0"/>
    <n v="1"/>
    <n v="1"/>
  </r>
  <r>
    <n v="29"/>
    <n v="13"/>
    <n v="8"/>
    <n v="448"/>
    <d v="2020-01-08T06:00:00"/>
    <n v="29"/>
    <n v="54"/>
    <n v="1"/>
    <x v="0"/>
    <n v="1"/>
    <n v="0"/>
  </r>
  <r>
    <n v="30"/>
    <n v="10"/>
    <n v="9"/>
    <n v="473"/>
    <d v="2020-01-07T21:00:00"/>
    <n v="30"/>
    <n v="45"/>
    <n v="1"/>
    <x v="0"/>
    <n v="1"/>
    <n v="0"/>
  </r>
  <r>
    <n v="31"/>
    <n v="9"/>
    <n v="8"/>
    <n v="205"/>
    <d v="2020-01-08T11:00:00"/>
    <n v="31"/>
    <n v="59"/>
    <n v="0"/>
    <x v="0"/>
    <n v="1"/>
    <n v="1"/>
  </r>
  <r>
    <n v="32"/>
    <n v="14"/>
    <n v="8"/>
    <n v="345"/>
    <d v="2020-01-08T01:00:00"/>
    <n v="32"/>
    <n v="49"/>
    <n v="0"/>
    <x v="0"/>
    <n v="1"/>
    <n v="1"/>
  </r>
  <r>
    <n v="33"/>
    <n v="8"/>
    <n v="3"/>
    <n v="105"/>
    <d v="2020-01-08T07:00:00"/>
    <n v="33"/>
    <n v="55"/>
    <n v="1"/>
    <x v="0"/>
    <n v="1"/>
    <n v="0"/>
  </r>
  <r>
    <n v="34"/>
    <n v="3"/>
    <n v="2"/>
    <n v="117"/>
    <d v="2020-01-09T00:00:00"/>
    <n v="34"/>
    <n v="48"/>
    <n v="0"/>
    <x v="0"/>
    <n v="1"/>
    <n v="1"/>
  </r>
  <r>
    <n v="35"/>
    <n v="5"/>
    <n v="3"/>
    <n v="480"/>
    <d v="2020-01-09T09:00:00"/>
    <n v="35"/>
    <n v="57"/>
    <n v="0"/>
    <x v="0"/>
    <n v="1"/>
    <n v="1"/>
  </r>
  <r>
    <n v="36"/>
    <n v="12"/>
    <n v="6"/>
    <n v="346"/>
    <d v="2020-01-09T06:00:00"/>
    <n v="36"/>
    <n v="54"/>
    <n v="1"/>
    <x v="0"/>
    <n v="1"/>
    <n v="0"/>
  </r>
  <r>
    <n v="37"/>
    <n v="5"/>
    <n v="1"/>
    <n v="381"/>
    <d v="2020-01-09T10:00:00"/>
    <n v="37"/>
    <n v="58"/>
    <n v="1"/>
    <x v="0"/>
    <n v="1"/>
    <n v="0"/>
  </r>
  <r>
    <n v="38"/>
    <n v="8"/>
    <n v="4"/>
    <n v="158"/>
    <d v="2020-01-09T00:00:00"/>
    <n v="38"/>
    <n v="48"/>
    <n v="1"/>
    <x v="0"/>
    <n v="1"/>
    <n v="0"/>
  </r>
  <r>
    <n v="39"/>
    <n v="4"/>
    <n v="8"/>
    <n v="147"/>
    <d v="2020-01-08T23:00:00"/>
    <n v="39"/>
    <n v="47"/>
    <n v="1"/>
    <x v="0"/>
    <n v="1"/>
    <n v="0"/>
  </r>
  <r>
    <n v="40"/>
    <n v="13"/>
    <n v="7"/>
    <n v="259"/>
    <d v="2020-01-09T17:00:00"/>
    <n v="40"/>
    <n v="41"/>
    <n v="1"/>
    <x v="0"/>
    <n v="1"/>
    <n v="0"/>
  </r>
  <r>
    <n v="41"/>
    <n v="11"/>
    <n v="7"/>
    <n v="164"/>
    <d v="2020-01-09T21:00:00"/>
    <n v="41"/>
    <n v="45"/>
    <n v="1"/>
    <x v="0"/>
    <n v="1"/>
    <n v="0"/>
  </r>
  <r>
    <n v="42"/>
    <n v="12"/>
    <n v="6"/>
    <n v="288"/>
    <d v="2020-01-09T23:00:00"/>
    <n v="42"/>
    <n v="47"/>
    <n v="0"/>
    <x v="0"/>
    <n v="1"/>
    <n v="1"/>
  </r>
  <r>
    <n v="43"/>
    <n v="5"/>
    <n v="9"/>
    <n v="227"/>
    <d v="2020-01-10T02:00:00"/>
    <n v="43"/>
    <n v="50"/>
    <n v="1"/>
    <x v="0"/>
    <n v="1"/>
    <n v="0"/>
  </r>
  <r>
    <n v="44"/>
    <n v="13"/>
    <n v="9"/>
    <n v="180"/>
    <d v="2020-01-10T10:00:00"/>
    <n v="44"/>
    <n v="58"/>
    <n v="1"/>
    <x v="0"/>
    <n v="1"/>
    <n v="0"/>
  </r>
  <r>
    <n v="45"/>
    <n v="6"/>
    <n v="7"/>
    <n v="186"/>
    <d v="2020-01-10T06:00:00"/>
    <n v="45"/>
    <n v="54"/>
    <n v="1"/>
    <x v="0"/>
    <n v="1"/>
    <n v="0"/>
  </r>
  <r>
    <n v="46"/>
    <n v="10"/>
    <n v="4"/>
    <n v="424"/>
    <d v="2020-01-10T22:00:00"/>
    <n v="46"/>
    <n v="46"/>
    <n v="0"/>
    <x v="0"/>
    <n v="1"/>
    <n v="1"/>
  </r>
  <r>
    <n v="47"/>
    <n v="12"/>
    <n v="9"/>
    <n v="153"/>
    <d v="2020-01-11T11:00:00"/>
    <n v="47"/>
    <n v="59"/>
    <n v="0"/>
    <x v="0"/>
    <n v="1"/>
    <n v="1"/>
  </r>
  <r>
    <n v="48"/>
    <n v="13"/>
    <n v="4"/>
    <n v="231"/>
    <d v="2020-01-11T09:00:00"/>
    <n v="48"/>
    <n v="57"/>
    <n v="0"/>
    <x v="0"/>
    <n v="1"/>
    <n v="1"/>
  </r>
  <r>
    <n v="49"/>
    <n v="6"/>
    <n v="5"/>
    <n v="150"/>
    <d v="2020-01-10T22:00:00"/>
    <n v="49"/>
    <n v="46"/>
    <n v="0"/>
    <x v="0"/>
    <n v="1"/>
    <n v="1"/>
  </r>
  <r>
    <n v="50"/>
    <n v="6"/>
    <n v="1"/>
    <n v="413"/>
    <d v="2020-01-10T21:00:00"/>
    <n v="50"/>
    <n v="45"/>
    <n v="1"/>
    <x v="0"/>
    <n v="1"/>
    <n v="0"/>
  </r>
  <r>
    <n v="51"/>
    <n v="5"/>
    <n v="5"/>
    <n v="175"/>
    <d v="2020-01-11T19:00:00"/>
    <n v="51"/>
    <n v="43"/>
    <n v="0"/>
    <x v="0"/>
    <n v="1"/>
    <n v="1"/>
  </r>
  <r>
    <n v="52"/>
    <n v="10"/>
    <n v="2"/>
    <n v="408"/>
    <d v="2020-01-11T18:00:00"/>
    <n v="52"/>
    <n v="42"/>
    <n v="0"/>
    <x v="0"/>
    <n v="1"/>
    <n v="1"/>
  </r>
  <r>
    <n v="53"/>
    <n v="6"/>
    <n v="4"/>
    <n v="367"/>
    <d v="2020-01-12T05:00:00"/>
    <n v="53"/>
    <n v="53"/>
    <n v="0"/>
    <x v="0"/>
    <n v="1"/>
    <n v="1"/>
  </r>
  <r>
    <n v="54"/>
    <n v="5"/>
    <n v="2"/>
    <n v="157"/>
    <d v="2020-01-11T15:00:00"/>
    <n v="54"/>
    <n v="39"/>
    <n v="0"/>
    <x v="0"/>
    <n v="1"/>
    <n v="1"/>
  </r>
  <r>
    <n v="55"/>
    <n v="4"/>
    <n v="1"/>
    <n v="287"/>
    <d v="2020-01-12T13:00:00"/>
    <n v="55"/>
    <n v="37"/>
    <n v="0"/>
    <x v="0"/>
    <n v="1"/>
    <n v="1"/>
  </r>
  <r>
    <n v="56"/>
    <n v="1"/>
    <n v="7"/>
    <n v="243"/>
    <d v="2020-01-12T14:00:00"/>
    <n v="56"/>
    <n v="38"/>
    <n v="0"/>
    <x v="0"/>
    <n v="1"/>
    <n v="1"/>
  </r>
  <r>
    <n v="57"/>
    <n v="10"/>
    <n v="1"/>
    <n v="313"/>
    <d v="2020-01-13T06:00:00"/>
    <n v="57"/>
    <n v="54"/>
    <n v="0"/>
    <x v="0"/>
    <n v="1"/>
    <n v="1"/>
  </r>
  <r>
    <n v="58"/>
    <n v="6"/>
    <n v="3"/>
    <n v="282"/>
    <d v="2020-01-12T15:00:00"/>
    <n v="58"/>
    <n v="39"/>
    <n v="0"/>
    <x v="0"/>
    <n v="1"/>
    <n v="1"/>
  </r>
  <r>
    <n v="59"/>
    <n v="6"/>
    <n v="5"/>
    <n v="175"/>
    <d v="2020-01-13T00:00:00"/>
    <n v="59"/>
    <n v="48"/>
    <n v="0"/>
    <x v="0"/>
    <n v="1"/>
    <n v="1"/>
  </r>
  <r>
    <n v="60"/>
    <n v="10"/>
    <n v="1"/>
    <n v="425"/>
    <d v="2020-01-12T20:00:00"/>
    <n v="60"/>
    <n v="44"/>
    <n v="0"/>
    <x v="0"/>
    <n v="1"/>
    <n v="1"/>
  </r>
  <r>
    <n v="61"/>
    <n v="1"/>
    <n v="2"/>
    <n v="439"/>
    <d v="2020-01-13T16:00:00"/>
    <n v="61"/>
    <n v="40"/>
    <n v="0"/>
    <x v="0"/>
    <n v="1"/>
    <n v="1"/>
  </r>
  <r>
    <n v="62"/>
    <n v="9"/>
    <n v="6"/>
    <n v="302"/>
    <d v="2020-01-13T13:00:00"/>
    <n v="62"/>
    <n v="37"/>
    <n v="0"/>
    <x v="0"/>
    <n v="1"/>
    <n v="1"/>
  </r>
  <r>
    <n v="63"/>
    <n v="4"/>
    <n v="5"/>
    <n v="288"/>
    <d v="2020-01-13T20:00:00"/>
    <n v="63"/>
    <n v="44"/>
    <n v="0"/>
    <x v="0"/>
    <n v="1"/>
    <n v="1"/>
  </r>
  <r>
    <n v="64"/>
    <n v="8"/>
    <n v="7"/>
    <n v="363"/>
    <d v="2020-01-13T23:00:00"/>
    <n v="64"/>
    <n v="47"/>
    <n v="0"/>
    <x v="0"/>
    <n v="1"/>
    <n v="1"/>
  </r>
  <r>
    <n v="65"/>
    <n v="3"/>
    <n v="8"/>
    <n v="162"/>
    <d v="2020-01-14T02:00:00"/>
    <n v="65"/>
    <n v="50"/>
    <n v="0"/>
    <x v="0"/>
    <n v="1"/>
    <n v="1"/>
  </r>
  <r>
    <n v="66"/>
    <n v="2"/>
    <n v="8"/>
    <n v="232"/>
    <d v="2020-01-14T03:00:00"/>
    <n v="66"/>
    <n v="51"/>
    <n v="0"/>
    <x v="0"/>
    <n v="1"/>
    <n v="1"/>
  </r>
  <r>
    <n v="67"/>
    <n v="2"/>
    <n v="4"/>
    <n v="469"/>
    <d v="2020-01-14T06:00:00"/>
    <n v="67"/>
    <n v="54"/>
    <n v="0"/>
    <x v="0"/>
    <n v="1"/>
    <n v="1"/>
  </r>
  <r>
    <n v="68"/>
    <n v="2"/>
    <n v="6"/>
    <n v="233"/>
    <d v="2020-01-15T06:00:00"/>
    <n v="68"/>
    <n v="54"/>
    <n v="0"/>
    <x v="0"/>
    <n v="1"/>
    <n v="1"/>
  </r>
  <r>
    <n v="69"/>
    <n v="9"/>
    <n v="2"/>
    <n v="356"/>
    <d v="2020-01-15T00:00:00"/>
    <n v="69"/>
    <n v="48"/>
    <n v="0"/>
    <x v="0"/>
    <n v="1"/>
    <n v="1"/>
  </r>
  <r>
    <n v="70"/>
    <n v="6"/>
    <n v="7"/>
    <n v="317"/>
    <d v="2020-01-15T05:00:00"/>
    <n v="70"/>
    <n v="53"/>
    <n v="0"/>
    <x v="0"/>
    <n v="1"/>
    <n v="1"/>
  </r>
  <r>
    <n v="71"/>
    <n v="8"/>
    <n v="4"/>
    <n v="124"/>
    <d v="2020-01-14T17:00:00"/>
    <n v="71"/>
    <n v="41"/>
    <n v="0"/>
    <x v="0"/>
    <n v="1"/>
    <n v="1"/>
  </r>
  <r>
    <n v="72"/>
    <n v="10"/>
    <n v="9"/>
    <n v="450"/>
    <d v="2020-01-16T03:00:00"/>
    <n v="72"/>
    <n v="51"/>
    <n v="0"/>
    <x v="0"/>
    <n v="1"/>
    <n v="1"/>
  </r>
  <r>
    <n v="73"/>
    <n v="1"/>
    <n v="9"/>
    <n v="359"/>
    <d v="2020-01-16T05:00:00"/>
    <n v="73"/>
    <n v="53"/>
    <n v="0"/>
    <x v="0"/>
    <n v="1"/>
    <n v="1"/>
  </r>
  <r>
    <n v="74"/>
    <n v="8"/>
    <n v="7"/>
    <n v="288"/>
    <d v="2020-01-16T04:00:00"/>
    <n v="74"/>
    <n v="52"/>
    <n v="0"/>
    <x v="0"/>
    <n v="1"/>
    <n v="1"/>
  </r>
  <r>
    <n v="75"/>
    <n v="7"/>
    <n v="3"/>
    <n v="247"/>
    <d v="2020-01-15T12:00:00"/>
    <n v="75"/>
    <n v="36"/>
    <n v="0"/>
    <x v="0"/>
    <n v="1"/>
    <n v="1"/>
  </r>
  <r>
    <n v="76"/>
    <n v="3"/>
    <n v="5"/>
    <n v="242"/>
    <d v="2020-01-17T01:00:00"/>
    <n v="76"/>
    <n v="49"/>
    <n v="0"/>
    <x v="0"/>
    <n v="1"/>
    <n v="1"/>
  </r>
  <r>
    <n v="77"/>
    <n v="5"/>
    <n v="8"/>
    <n v="264"/>
    <d v="2020-01-17T11:00:00"/>
    <n v="77"/>
    <n v="59"/>
    <n v="0"/>
    <x v="0"/>
    <n v="1"/>
    <n v="1"/>
  </r>
  <r>
    <n v="78"/>
    <n v="13"/>
    <n v="6"/>
    <n v="427"/>
    <d v="2020-01-17T08:00:00"/>
    <n v="78"/>
    <n v="56"/>
    <n v="0"/>
    <x v="0"/>
    <n v="1"/>
    <n v="1"/>
  </r>
  <r>
    <n v="79"/>
    <n v="4"/>
    <n v="4"/>
    <n v="423"/>
    <d v="2020-01-16T21:00:00"/>
    <n v="79"/>
    <n v="45"/>
    <n v="0"/>
    <x v="0"/>
    <n v="1"/>
    <n v="1"/>
  </r>
  <r>
    <n v="80"/>
    <n v="5"/>
    <n v="5"/>
    <n v="269"/>
    <d v="2020-01-17T09:00:00"/>
    <n v="80"/>
    <n v="57"/>
    <n v="0"/>
    <x v="0"/>
    <n v="1"/>
    <n v="1"/>
  </r>
  <r>
    <n v="81"/>
    <n v="5"/>
    <n v="6"/>
    <n v="313"/>
    <d v="2020-01-16T14:00:00"/>
    <n v="81"/>
    <n v="38"/>
    <n v="0"/>
    <x v="0"/>
    <n v="1"/>
    <n v="1"/>
  </r>
  <r>
    <n v="82"/>
    <n v="4"/>
    <n v="3"/>
    <n v="340"/>
    <d v="2020-01-17T11:00:00"/>
    <n v="82"/>
    <n v="59"/>
    <n v="0"/>
    <x v="0"/>
    <n v="1"/>
    <n v="1"/>
  </r>
  <r>
    <n v="83"/>
    <n v="12"/>
    <n v="9"/>
    <n v="206"/>
    <d v="2020-01-18T00:00:00"/>
    <n v="83"/>
    <n v="48"/>
    <n v="0"/>
    <x v="0"/>
    <n v="1"/>
    <n v="1"/>
  </r>
  <r>
    <n v="84"/>
    <n v="9"/>
    <n v="9"/>
    <n v="267"/>
    <d v="2020-01-18T07:00:00"/>
    <n v="84"/>
    <n v="55"/>
    <n v="0"/>
    <x v="0"/>
    <n v="1"/>
    <n v="1"/>
  </r>
  <r>
    <n v="85"/>
    <n v="1"/>
    <n v="1"/>
    <n v="205"/>
    <d v="2020-01-17T12:00:00"/>
    <n v="85"/>
    <n v="36"/>
    <n v="0"/>
    <x v="0"/>
    <n v="1"/>
    <n v="1"/>
  </r>
  <r>
    <n v="86"/>
    <n v="10"/>
    <n v="7"/>
    <n v="256"/>
    <d v="2020-01-18T00:00:00"/>
    <n v="86"/>
    <n v="48"/>
    <n v="0"/>
    <x v="0"/>
    <n v="1"/>
    <n v="1"/>
  </r>
  <r>
    <n v="87"/>
    <n v="8"/>
    <n v="9"/>
    <n v="384"/>
    <d v="2020-01-18T03:00:00"/>
    <n v="87"/>
    <n v="51"/>
    <n v="0"/>
    <x v="0"/>
    <n v="1"/>
    <n v="1"/>
  </r>
  <r>
    <n v="88"/>
    <n v="4"/>
    <n v="7"/>
    <n v="477"/>
    <d v="2020-01-18T09:00:00"/>
    <n v="88"/>
    <n v="57"/>
    <n v="0"/>
    <x v="0"/>
    <n v="1"/>
    <n v="1"/>
  </r>
  <r>
    <n v="89"/>
    <n v="3"/>
    <n v="4"/>
    <n v="126"/>
    <d v="2020-01-19T11:00:00"/>
    <n v="89"/>
    <n v="59"/>
    <n v="0"/>
    <x v="0"/>
    <n v="1"/>
    <n v="1"/>
  </r>
  <r>
    <n v="90"/>
    <n v="10"/>
    <n v="3"/>
    <n v="163"/>
    <d v="2020-01-19T05:00:00"/>
    <n v="90"/>
    <n v="53"/>
    <n v="0"/>
    <x v="0"/>
    <n v="1"/>
    <n v="1"/>
  </r>
  <r>
    <n v="91"/>
    <n v="2"/>
    <n v="8"/>
    <n v="406"/>
    <d v="2020-01-18T23:00:00"/>
    <n v="91"/>
    <n v="47"/>
    <n v="0"/>
    <x v="0"/>
    <n v="1"/>
    <n v="1"/>
  </r>
  <r>
    <n v="92"/>
    <n v="9"/>
    <n v="6"/>
    <n v="254"/>
    <d v="2020-01-19T11:00:00"/>
    <n v="92"/>
    <n v="59"/>
    <n v="0"/>
    <x v="0"/>
    <n v="1"/>
    <n v="1"/>
  </r>
  <r>
    <n v="93"/>
    <n v="3"/>
    <n v="1"/>
    <n v="280"/>
    <d v="2020-01-19T22:00:00"/>
    <n v="93"/>
    <n v="46"/>
    <n v="0"/>
    <x v="0"/>
    <n v="1"/>
    <n v="1"/>
  </r>
  <r>
    <n v="94"/>
    <n v="8"/>
    <n v="1"/>
    <n v="250"/>
    <d v="2020-01-19T14:00:00"/>
    <n v="94"/>
    <n v="38"/>
    <n v="0"/>
    <x v="0"/>
    <n v="1"/>
    <n v="1"/>
  </r>
  <r>
    <n v="95"/>
    <n v="10"/>
    <n v="2"/>
    <n v="437"/>
    <d v="2020-01-20T01:00:00"/>
    <n v="95"/>
    <n v="49"/>
    <n v="0"/>
    <x v="0"/>
    <n v="1"/>
    <n v="1"/>
  </r>
  <r>
    <n v="96"/>
    <n v="4"/>
    <n v="8"/>
    <n v="334"/>
    <d v="2020-01-20T07:00:00"/>
    <n v="96"/>
    <n v="55"/>
    <n v="0"/>
    <x v="0"/>
    <n v="1"/>
    <n v="1"/>
  </r>
  <r>
    <n v="97"/>
    <n v="10"/>
    <n v="8"/>
    <n v="474"/>
    <d v="2020-01-19T12:00:00"/>
    <n v="97"/>
    <n v="36"/>
    <n v="0"/>
    <x v="0"/>
    <n v="1"/>
    <n v="1"/>
  </r>
  <r>
    <n v="98"/>
    <n v="8"/>
    <n v="3"/>
    <n v="144"/>
    <d v="2020-01-20T15:00:00"/>
    <n v="98"/>
    <n v="39"/>
    <n v="0"/>
    <x v="0"/>
    <n v="1"/>
    <n v="1"/>
  </r>
  <r>
    <n v="99"/>
    <n v="4"/>
    <n v="2"/>
    <n v="263"/>
    <d v="2020-01-21T07:00:00"/>
    <n v="99"/>
    <n v="55"/>
    <n v="0"/>
    <x v="0"/>
    <n v="1"/>
    <n v="1"/>
  </r>
  <r>
    <n v="100"/>
    <n v="10"/>
    <n v="1"/>
    <n v="165"/>
    <d v="2020-01-21T10:00:00"/>
    <n v="100"/>
    <n v="58"/>
    <n v="0"/>
    <x v="0"/>
    <n v="1"/>
    <n v="1"/>
  </r>
  <r>
    <n v="101"/>
    <n v="2"/>
    <n v="7"/>
    <n v="358"/>
    <d v="2020-01-20T22:00:00"/>
    <n v="101"/>
    <n v="46"/>
    <n v="0"/>
    <x v="0"/>
    <n v="1"/>
    <n v="1"/>
  </r>
  <r>
    <n v="102"/>
    <n v="5"/>
    <n v="3"/>
    <n v="482"/>
    <d v="2020-01-20T18:00:00"/>
    <n v="102"/>
    <n v="42"/>
    <n v="0"/>
    <x v="0"/>
    <n v="1"/>
    <n v="1"/>
  </r>
  <r>
    <n v="103"/>
    <n v="4"/>
    <n v="1"/>
    <n v="186"/>
    <d v="2020-01-21T22:00:00"/>
    <n v="103"/>
    <n v="46"/>
    <n v="0"/>
    <x v="0"/>
    <n v="1"/>
    <n v="1"/>
  </r>
  <r>
    <n v="104"/>
    <n v="12"/>
    <n v="1"/>
    <n v="180"/>
    <d v="2020-01-22T00:00:00"/>
    <n v="104"/>
    <n v="48"/>
    <n v="0"/>
    <x v="0"/>
    <n v="1"/>
    <n v="1"/>
  </r>
  <r>
    <n v="105"/>
    <n v="4"/>
    <n v="5"/>
    <n v="225"/>
    <d v="2020-01-21T19:00:00"/>
    <n v="105"/>
    <n v="43"/>
    <n v="0"/>
    <x v="0"/>
    <n v="1"/>
    <n v="1"/>
  </r>
  <r>
    <n v="106"/>
    <n v="10"/>
    <n v="3"/>
    <n v="312"/>
    <d v="2020-01-21T12:00:00"/>
    <n v="106"/>
    <n v="36"/>
    <n v="0"/>
    <x v="0"/>
    <n v="1"/>
    <n v="1"/>
  </r>
  <r>
    <n v="107"/>
    <n v="2"/>
    <n v="2"/>
    <n v="290"/>
    <d v="2020-01-22T10:00:00"/>
    <n v="107"/>
    <n v="58"/>
    <n v="0"/>
    <x v="0"/>
    <n v="1"/>
    <n v="1"/>
  </r>
  <r>
    <n v="108"/>
    <n v="2"/>
    <n v="7"/>
    <n v="195"/>
    <d v="2020-01-22T19:00:00"/>
    <n v="108"/>
    <n v="43"/>
    <n v="0"/>
    <x v="0"/>
    <n v="1"/>
    <n v="1"/>
  </r>
  <r>
    <n v="109"/>
    <n v="14"/>
    <n v="4"/>
    <n v="157"/>
    <d v="2020-01-23T10:00:00"/>
    <n v="109"/>
    <n v="58"/>
    <n v="0"/>
    <x v="0"/>
    <n v="1"/>
    <n v="1"/>
  </r>
  <r>
    <n v="110"/>
    <n v="6"/>
    <n v="2"/>
    <n v="473"/>
    <d v="2020-01-23T08:00:00"/>
    <n v="110"/>
    <n v="56"/>
    <n v="0"/>
    <x v="0"/>
    <n v="1"/>
    <n v="1"/>
  </r>
  <r>
    <n v="111"/>
    <n v="12"/>
    <n v="5"/>
    <n v="434"/>
    <d v="2020-01-22T17:00:00"/>
    <n v="111"/>
    <n v="41"/>
    <n v="0"/>
    <x v="0"/>
    <n v="1"/>
    <n v="1"/>
  </r>
  <r>
    <n v="112"/>
    <n v="14"/>
    <n v="7"/>
    <n v="145"/>
    <d v="2020-01-22T16:00:00"/>
    <n v="112"/>
    <n v="40"/>
    <n v="0"/>
    <x v="0"/>
    <n v="1"/>
    <n v="1"/>
  </r>
  <r>
    <n v="113"/>
    <n v="4"/>
    <n v="3"/>
    <n v="223"/>
    <d v="2020-01-24T08:00:00"/>
    <n v="113"/>
    <n v="56"/>
    <n v="0"/>
    <x v="0"/>
    <n v="1"/>
    <n v="1"/>
  </r>
  <r>
    <n v="114"/>
    <n v="12"/>
    <n v="4"/>
    <n v="163"/>
    <d v="2020-01-24T08:00:00"/>
    <n v="114"/>
    <n v="56"/>
    <n v="0"/>
    <x v="0"/>
    <n v="1"/>
    <n v="1"/>
  </r>
  <r>
    <n v="115"/>
    <n v="12"/>
    <n v="5"/>
    <n v="250"/>
    <d v="2020-01-23T13:00:00"/>
    <n v="115"/>
    <n v="37"/>
    <n v="0"/>
    <x v="0"/>
    <n v="1"/>
    <n v="1"/>
  </r>
  <r>
    <n v="116"/>
    <n v="2"/>
    <n v="8"/>
    <n v="201"/>
    <d v="2020-01-24T09:00:00"/>
    <n v="116"/>
    <n v="57"/>
    <n v="0"/>
    <x v="0"/>
    <n v="1"/>
    <n v="1"/>
  </r>
  <r>
    <n v="117"/>
    <n v="3"/>
    <n v="8"/>
    <n v="334"/>
    <d v="2020-01-24T04:00:00"/>
    <n v="117"/>
    <n v="52"/>
    <n v="0"/>
    <x v="0"/>
    <n v="1"/>
    <n v="1"/>
  </r>
  <r>
    <n v="118"/>
    <n v="2"/>
    <n v="9"/>
    <n v="173"/>
    <d v="2020-01-23T19:00:00"/>
    <n v="118"/>
    <n v="43"/>
    <n v="0"/>
    <x v="0"/>
    <n v="1"/>
    <n v="1"/>
  </r>
  <r>
    <n v="119"/>
    <n v="9"/>
    <n v="1"/>
    <n v="100"/>
    <d v="2020-01-24T19:00:00"/>
    <n v="119"/>
    <n v="43"/>
    <n v="0"/>
    <x v="0"/>
    <n v="1"/>
    <n v="1"/>
  </r>
  <r>
    <n v="120"/>
    <n v="10"/>
    <n v="4"/>
    <n v="250"/>
    <d v="2020-01-24T21:00:00"/>
    <n v="120"/>
    <n v="45"/>
    <n v="0"/>
    <x v="0"/>
    <n v="1"/>
    <n v="1"/>
  </r>
  <r>
    <n v="121"/>
    <n v="8"/>
    <n v="6"/>
    <n v="400"/>
    <d v="2020-01-24T23:00:00"/>
    <n v="121"/>
    <n v="47"/>
    <n v="0"/>
    <x v="0"/>
    <n v="1"/>
    <n v="1"/>
  </r>
  <r>
    <n v="122"/>
    <n v="12"/>
    <n v="3"/>
    <n v="108"/>
    <d v="2020-01-24T13:00:00"/>
    <n v="122"/>
    <n v="37"/>
    <n v="0"/>
    <x v="0"/>
    <n v="1"/>
    <n v="1"/>
  </r>
  <r>
    <n v="123"/>
    <n v="5"/>
    <n v="2"/>
    <n v="307"/>
    <d v="2020-01-25T05:00:00"/>
    <n v="123"/>
    <n v="53"/>
    <n v="0"/>
    <x v="0"/>
    <n v="1"/>
    <n v="1"/>
  </r>
  <r>
    <n v="124"/>
    <n v="4"/>
    <n v="2"/>
    <n v="383"/>
    <d v="2020-01-25T02:00:00"/>
    <n v="124"/>
    <n v="50"/>
    <n v="0"/>
    <x v="0"/>
    <n v="1"/>
    <n v="1"/>
  </r>
  <r>
    <n v="125"/>
    <n v="9"/>
    <n v="1"/>
    <n v="409"/>
    <d v="2020-01-26T05:00:00"/>
    <n v="125"/>
    <n v="53"/>
    <n v="0"/>
    <x v="0"/>
    <n v="1"/>
    <n v="1"/>
  </r>
  <r>
    <n v="126"/>
    <n v="14"/>
    <n v="3"/>
    <n v="338"/>
    <d v="2020-01-26T05:00:00"/>
    <n v="126"/>
    <n v="53"/>
    <n v="0"/>
    <x v="0"/>
    <n v="1"/>
    <n v="1"/>
  </r>
  <r>
    <n v="127"/>
    <n v="4"/>
    <n v="1"/>
    <n v="289"/>
    <d v="2020-01-26T01:00:00"/>
    <n v="127"/>
    <n v="49"/>
    <n v="0"/>
    <x v="0"/>
    <n v="1"/>
    <n v="1"/>
  </r>
  <r>
    <n v="128"/>
    <n v="12"/>
    <n v="2"/>
    <n v="202"/>
    <d v="2020-01-26T08:00:00"/>
    <n v="128"/>
    <n v="56"/>
    <n v="0"/>
    <x v="0"/>
    <n v="1"/>
    <n v="1"/>
  </r>
  <r>
    <n v="129"/>
    <n v="5"/>
    <n v="9"/>
    <n v="264"/>
    <d v="2020-01-26T00:00:00"/>
    <n v="129"/>
    <n v="48"/>
    <n v="0"/>
    <x v="0"/>
    <n v="1"/>
    <n v="1"/>
  </r>
  <r>
    <n v="130"/>
    <n v="8"/>
    <n v="8"/>
    <n v="190"/>
    <d v="2020-01-25T15:00:00"/>
    <n v="130"/>
    <n v="39"/>
    <n v="0"/>
    <x v="0"/>
    <n v="1"/>
    <n v="1"/>
  </r>
  <r>
    <n v="131"/>
    <n v="4"/>
    <n v="5"/>
    <n v="123"/>
    <d v="2020-01-26T18:00:00"/>
    <n v="131"/>
    <n v="42"/>
    <n v="0"/>
    <x v="0"/>
    <n v="1"/>
    <n v="1"/>
  </r>
  <r>
    <n v="132"/>
    <n v="5"/>
    <n v="4"/>
    <n v="281"/>
    <d v="2020-01-27T08:00:00"/>
    <n v="132"/>
    <n v="56"/>
    <n v="0"/>
    <x v="0"/>
    <n v="1"/>
    <n v="1"/>
  </r>
  <r>
    <n v="133"/>
    <n v="1"/>
    <n v="1"/>
    <n v="329"/>
    <d v="2020-01-27T09:00:00"/>
    <n v="133"/>
    <n v="57"/>
    <n v="0"/>
    <x v="0"/>
    <n v="1"/>
    <n v="1"/>
  </r>
  <r>
    <n v="134"/>
    <n v="11"/>
    <n v="2"/>
    <n v="417"/>
    <d v="2020-01-26T16:00:00"/>
    <n v="134"/>
    <n v="40"/>
    <n v="0"/>
    <x v="0"/>
    <n v="1"/>
    <n v="1"/>
  </r>
  <r>
    <n v="135"/>
    <n v="1"/>
    <n v="1"/>
    <n v="449"/>
    <d v="2020-01-27T09:00:00"/>
    <n v="135"/>
    <n v="57"/>
    <n v="0"/>
    <x v="0"/>
    <n v="1"/>
    <n v="1"/>
  </r>
  <r>
    <n v="136"/>
    <n v="8"/>
    <n v="6"/>
    <n v="375"/>
    <d v="2020-01-27T07:00:00"/>
    <n v="136"/>
    <n v="55"/>
    <n v="0"/>
    <x v="0"/>
    <n v="1"/>
    <n v="1"/>
  </r>
  <r>
    <n v="137"/>
    <n v="14"/>
    <n v="6"/>
    <n v="119"/>
    <d v="2020-01-26T14:00:00"/>
    <n v="137"/>
    <n v="38"/>
    <n v="0"/>
    <x v="0"/>
    <n v="1"/>
    <n v="1"/>
  </r>
  <r>
    <n v="138"/>
    <n v="5"/>
    <n v="8"/>
    <n v="98"/>
    <d v="2020-01-28T08:00:00"/>
    <n v="138"/>
    <n v="56"/>
    <n v="0"/>
    <x v="0"/>
    <n v="1"/>
    <n v="1"/>
  </r>
  <r>
    <n v="139"/>
    <n v="9"/>
    <n v="6"/>
    <n v="106"/>
    <d v="2020-01-27T23:00:00"/>
    <n v="139"/>
    <n v="47"/>
    <n v="0"/>
    <x v="0"/>
    <n v="1"/>
    <n v="1"/>
  </r>
  <r>
    <n v="140"/>
    <n v="4"/>
    <n v="5"/>
    <n v="457"/>
    <d v="2020-01-28T01:00:00"/>
    <n v="140"/>
    <n v="49"/>
    <n v="0"/>
    <x v="0"/>
    <n v="1"/>
    <n v="1"/>
  </r>
  <r>
    <n v="141"/>
    <n v="11"/>
    <n v="6"/>
    <n v="354"/>
    <d v="2020-01-27T14:00:00"/>
    <n v="141"/>
    <n v="38"/>
    <n v="0"/>
    <x v="0"/>
    <n v="1"/>
    <n v="1"/>
  </r>
  <r>
    <n v="142"/>
    <n v="7"/>
    <n v="4"/>
    <n v="294"/>
    <d v="2020-01-27T18:00:00"/>
    <n v="142"/>
    <n v="42"/>
    <n v="0"/>
    <x v="0"/>
    <n v="1"/>
    <n v="1"/>
  </r>
  <r>
    <n v="143"/>
    <n v="9"/>
    <n v="8"/>
    <n v="280"/>
    <d v="2020-01-27T16:00:00"/>
    <n v="143"/>
    <n v="40"/>
    <n v="0"/>
    <x v="0"/>
    <n v="1"/>
    <n v="1"/>
  </r>
  <r>
    <n v="144"/>
    <n v="8"/>
    <n v="8"/>
    <n v="352"/>
    <d v="2020-01-28T10:00:00"/>
    <n v="144"/>
    <n v="58"/>
    <n v="0"/>
    <x v="0"/>
    <n v="1"/>
    <n v="1"/>
  </r>
  <r>
    <n v="145"/>
    <n v="14"/>
    <n v="4"/>
    <n v="140"/>
    <d v="2020-01-29T10:00:00"/>
    <n v="145"/>
    <n v="58"/>
    <n v="1"/>
    <x v="0"/>
    <n v="1"/>
    <n v="0"/>
  </r>
  <r>
    <n v="146"/>
    <n v="13"/>
    <n v="9"/>
    <n v="187"/>
    <d v="2020-01-29T08:00:00"/>
    <n v="146"/>
    <n v="56"/>
    <n v="1"/>
    <x v="0"/>
    <n v="1"/>
    <n v="0"/>
  </r>
  <r>
    <n v="147"/>
    <n v="13"/>
    <n v="7"/>
    <n v="390"/>
    <d v="2020-01-29T05:00:00"/>
    <n v="147"/>
    <n v="53"/>
    <n v="1"/>
    <x v="0"/>
    <n v="1"/>
    <n v="0"/>
  </r>
  <r>
    <n v="148"/>
    <n v="12"/>
    <n v="1"/>
    <n v="262"/>
    <d v="2020-01-29T02:00:00"/>
    <n v="148"/>
    <n v="50"/>
    <n v="0"/>
    <x v="0"/>
    <n v="1"/>
    <n v="1"/>
  </r>
  <r>
    <n v="149"/>
    <n v="1"/>
    <n v="4"/>
    <n v="215"/>
    <d v="2020-01-29T05:00:00"/>
    <n v="149"/>
    <n v="53"/>
    <n v="0"/>
    <x v="0"/>
    <n v="1"/>
    <n v="1"/>
  </r>
  <r>
    <n v="150"/>
    <n v="13"/>
    <n v="4"/>
    <n v="423"/>
    <d v="2020-01-30T00:00:00"/>
    <n v="150"/>
    <n v="48"/>
    <n v="1"/>
    <x v="0"/>
    <n v="1"/>
    <n v="0"/>
  </r>
  <r>
    <n v="151"/>
    <n v="11"/>
    <n v="4"/>
    <n v="424"/>
    <d v="2020-01-29T21:00:00"/>
    <n v="151"/>
    <n v="45"/>
    <n v="1"/>
    <x v="0"/>
    <n v="1"/>
    <n v="0"/>
  </r>
  <r>
    <n v="152"/>
    <n v="13"/>
    <n v="1"/>
    <n v="441"/>
    <d v="2020-01-30T09:00:00"/>
    <n v="152"/>
    <n v="57"/>
    <n v="0"/>
    <x v="0"/>
    <n v="1"/>
    <n v="1"/>
  </r>
  <r>
    <n v="153"/>
    <n v="9"/>
    <n v="6"/>
    <n v="462"/>
    <d v="2020-01-29T22:00:00"/>
    <n v="153"/>
    <n v="46"/>
    <n v="1"/>
    <x v="0"/>
    <n v="1"/>
    <n v="0"/>
  </r>
  <r>
    <n v="154"/>
    <n v="13"/>
    <n v="6"/>
    <n v="440"/>
    <d v="2020-01-30T09:00:00"/>
    <n v="154"/>
    <n v="57"/>
    <n v="0"/>
    <x v="0"/>
    <n v="1"/>
    <n v="1"/>
  </r>
  <r>
    <n v="155"/>
    <n v="3"/>
    <n v="2"/>
    <n v="123"/>
    <d v="2020-01-30T16:00:00"/>
    <n v="155"/>
    <n v="40"/>
    <n v="1"/>
    <x v="0"/>
    <n v="1"/>
    <n v="0"/>
  </r>
  <r>
    <n v="156"/>
    <n v="1"/>
    <n v="9"/>
    <n v="349"/>
    <d v="2020-01-31T03:00:00"/>
    <n v="156"/>
    <n v="51"/>
    <n v="0"/>
    <x v="0"/>
    <n v="1"/>
    <n v="1"/>
  </r>
  <r>
    <n v="157"/>
    <n v="10"/>
    <n v="6"/>
    <n v="466"/>
    <d v="2020-01-31T01:00:00"/>
    <n v="157"/>
    <n v="49"/>
    <n v="0"/>
    <x v="0"/>
    <n v="1"/>
    <n v="1"/>
  </r>
  <r>
    <n v="158"/>
    <n v="3"/>
    <n v="8"/>
    <n v="171"/>
    <d v="2020-01-30T19:00:00"/>
    <n v="158"/>
    <n v="43"/>
    <n v="0"/>
    <x v="0"/>
    <n v="1"/>
    <n v="1"/>
  </r>
  <r>
    <n v="159"/>
    <n v="13"/>
    <n v="5"/>
    <n v="193"/>
    <d v="2020-01-31T11:00:00"/>
    <n v="159"/>
    <n v="59"/>
    <n v="1"/>
    <x v="0"/>
    <n v="1"/>
    <n v="0"/>
  </r>
  <r>
    <n v="160"/>
    <n v="7"/>
    <n v="5"/>
    <n v="227"/>
    <d v="2020-01-31T11:00:00"/>
    <n v="160"/>
    <n v="59"/>
    <n v="0"/>
    <x v="0"/>
    <n v="1"/>
    <n v="1"/>
  </r>
  <r>
    <n v="161"/>
    <n v="8"/>
    <n v="6"/>
    <n v="471"/>
    <d v="2020-01-31T14:00:00"/>
    <n v="161"/>
    <n v="38"/>
    <n v="0"/>
    <x v="0"/>
    <n v="1"/>
    <n v="1"/>
  </r>
  <r>
    <n v="162"/>
    <n v="8"/>
    <n v="5"/>
    <n v="125"/>
    <d v="2020-01-31T12:00:00"/>
    <n v="162"/>
    <n v="36"/>
    <n v="0"/>
    <x v="0"/>
    <n v="1"/>
    <n v="1"/>
  </r>
  <r>
    <n v="163"/>
    <n v="12"/>
    <n v="1"/>
    <n v="381"/>
    <d v="2020-02-01T04:00:00"/>
    <n v="163"/>
    <n v="52"/>
    <n v="1"/>
    <x v="1"/>
    <n v="1"/>
    <n v="0"/>
  </r>
  <r>
    <n v="164"/>
    <n v="4"/>
    <n v="4"/>
    <n v="425"/>
    <d v="2020-01-31T16:00:00"/>
    <n v="164"/>
    <n v="40"/>
    <n v="1"/>
    <x v="0"/>
    <n v="1"/>
    <n v="0"/>
  </r>
  <r>
    <n v="165"/>
    <n v="5"/>
    <n v="8"/>
    <n v="200"/>
    <d v="2020-01-31T20:00:00"/>
    <n v="165"/>
    <n v="44"/>
    <n v="0"/>
    <x v="0"/>
    <n v="1"/>
    <n v="1"/>
  </r>
  <r>
    <n v="166"/>
    <n v="5"/>
    <n v="4"/>
    <n v="446"/>
    <d v="2020-02-01T02:00:00"/>
    <n v="166"/>
    <n v="50"/>
    <n v="1"/>
    <x v="1"/>
    <n v="1"/>
    <n v="0"/>
  </r>
  <r>
    <n v="167"/>
    <n v="1"/>
    <n v="1"/>
    <n v="241"/>
    <d v="2020-02-01T23:00:00"/>
    <n v="167"/>
    <n v="47"/>
    <n v="1"/>
    <x v="1"/>
    <n v="1"/>
    <n v="0"/>
  </r>
  <r>
    <n v="168"/>
    <n v="12"/>
    <n v="9"/>
    <n v="334"/>
    <d v="2020-02-01T16:00:00"/>
    <n v="168"/>
    <n v="40"/>
    <n v="0"/>
    <x v="1"/>
    <n v="1"/>
    <n v="1"/>
  </r>
  <r>
    <n v="169"/>
    <n v="14"/>
    <n v="1"/>
    <n v="268"/>
    <d v="2020-02-02T11:00:00"/>
    <n v="169"/>
    <n v="59"/>
    <n v="1"/>
    <x v="1"/>
    <n v="1"/>
    <n v="0"/>
  </r>
  <r>
    <n v="170"/>
    <n v="13"/>
    <n v="9"/>
    <n v="292"/>
    <d v="2020-02-02T05:00:00"/>
    <n v="170"/>
    <n v="53"/>
    <n v="1"/>
    <x v="1"/>
    <n v="1"/>
    <n v="0"/>
  </r>
  <r>
    <n v="171"/>
    <n v="10"/>
    <n v="5"/>
    <n v="449"/>
    <d v="2020-02-01T13:00:00"/>
    <n v="171"/>
    <n v="37"/>
    <n v="1"/>
    <x v="1"/>
    <n v="1"/>
    <n v="0"/>
  </r>
  <r>
    <n v="172"/>
    <n v="12"/>
    <n v="8"/>
    <n v="232"/>
    <d v="2020-02-03T00:00:00"/>
    <n v="172"/>
    <n v="48"/>
    <n v="0"/>
    <x v="1"/>
    <n v="1"/>
    <n v="1"/>
  </r>
  <r>
    <n v="173"/>
    <n v="14"/>
    <n v="2"/>
    <n v="358"/>
    <d v="2020-02-02T13:00:00"/>
    <n v="173"/>
    <n v="37"/>
    <n v="0"/>
    <x v="1"/>
    <n v="1"/>
    <n v="1"/>
  </r>
  <r>
    <n v="174"/>
    <n v="10"/>
    <n v="9"/>
    <n v="398"/>
    <d v="2020-02-02T14:00:00"/>
    <n v="174"/>
    <n v="38"/>
    <n v="0"/>
    <x v="1"/>
    <n v="1"/>
    <n v="1"/>
  </r>
  <r>
    <n v="175"/>
    <n v="1"/>
    <n v="4"/>
    <n v="324"/>
    <d v="2020-02-02T12:00:00"/>
    <n v="175"/>
    <n v="36"/>
    <n v="1"/>
    <x v="1"/>
    <n v="1"/>
    <n v="0"/>
  </r>
  <r>
    <n v="176"/>
    <n v="4"/>
    <n v="9"/>
    <n v="350"/>
    <d v="2020-02-02T16:00:00"/>
    <n v="176"/>
    <n v="40"/>
    <n v="1"/>
    <x v="1"/>
    <n v="1"/>
    <n v="0"/>
  </r>
  <r>
    <n v="177"/>
    <n v="8"/>
    <n v="4"/>
    <n v="226"/>
    <d v="2020-02-03T22:00:00"/>
    <n v="177"/>
    <n v="46"/>
    <n v="0"/>
    <x v="1"/>
    <n v="1"/>
    <n v="1"/>
  </r>
  <r>
    <n v="178"/>
    <n v="5"/>
    <n v="5"/>
    <n v="389"/>
    <d v="2020-02-03T22:00:00"/>
    <n v="178"/>
    <n v="46"/>
    <n v="0"/>
    <x v="1"/>
    <n v="1"/>
    <n v="1"/>
  </r>
  <r>
    <n v="179"/>
    <n v="4"/>
    <n v="9"/>
    <n v="156"/>
    <d v="2020-02-03T18:00:00"/>
    <n v="179"/>
    <n v="42"/>
    <n v="0"/>
    <x v="1"/>
    <n v="1"/>
    <n v="1"/>
  </r>
  <r>
    <n v="180"/>
    <n v="6"/>
    <n v="1"/>
    <n v="128"/>
    <d v="2020-02-03T22:00:00"/>
    <n v="180"/>
    <n v="46"/>
    <n v="0"/>
    <x v="1"/>
    <n v="1"/>
    <n v="1"/>
  </r>
  <r>
    <n v="181"/>
    <n v="10"/>
    <n v="9"/>
    <n v="227"/>
    <d v="2020-02-05T04:00:00"/>
    <n v="181"/>
    <n v="52"/>
    <n v="0"/>
    <x v="1"/>
    <n v="1"/>
    <n v="1"/>
  </r>
  <r>
    <n v="182"/>
    <n v="6"/>
    <n v="1"/>
    <n v="260"/>
    <d v="2020-02-04T21:00:00"/>
    <n v="182"/>
    <n v="45"/>
    <n v="0"/>
    <x v="1"/>
    <n v="1"/>
    <n v="1"/>
  </r>
  <r>
    <n v="183"/>
    <n v="1"/>
    <n v="6"/>
    <n v="106"/>
    <d v="2020-02-04T11:00:00"/>
    <n v="183"/>
    <n v="35"/>
    <n v="0"/>
    <x v="1"/>
    <n v="1"/>
    <n v="1"/>
  </r>
  <r>
    <n v="184"/>
    <n v="5"/>
    <n v="4"/>
    <n v="305"/>
    <d v="2020-02-04T10:00:00"/>
    <n v="184"/>
    <n v="34"/>
    <n v="0"/>
    <x v="1"/>
    <n v="1"/>
    <n v="1"/>
  </r>
  <r>
    <n v="185"/>
    <n v="7"/>
    <n v="2"/>
    <n v="335"/>
    <d v="2020-02-04T13:00:00"/>
    <n v="185"/>
    <n v="37"/>
    <n v="0"/>
    <x v="1"/>
    <n v="1"/>
    <n v="1"/>
  </r>
  <r>
    <n v="186"/>
    <n v="5"/>
    <n v="1"/>
    <n v="394"/>
    <d v="2020-02-05T20:00:00"/>
    <n v="186"/>
    <n v="44"/>
    <n v="0"/>
    <x v="1"/>
    <n v="1"/>
    <n v="1"/>
  </r>
  <r>
    <n v="187"/>
    <n v="4"/>
    <n v="6"/>
    <n v="103"/>
    <d v="2020-02-05T19:00:00"/>
    <n v="187"/>
    <n v="43"/>
    <n v="0"/>
    <x v="1"/>
    <n v="1"/>
    <n v="1"/>
  </r>
  <r>
    <n v="188"/>
    <n v="10"/>
    <n v="1"/>
    <n v="306"/>
    <d v="2020-02-05T18:00:00"/>
    <n v="188"/>
    <n v="42"/>
    <n v="0"/>
    <x v="1"/>
    <n v="1"/>
    <n v="1"/>
  </r>
  <r>
    <n v="189"/>
    <n v="4"/>
    <n v="4"/>
    <n v="98"/>
    <d v="2020-02-05T19:00:00"/>
    <n v="189"/>
    <n v="43"/>
    <n v="0"/>
    <x v="1"/>
    <n v="1"/>
    <n v="1"/>
  </r>
  <r>
    <n v="190"/>
    <n v="7"/>
    <n v="3"/>
    <n v="319"/>
    <d v="2020-02-05T20:00:00"/>
    <n v="190"/>
    <n v="44"/>
    <n v="0"/>
    <x v="1"/>
    <n v="1"/>
    <n v="1"/>
  </r>
  <r>
    <n v="191"/>
    <n v="8"/>
    <n v="6"/>
    <n v="135"/>
    <d v="2020-02-06T15:00:00"/>
    <n v="191"/>
    <n v="39"/>
    <n v="0"/>
    <x v="1"/>
    <n v="1"/>
    <n v="1"/>
  </r>
  <r>
    <n v="192"/>
    <n v="12"/>
    <n v="4"/>
    <n v="149"/>
    <d v="2020-02-06T11:00:00"/>
    <n v="192"/>
    <n v="35"/>
    <n v="0"/>
    <x v="1"/>
    <n v="1"/>
    <n v="1"/>
  </r>
  <r>
    <n v="193"/>
    <n v="10"/>
    <n v="5"/>
    <n v="351"/>
    <d v="2020-02-06T23:00:00"/>
    <n v="193"/>
    <n v="47"/>
    <n v="0"/>
    <x v="1"/>
    <n v="1"/>
    <n v="1"/>
  </r>
  <r>
    <n v="194"/>
    <n v="6"/>
    <n v="3"/>
    <n v="349"/>
    <d v="2020-02-06T13:00:00"/>
    <n v="194"/>
    <n v="37"/>
    <n v="0"/>
    <x v="1"/>
    <n v="1"/>
    <n v="1"/>
  </r>
  <r>
    <n v="195"/>
    <n v="14"/>
    <n v="6"/>
    <n v="341"/>
    <d v="2020-02-07T03:00:00"/>
    <n v="195"/>
    <n v="51"/>
    <n v="0"/>
    <x v="1"/>
    <n v="1"/>
    <n v="1"/>
  </r>
  <r>
    <n v="196"/>
    <n v="8"/>
    <n v="4"/>
    <n v="383"/>
    <d v="2020-02-08T02:00:00"/>
    <n v="196"/>
    <n v="50"/>
    <n v="0"/>
    <x v="1"/>
    <n v="1"/>
    <n v="1"/>
  </r>
  <r>
    <n v="197"/>
    <n v="14"/>
    <n v="9"/>
    <n v="415"/>
    <d v="2020-02-07T16:00:00"/>
    <n v="197"/>
    <n v="40"/>
    <n v="0"/>
    <x v="1"/>
    <n v="1"/>
    <n v="1"/>
  </r>
  <r>
    <n v="198"/>
    <n v="3"/>
    <n v="2"/>
    <n v="328"/>
    <d v="2020-02-07T08:00:00"/>
    <n v="198"/>
    <n v="32"/>
    <n v="0"/>
    <x v="1"/>
    <n v="1"/>
    <n v="1"/>
  </r>
  <r>
    <n v="199"/>
    <n v="2"/>
    <n v="4"/>
    <n v="219"/>
    <d v="2020-02-07T14:00:00"/>
    <n v="199"/>
    <n v="38"/>
    <n v="0"/>
    <x v="1"/>
    <n v="1"/>
    <n v="1"/>
  </r>
  <r>
    <n v="200"/>
    <n v="7"/>
    <n v="1"/>
    <n v="198"/>
    <d v="2020-02-07T20:00:00"/>
    <n v="200"/>
    <n v="44"/>
    <n v="0"/>
    <x v="1"/>
    <n v="1"/>
    <n v="1"/>
  </r>
  <r>
    <n v="201"/>
    <n v="4"/>
    <n v="6"/>
    <n v="119"/>
    <d v="2020-02-08T04:00:00"/>
    <n v="201"/>
    <n v="52"/>
    <n v="0"/>
    <x v="1"/>
    <n v="1"/>
    <n v="1"/>
  </r>
  <r>
    <n v="202"/>
    <n v="1"/>
    <n v="7"/>
    <n v="452"/>
    <d v="2020-02-07T11:00:00"/>
    <n v="202"/>
    <n v="35"/>
    <n v="0"/>
    <x v="1"/>
    <n v="1"/>
    <n v="1"/>
  </r>
  <r>
    <n v="203"/>
    <n v="8"/>
    <n v="1"/>
    <n v="385"/>
    <d v="2020-02-08T09:00:00"/>
    <n v="203"/>
    <n v="33"/>
    <n v="0"/>
    <x v="1"/>
    <n v="1"/>
    <n v="1"/>
  </r>
  <r>
    <n v="204"/>
    <n v="10"/>
    <n v="8"/>
    <n v="403"/>
    <d v="2020-02-08T10:00:00"/>
    <n v="204"/>
    <n v="34"/>
    <n v="0"/>
    <x v="1"/>
    <n v="1"/>
    <n v="1"/>
  </r>
  <r>
    <n v="205"/>
    <n v="8"/>
    <n v="3"/>
    <n v="196"/>
    <d v="2020-02-08T15:00:00"/>
    <n v="205"/>
    <n v="39"/>
    <n v="0"/>
    <x v="1"/>
    <n v="1"/>
    <n v="1"/>
  </r>
  <r>
    <n v="206"/>
    <n v="13"/>
    <n v="6"/>
    <n v="176"/>
    <d v="2020-02-08T23:00:00"/>
    <n v="206"/>
    <n v="47"/>
    <n v="0"/>
    <x v="1"/>
    <n v="1"/>
    <n v="1"/>
  </r>
  <r>
    <n v="207"/>
    <n v="7"/>
    <n v="6"/>
    <n v="463"/>
    <d v="2020-02-08T18:00:00"/>
    <n v="207"/>
    <n v="42"/>
    <n v="0"/>
    <x v="1"/>
    <n v="1"/>
    <n v="1"/>
  </r>
  <r>
    <n v="208"/>
    <n v="8"/>
    <n v="2"/>
    <n v="372"/>
    <d v="2020-02-08T22:00:00"/>
    <n v="208"/>
    <n v="46"/>
    <n v="0"/>
    <x v="1"/>
    <n v="1"/>
    <n v="1"/>
  </r>
  <r>
    <n v="209"/>
    <n v="5"/>
    <n v="3"/>
    <n v="173"/>
    <d v="2020-02-08T08:00:00"/>
    <n v="209"/>
    <n v="32"/>
    <n v="0"/>
    <x v="1"/>
    <n v="1"/>
    <n v="1"/>
  </r>
  <r>
    <n v="210"/>
    <n v="5"/>
    <n v="8"/>
    <n v="343"/>
    <d v="2020-02-09T23:00:00"/>
    <n v="210"/>
    <n v="47"/>
    <n v="0"/>
    <x v="1"/>
    <n v="1"/>
    <n v="1"/>
  </r>
  <r>
    <n v="211"/>
    <n v="9"/>
    <n v="2"/>
    <n v="201"/>
    <d v="2020-02-09T08:00:00"/>
    <n v="211"/>
    <n v="32"/>
    <n v="0"/>
    <x v="1"/>
    <n v="1"/>
    <n v="1"/>
  </r>
  <r>
    <n v="212"/>
    <n v="14"/>
    <n v="3"/>
    <n v="353"/>
    <d v="2020-02-09T19:00:00"/>
    <n v="212"/>
    <n v="43"/>
    <n v="0"/>
    <x v="1"/>
    <n v="1"/>
    <n v="1"/>
  </r>
  <r>
    <n v="213"/>
    <n v="10"/>
    <n v="7"/>
    <n v="362"/>
    <d v="2020-02-09T09:00:00"/>
    <n v="213"/>
    <n v="33"/>
    <n v="0"/>
    <x v="1"/>
    <n v="1"/>
    <n v="1"/>
  </r>
  <r>
    <n v="214"/>
    <n v="1"/>
    <n v="8"/>
    <n v="196"/>
    <d v="2020-02-09T13:00:00"/>
    <n v="214"/>
    <n v="37"/>
    <n v="0"/>
    <x v="1"/>
    <n v="1"/>
    <n v="1"/>
  </r>
  <r>
    <n v="215"/>
    <n v="12"/>
    <n v="3"/>
    <n v="239"/>
    <d v="2020-02-09T19:00:00"/>
    <n v="215"/>
    <n v="43"/>
    <n v="0"/>
    <x v="1"/>
    <n v="1"/>
    <n v="1"/>
  </r>
  <r>
    <n v="216"/>
    <n v="2"/>
    <n v="6"/>
    <n v="396"/>
    <d v="2020-02-09T17:00:00"/>
    <n v="216"/>
    <n v="41"/>
    <n v="0"/>
    <x v="1"/>
    <n v="1"/>
    <n v="1"/>
  </r>
  <r>
    <n v="217"/>
    <n v="11"/>
    <n v="6"/>
    <n v="331"/>
    <d v="2020-02-10T10:00:00"/>
    <n v="217"/>
    <n v="34"/>
    <n v="0"/>
    <x v="1"/>
    <n v="1"/>
    <n v="1"/>
  </r>
  <r>
    <n v="218"/>
    <n v="5"/>
    <n v="1"/>
    <n v="169"/>
    <d v="2020-02-10T19:00:00"/>
    <n v="218"/>
    <n v="43"/>
    <n v="0"/>
    <x v="1"/>
    <n v="1"/>
    <n v="1"/>
  </r>
  <r>
    <n v="219"/>
    <n v="4"/>
    <n v="3"/>
    <n v="351"/>
    <d v="2020-02-10T22:00:00"/>
    <n v="219"/>
    <n v="46"/>
    <n v="0"/>
    <x v="1"/>
    <n v="1"/>
    <n v="1"/>
  </r>
  <r>
    <n v="220"/>
    <n v="8"/>
    <n v="2"/>
    <n v="368"/>
    <d v="2020-02-11T04:00:00"/>
    <n v="220"/>
    <n v="52"/>
    <n v="0"/>
    <x v="1"/>
    <n v="1"/>
    <n v="1"/>
  </r>
  <r>
    <n v="221"/>
    <n v="12"/>
    <n v="3"/>
    <n v="111"/>
    <d v="2020-02-10T15:00:00"/>
    <n v="221"/>
    <n v="39"/>
    <n v="0"/>
    <x v="1"/>
    <n v="1"/>
    <n v="1"/>
  </r>
  <r>
    <n v="222"/>
    <n v="14"/>
    <n v="1"/>
    <n v="193"/>
    <d v="2020-02-11T02:00:00"/>
    <n v="222"/>
    <n v="50"/>
    <n v="0"/>
    <x v="1"/>
    <n v="1"/>
    <n v="1"/>
  </r>
  <r>
    <n v="223"/>
    <n v="1"/>
    <n v="8"/>
    <n v="161"/>
    <d v="2020-02-10T08:00:00"/>
    <n v="223"/>
    <n v="32"/>
    <n v="0"/>
    <x v="1"/>
    <n v="1"/>
    <n v="1"/>
  </r>
  <r>
    <n v="224"/>
    <n v="6"/>
    <n v="7"/>
    <n v="457"/>
    <d v="2020-02-11T22:00:00"/>
    <n v="224"/>
    <n v="46"/>
    <n v="0"/>
    <x v="1"/>
    <n v="1"/>
    <n v="1"/>
  </r>
  <r>
    <n v="225"/>
    <n v="6"/>
    <n v="3"/>
    <n v="100"/>
    <d v="2020-02-11T19:00:00"/>
    <n v="225"/>
    <n v="43"/>
    <n v="0"/>
    <x v="1"/>
    <n v="1"/>
    <n v="1"/>
  </r>
  <r>
    <n v="226"/>
    <n v="6"/>
    <n v="2"/>
    <n v="211"/>
    <d v="2020-02-11T22:00:00"/>
    <n v="226"/>
    <n v="46"/>
    <n v="0"/>
    <x v="1"/>
    <n v="1"/>
    <n v="1"/>
  </r>
  <r>
    <n v="227"/>
    <n v="9"/>
    <n v="6"/>
    <n v="245"/>
    <d v="2020-02-11T13:00:00"/>
    <n v="227"/>
    <n v="37"/>
    <n v="0"/>
    <x v="1"/>
    <n v="1"/>
    <n v="1"/>
  </r>
  <r>
    <n v="228"/>
    <n v="9"/>
    <n v="6"/>
    <n v="475"/>
    <d v="2020-02-11T19:00:00"/>
    <n v="228"/>
    <n v="43"/>
    <n v="0"/>
    <x v="1"/>
    <n v="1"/>
    <n v="1"/>
  </r>
  <r>
    <n v="229"/>
    <n v="12"/>
    <n v="5"/>
    <n v="375"/>
    <d v="2020-02-11T09:00:00"/>
    <n v="229"/>
    <n v="33"/>
    <n v="0"/>
    <x v="1"/>
    <n v="1"/>
    <n v="1"/>
  </r>
  <r>
    <n v="230"/>
    <n v="9"/>
    <n v="8"/>
    <n v="448"/>
    <d v="2020-02-11T08:00:00"/>
    <n v="230"/>
    <n v="32"/>
    <n v="0"/>
    <x v="1"/>
    <n v="1"/>
    <n v="1"/>
  </r>
  <r>
    <n v="231"/>
    <n v="1"/>
    <n v="1"/>
    <n v="367"/>
    <d v="2020-02-12T13:00:00"/>
    <n v="231"/>
    <n v="37"/>
    <n v="0"/>
    <x v="1"/>
    <n v="1"/>
    <n v="1"/>
  </r>
  <r>
    <n v="232"/>
    <n v="12"/>
    <n v="9"/>
    <n v="209"/>
    <d v="2020-02-12T16:00:00"/>
    <n v="232"/>
    <n v="40"/>
    <n v="0"/>
    <x v="1"/>
    <n v="1"/>
    <n v="1"/>
  </r>
  <r>
    <n v="233"/>
    <n v="11"/>
    <n v="7"/>
    <n v="323"/>
    <d v="2020-02-12T09:00:00"/>
    <n v="233"/>
    <n v="33"/>
    <n v="0"/>
    <x v="1"/>
    <n v="1"/>
    <n v="1"/>
  </r>
  <r>
    <n v="234"/>
    <n v="7"/>
    <n v="4"/>
    <n v="414"/>
    <d v="2020-02-12T16:00:00"/>
    <n v="234"/>
    <n v="40"/>
    <n v="0"/>
    <x v="1"/>
    <n v="1"/>
    <n v="1"/>
  </r>
  <r>
    <n v="235"/>
    <n v="12"/>
    <n v="4"/>
    <n v="259"/>
    <d v="2020-02-13T02:00:00"/>
    <n v="235"/>
    <n v="50"/>
    <n v="0"/>
    <x v="1"/>
    <n v="1"/>
    <n v="1"/>
  </r>
  <r>
    <n v="236"/>
    <n v="13"/>
    <n v="1"/>
    <n v="467"/>
    <d v="2020-02-13T08:00:00"/>
    <n v="236"/>
    <n v="32"/>
    <n v="0"/>
    <x v="1"/>
    <n v="1"/>
    <n v="1"/>
  </r>
  <r>
    <n v="237"/>
    <n v="11"/>
    <n v="1"/>
    <n v="113"/>
    <d v="2020-02-13T20:00:00"/>
    <n v="237"/>
    <n v="44"/>
    <n v="0"/>
    <x v="1"/>
    <n v="1"/>
    <n v="1"/>
  </r>
  <r>
    <n v="238"/>
    <n v="12"/>
    <n v="7"/>
    <n v="389"/>
    <d v="2020-02-13T18:00:00"/>
    <n v="238"/>
    <n v="42"/>
    <n v="0"/>
    <x v="1"/>
    <n v="1"/>
    <n v="1"/>
  </r>
  <r>
    <n v="239"/>
    <n v="9"/>
    <n v="8"/>
    <n v="385"/>
    <d v="2020-02-14T00:00:00"/>
    <n v="239"/>
    <n v="48"/>
    <n v="0"/>
    <x v="1"/>
    <n v="1"/>
    <n v="1"/>
  </r>
  <r>
    <n v="240"/>
    <n v="4"/>
    <n v="8"/>
    <n v="386"/>
    <d v="2020-02-13T08:00:00"/>
    <n v="240"/>
    <n v="32"/>
    <n v="0"/>
    <x v="1"/>
    <n v="1"/>
    <n v="1"/>
  </r>
  <r>
    <n v="241"/>
    <n v="12"/>
    <n v="1"/>
    <n v="158"/>
    <d v="2020-02-13T21:00:00"/>
    <n v="241"/>
    <n v="45"/>
    <n v="0"/>
    <x v="1"/>
    <n v="1"/>
    <n v="1"/>
  </r>
  <r>
    <n v="242"/>
    <n v="10"/>
    <n v="4"/>
    <n v="330"/>
    <d v="2020-02-14T04:00:00"/>
    <n v="242"/>
    <n v="52"/>
    <n v="0"/>
    <x v="1"/>
    <n v="1"/>
    <n v="1"/>
  </r>
  <r>
    <n v="243"/>
    <n v="4"/>
    <n v="2"/>
    <n v="142"/>
    <d v="2020-02-14T12:00:00"/>
    <n v="243"/>
    <n v="36"/>
    <n v="0"/>
    <x v="1"/>
    <n v="1"/>
    <n v="1"/>
  </r>
  <r>
    <n v="244"/>
    <n v="7"/>
    <n v="6"/>
    <n v="256"/>
    <d v="2020-02-14T15:00:00"/>
    <n v="244"/>
    <n v="39"/>
    <n v="0"/>
    <x v="1"/>
    <n v="1"/>
    <n v="1"/>
  </r>
  <r>
    <n v="245"/>
    <n v="9"/>
    <n v="8"/>
    <n v="319"/>
    <d v="2020-02-14T22:00:00"/>
    <n v="245"/>
    <n v="46"/>
    <n v="0"/>
    <x v="1"/>
    <n v="1"/>
    <n v="1"/>
  </r>
  <r>
    <n v="246"/>
    <n v="3"/>
    <n v="7"/>
    <n v="144"/>
    <d v="2020-02-15T01:00:00"/>
    <n v="246"/>
    <n v="49"/>
    <n v="0"/>
    <x v="1"/>
    <n v="1"/>
    <n v="1"/>
  </r>
  <r>
    <n v="247"/>
    <n v="13"/>
    <n v="1"/>
    <n v="236"/>
    <d v="2020-02-14T15:00:00"/>
    <n v="247"/>
    <n v="39"/>
    <n v="0"/>
    <x v="1"/>
    <n v="1"/>
    <n v="1"/>
  </r>
  <r>
    <n v="248"/>
    <n v="1"/>
    <n v="4"/>
    <n v="264"/>
    <d v="2020-02-15T12:00:00"/>
    <n v="248"/>
    <n v="36"/>
    <n v="0"/>
    <x v="1"/>
    <n v="1"/>
    <n v="1"/>
  </r>
  <r>
    <n v="249"/>
    <n v="5"/>
    <n v="8"/>
    <n v="144"/>
    <d v="2020-02-16T02:00:00"/>
    <n v="249"/>
    <n v="50"/>
    <n v="0"/>
    <x v="1"/>
    <n v="1"/>
    <n v="1"/>
  </r>
  <r>
    <n v="250"/>
    <n v="5"/>
    <n v="6"/>
    <n v="321"/>
    <d v="2020-02-15T09:00:00"/>
    <n v="250"/>
    <n v="33"/>
    <n v="0"/>
    <x v="1"/>
    <n v="1"/>
    <n v="1"/>
  </r>
  <r>
    <n v="251"/>
    <n v="6"/>
    <n v="1"/>
    <n v="442"/>
    <d v="2020-02-16T00:00:00"/>
    <n v="251"/>
    <n v="48"/>
    <n v="0"/>
    <x v="1"/>
    <n v="1"/>
    <n v="1"/>
  </r>
  <r>
    <n v="252"/>
    <n v="10"/>
    <n v="7"/>
    <n v="406"/>
    <d v="2020-02-16T20:00:00"/>
    <n v="252"/>
    <n v="44"/>
    <n v="0"/>
    <x v="1"/>
    <n v="1"/>
    <n v="1"/>
  </r>
  <r>
    <n v="253"/>
    <n v="5"/>
    <n v="9"/>
    <n v="464"/>
    <d v="2020-02-17T02:00:00"/>
    <n v="253"/>
    <n v="50"/>
    <n v="0"/>
    <x v="1"/>
    <n v="1"/>
    <n v="1"/>
  </r>
  <r>
    <n v="254"/>
    <n v="12"/>
    <n v="8"/>
    <n v="382"/>
    <d v="2020-02-16T14:00:00"/>
    <n v="254"/>
    <n v="38"/>
    <n v="0"/>
    <x v="1"/>
    <n v="1"/>
    <n v="1"/>
  </r>
  <r>
    <n v="255"/>
    <n v="1"/>
    <n v="3"/>
    <n v="448"/>
    <d v="2020-02-16T17:00:00"/>
    <n v="255"/>
    <n v="41"/>
    <n v="0"/>
    <x v="1"/>
    <n v="1"/>
    <n v="1"/>
  </r>
  <r>
    <n v="256"/>
    <n v="2"/>
    <n v="8"/>
    <n v="412"/>
    <d v="2020-02-16T22:00:00"/>
    <n v="256"/>
    <n v="46"/>
    <n v="0"/>
    <x v="1"/>
    <n v="1"/>
    <n v="1"/>
  </r>
  <r>
    <n v="257"/>
    <n v="5"/>
    <n v="9"/>
    <n v="230"/>
    <d v="2020-02-16T16:00:00"/>
    <n v="257"/>
    <n v="40"/>
    <n v="0"/>
    <x v="1"/>
    <n v="1"/>
    <n v="1"/>
  </r>
  <r>
    <n v="258"/>
    <n v="6"/>
    <n v="6"/>
    <n v="333"/>
    <d v="2020-02-16T18:00:00"/>
    <n v="258"/>
    <n v="42"/>
    <n v="0"/>
    <x v="1"/>
    <n v="1"/>
    <n v="1"/>
  </r>
  <r>
    <n v="259"/>
    <n v="10"/>
    <n v="4"/>
    <n v="210"/>
    <d v="2020-02-17T11:00:00"/>
    <n v="259"/>
    <n v="35"/>
    <n v="0"/>
    <x v="1"/>
    <n v="1"/>
    <n v="1"/>
  </r>
  <r>
    <n v="260"/>
    <n v="7"/>
    <n v="2"/>
    <n v="408"/>
    <d v="2020-02-17T10:00:00"/>
    <n v="260"/>
    <n v="34"/>
    <n v="0"/>
    <x v="1"/>
    <n v="1"/>
    <n v="1"/>
  </r>
  <r>
    <n v="261"/>
    <n v="2"/>
    <n v="2"/>
    <n v="332"/>
    <d v="2020-02-17T11:00:00"/>
    <n v="261"/>
    <n v="35"/>
    <n v="0"/>
    <x v="1"/>
    <n v="1"/>
    <n v="1"/>
  </r>
  <r>
    <n v="262"/>
    <n v="11"/>
    <n v="6"/>
    <n v="363"/>
    <d v="2020-02-17T13:00:00"/>
    <n v="262"/>
    <n v="37"/>
    <n v="0"/>
    <x v="1"/>
    <n v="1"/>
    <n v="1"/>
  </r>
  <r>
    <n v="263"/>
    <n v="1"/>
    <n v="1"/>
    <n v="419"/>
    <d v="2020-02-18T20:00:00"/>
    <n v="263"/>
    <n v="44"/>
    <n v="0"/>
    <x v="1"/>
    <n v="1"/>
    <n v="1"/>
  </r>
  <r>
    <n v="264"/>
    <n v="7"/>
    <n v="9"/>
    <n v="292"/>
    <d v="2020-02-18T23:00:00"/>
    <n v="264"/>
    <n v="47"/>
    <n v="0"/>
    <x v="1"/>
    <n v="1"/>
    <n v="1"/>
  </r>
  <r>
    <n v="265"/>
    <n v="8"/>
    <n v="1"/>
    <n v="470"/>
    <d v="2020-02-18T11:00:00"/>
    <n v="265"/>
    <n v="35"/>
    <n v="0"/>
    <x v="1"/>
    <n v="1"/>
    <n v="1"/>
  </r>
  <r>
    <n v="266"/>
    <n v="1"/>
    <n v="7"/>
    <n v="419"/>
    <d v="2020-02-18T21:00:00"/>
    <n v="266"/>
    <n v="45"/>
    <n v="0"/>
    <x v="1"/>
    <n v="1"/>
    <n v="1"/>
  </r>
  <r>
    <n v="267"/>
    <n v="2"/>
    <n v="2"/>
    <n v="338"/>
    <d v="2020-02-18T16:00:00"/>
    <n v="267"/>
    <n v="40"/>
    <n v="0"/>
    <x v="1"/>
    <n v="1"/>
    <n v="1"/>
  </r>
  <r>
    <n v="268"/>
    <n v="8"/>
    <n v="6"/>
    <n v="241"/>
    <d v="2020-02-18T19:00:00"/>
    <n v="268"/>
    <n v="43"/>
    <n v="0"/>
    <x v="1"/>
    <n v="1"/>
    <n v="1"/>
  </r>
  <r>
    <n v="269"/>
    <n v="8"/>
    <n v="3"/>
    <n v="287"/>
    <d v="2020-02-18T08:00:00"/>
    <n v="269"/>
    <n v="32"/>
    <n v="0"/>
    <x v="1"/>
    <n v="1"/>
    <n v="1"/>
  </r>
  <r>
    <n v="270"/>
    <n v="9"/>
    <n v="4"/>
    <n v="457"/>
    <d v="2020-02-19T10:00:00"/>
    <n v="270"/>
    <n v="34"/>
    <n v="0"/>
    <x v="1"/>
    <n v="1"/>
    <n v="1"/>
  </r>
  <r>
    <n v="271"/>
    <n v="12"/>
    <n v="7"/>
    <n v="292"/>
    <d v="2020-02-20T01:00:00"/>
    <n v="271"/>
    <n v="49"/>
    <n v="0"/>
    <x v="1"/>
    <n v="1"/>
    <n v="1"/>
  </r>
  <r>
    <n v="272"/>
    <n v="14"/>
    <n v="1"/>
    <n v="356"/>
    <d v="2020-02-19T16:00:00"/>
    <n v="272"/>
    <n v="40"/>
    <n v="0"/>
    <x v="1"/>
    <n v="1"/>
    <n v="1"/>
  </r>
  <r>
    <n v="273"/>
    <n v="4"/>
    <n v="2"/>
    <n v="126"/>
    <d v="2020-02-19T13:00:00"/>
    <n v="273"/>
    <n v="37"/>
    <n v="0"/>
    <x v="1"/>
    <n v="1"/>
    <n v="1"/>
  </r>
  <r>
    <n v="274"/>
    <n v="12"/>
    <n v="1"/>
    <n v="191"/>
    <d v="2020-02-20T02:00:00"/>
    <n v="274"/>
    <n v="50"/>
    <n v="0"/>
    <x v="1"/>
    <n v="1"/>
    <n v="1"/>
  </r>
  <r>
    <n v="275"/>
    <n v="14"/>
    <n v="7"/>
    <n v="142"/>
    <d v="2020-02-20T23:00:00"/>
    <n v="275"/>
    <n v="47"/>
    <n v="0"/>
    <x v="1"/>
    <n v="1"/>
    <n v="1"/>
  </r>
  <r>
    <n v="276"/>
    <n v="14"/>
    <n v="4"/>
    <n v="127"/>
    <d v="2020-02-20T14:00:00"/>
    <n v="276"/>
    <n v="38"/>
    <n v="0"/>
    <x v="1"/>
    <n v="1"/>
    <n v="1"/>
  </r>
  <r>
    <n v="277"/>
    <n v="13"/>
    <n v="5"/>
    <n v="114"/>
    <d v="2020-02-20T20:00:00"/>
    <n v="277"/>
    <n v="44"/>
    <n v="0"/>
    <x v="1"/>
    <n v="1"/>
    <n v="1"/>
  </r>
  <r>
    <n v="278"/>
    <n v="6"/>
    <n v="7"/>
    <n v="223"/>
    <d v="2020-02-20T18:00:00"/>
    <n v="278"/>
    <n v="42"/>
    <n v="0"/>
    <x v="1"/>
    <n v="1"/>
    <n v="1"/>
  </r>
  <r>
    <n v="279"/>
    <n v="9"/>
    <n v="6"/>
    <n v="127"/>
    <d v="2020-02-20T21:00:00"/>
    <n v="279"/>
    <n v="45"/>
    <n v="0"/>
    <x v="1"/>
    <n v="1"/>
    <n v="1"/>
  </r>
  <r>
    <n v="280"/>
    <n v="6"/>
    <n v="2"/>
    <n v="317"/>
    <d v="2020-02-21T02:00:00"/>
    <n v="280"/>
    <n v="50"/>
    <n v="0"/>
    <x v="1"/>
    <n v="1"/>
    <n v="1"/>
  </r>
  <r>
    <n v="281"/>
    <n v="1"/>
    <n v="5"/>
    <n v="288"/>
    <d v="2020-02-20T10:00:00"/>
    <n v="281"/>
    <n v="34"/>
    <n v="0"/>
    <x v="1"/>
    <n v="1"/>
    <n v="1"/>
  </r>
  <r>
    <n v="282"/>
    <n v="8"/>
    <n v="9"/>
    <n v="176"/>
    <d v="2020-02-22T00:00:00"/>
    <n v="282"/>
    <n v="48"/>
    <n v="0"/>
    <x v="1"/>
    <n v="1"/>
    <n v="1"/>
  </r>
  <r>
    <n v="283"/>
    <n v="8"/>
    <n v="7"/>
    <n v="133"/>
    <d v="2020-02-21T08:00:00"/>
    <n v="283"/>
    <n v="32"/>
    <n v="0"/>
    <x v="1"/>
    <n v="1"/>
    <n v="1"/>
  </r>
  <r>
    <n v="284"/>
    <n v="7"/>
    <n v="4"/>
    <n v="345"/>
    <d v="2020-02-21T17:00:00"/>
    <n v="284"/>
    <n v="41"/>
    <n v="0"/>
    <x v="1"/>
    <n v="1"/>
    <n v="1"/>
  </r>
  <r>
    <n v="285"/>
    <n v="14"/>
    <n v="5"/>
    <n v="165"/>
    <d v="2020-02-21T16:00:00"/>
    <n v="285"/>
    <n v="40"/>
    <n v="0"/>
    <x v="1"/>
    <n v="1"/>
    <n v="1"/>
  </r>
  <r>
    <n v="286"/>
    <n v="6"/>
    <n v="8"/>
    <n v="159"/>
    <d v="2020-02-21T13:00:00"/>
    <n v="286"/>
    <n v="37"/>
    <n v="0"/>
    <x v="1"/>
    <n v="1"/>
    <n v="1"/>
  </r>
  <r>
    <n v="287"/>
    <n v="8"/>
    <n v="7"/>
    <n v="300"/>
    <d v="2020-02-21T21:00:00"/>
    <n v="287"/>
    <n v="45"/>
    <n v="0"/>
    <x v="1"/>
    <n v="1"/>
    <n v="1"/>
  </r>
  <r>
    <n v="288"/>
    <n v="7"/>
    <n v="5"/>
    <n v="354"/>
    <d v="2020-02-23T02:00:00"/>
    <n v="288"/>
    <n v="50"/>
    <n v="0"/>
    <x v="1"/>
    <n v="1"/>
    <n v="1"/>
  </r>
  <r>
    <n v="289"/>
    <n v="2"/>
    <n v="3"/>
    <n v="431"/>
    <d v="2020-02-22T21:00:00"/>
    <n v="289"/>
    <n v="45"/>
    <n v="1"/>
    <x v="1"/>
    <n v="1"/>
    <n v="0"/>
  </r>
  <r>
    <n v="290"/>
    <n v="5"/>
    <n v="7"/>
    <n v="96"/>
    <d v="2020-02-23T02:00:00"/>
    <n v="290"/>
    <n v="50"/>
    <n v="1"/>
    <x v="1"/>
    <n v="1"/>
    <n v="0"/>
  </r>
  <r>
    <n v="291"/>
    <n v="9"/>
    <n v="4"/>
    <n v="339"/>
    <d v="2020-02-22T12:00:00"/>
    <n v="291"/>
    <n v="36"/>
    <n v="0"/>
    <x v="1"/>
    <n v="1"/>
    <n v="1"/>
  </r>
  <r>
    <n v="292"/>
    <n v="5"/>
    <n v="7"/>
    <n v="225"/>
    <d v="2020-02-23T16:00:00"/>
    <n v="292"/>
    <n v="40"/>
    <n v="0"/>
    <x v="1"/>
    <n v="1"/>
    <n v="1"/>
  </r>
  <r>
    <n v="293"/>
    <n v="2"/>
    <n v="9"/>
    <n v="172"/>
    <d v="2020-02-23T09:00:00"/>
    <n v="293"/>
    <n v="33"/>
    <n v="1"/>
    <x v="1"/>
    <n v="1"/>
    <n v="0"/>
  </r>
  <r>
    <n v="294"/>
    <n v="11"/>
    <n v="3"/>
    <n v="114"/>
    <d v="2020-02-24T01:00:00"/>
    <n v="294"/>
    <n v="49"/>
    <n v="1"/>
    <x v="1"/>
    <n v="1"/>
    <n v="0"/>
  </r>
  <r>
    <n v="295"/>
    <n v="1"/>
    <n v="1"/>
    <n v="261"/>
    <d v="2020-02-23T20:00:00"/>
    <n v="295"/>
    <n v="44"/>
    <n v="0"/>
    <x v="1"/>
    <n v="1"/>
    <n v="1"/>
  </r>
  <r>
    <n v="296"/>
    <n v="1"/>
    <n v="1"/>
    <n v="445"/>
    <d v="2020-02-23T11:00:00"/>
    <n v="296"/>
    <n v="35"/>
    <n v="0"/>
    <x v="1"/>
    <n v="1"/>
    <n v="1"/>
  </r>
  <r>
    <n v="297"/>
    <n v="3"/>
    <n v="4"/>
    <n v="413"/>
    <d v="2020-02-25T01:00:00"/>
    <n v="297"/>
    <n v="49"/>
    <n v="1"/>
    <x v="1"/>
    <n v="1"/>
    <n v="0"/>
  </r>
  <r>
    <n v="298"/>
    <n v="8"/>
    <n v="3"/>
    <n v="133"/>
    <d v="2020-02-24T18:00:00"/>
    <n v="298"/>
    <n v="42"/>
    <n v="0"/>
    <x v="1"/>
    <n v="1"/>
    <n v="1"/>
  </r>
  <r>
    <n v="299"/>
    <n v="11"/>
    <n v="3"/>
    <n v="439"/>
    <d v="2020-02-24T16:00:00"/>
    <n v="299"/>
    <n v="40"/>
    <n v="0"/>
    <x v="1"/>
    <n v="1"/>
    <n v="1"/>
  </r>
  <r>
    <n v="300"/>
    <n v="8"/>
    <n v="2"/>
    <n v="128"/>
    <d v="2020-02-25T00:00:00"/>
    <n v="300"/>
    <n v="48"/>
    <n v="0"/>
    <x v="1"/>
    <n v="1"/>
    <n v="1"/>
  </r>
  <r>
    <n v="301"/>
    <n v="13"/>
    <n v="2"/>
    <n v="242"/>
    <d v="2020-02-24T10:00:00"/>
    <n v="301"/>
    <n v="34"/>
    <n v="0"/>
    <x v="1"/>
    <n v="1"/>
    <n v="1"/>
  </r>
  <r>
    <n v="302"/>
    <n v="5"/>
    <n v="3"/>
    <n v="402"/>
    <d v="2020-02-25T18:00:00"/>
    <n v="302"/>
    <n v="42"/>
    <n v="0"/>
    <x v="1"/>
    <n v="1"/>
    <n v="1"/>
  </r>
  <r>
    <n v="303"/>
    <n v="14"/>
    <n v="1"/>
    <n v="137"/>
    <d v="2020-02-25T18:00:00"/>
    <n v="303"/>
    <n v="42"/>
    <n v="0"/>
    <x v="1"/>
    <n v="1"/>
    <n v="1"/>
  </r>
  <r>
    <n v="304"/>
    <n v="11"/>
    <n v="2"/>
    <n v="405"/>
    <d v="2020-02-25T17:00:00"/>
    <n v="304"/>
    <n v="41"/>
    <n v="0"/>
    <x v="1"/>
    <n v="1"/>
    <n v="1"/>
  </r>
  <r>
    <n v="305"/>
    <n v="5"/>
    <n v="8"/>
    <n v="393"/>
    <d v="2020-02-25T12:00:00"/>
    <n v="305"/>
    <n v="36"/>
    <n v="1"/>
    <x v="1"/>
    <n v="1"/>
    <n v="0"/>
  </r>
  <r>
    <n v="306"/>
    <n v="13"/>
    <n v="3"/>
    <n v="316"/>
    <d v="2020-02-25T14:00:00"/>
    <n v="306"/>
    <n v="38"/>
    <n v="1"/>
    <x v="1"/>
    <n v="1"/>
    <n v="0"/>
  </r>
  <r>
    <n v="307"/>
    <n v="5"/>
    <n v="4"/>
    <n v="401"/>
    <d v="2020-02-26T21:00:00"/>
    <n v="307"/>
    <n v="45"/>
    <n v="0"/>
    <x v="1"/>
    <n v="1"/>
    <n v="1"/>
  </r>
  <r>
    <n v="308"/>
    <n v="10"/>
    <n v="1"/>
    <n v="141"/>
    <d v="2020-02-27T02:00:00"/>
    <n v="308"/>
    <n v="50"/>
    <n v="0"/>
    <x v="1"/>
    <n v="1"/>
    <n v="1"/>
  </r>
  <r>
    <n v="309"/>
    <n v="9"/>
    <n v="7"/>
    <n v="333"/>
    <d v="2020-02-26T21:00:00"/>
    <n v="309"/>
    <n v="45"/>
    <n v="1"/>
    <x v="1"/>
    <n v="1"/>
    <n v="0"/>
  </r>
  <r>
    <n v="310"/>
    <n v="6"/>
    <n v="1"/>
    <n v="161"/>
    <d v="2020-02-26T18:00:00"/>
    <n v="310"/>
    <n v="42"/>
    <n v="0"/>
    <x v="1"/>
    <n v="1"/>
    <n v="1"/>
  </r>
  <r>
    <n v="311"/>
    <n v="8"/>
    <n v="3"/>
    <n v="421"/>
    <d v="2020-02-26T22:00:00"/>
    <n v="311"/>
    <n v="46"/>
    <n v="0"/>
    <x v="1"/>
    <n v="1"/>
    <n v="1"/>
  </r>
  <r>
    <n v="312"/>
    <n v="10"/>
    <n v="7"/>
    <n v="136"/>
    <d v="2020-02-27T11:00:00"/>
    <n v="312"/>
    <n v="35"/>
    <n v="0"/>
    <x v="1"/>
    <n v="1"/>
    <n v="1"/>
  </r>
  <r>
    <n v="313"/>
    <n v="3"/>
    <n v="1"/>
    <n v="446"/>
    <d v="2020-02-27T20:00:00"/>
    <n v="313"/>
    <n v="44"/>
    <n v="1"/>
    <x v="1"/>
    <n v="1"/>
    <n v="0"/>
  </r>
  <r>
    <n v="314"/>
    <n v="1"/>
    <n v="7"/>
    <n v="148"/>
    <d v="2020-02-27T13:00:00"/>
    <n v="314"/>
    <n v="37"/>
    <n v="1"/>
    <x v="1"/>
    <n v="1"/>
    <n v="0"/>
  </r>
  <r>
    <n v="315"/>
    <n v="6"/>
    <n v="4"/>
    <n v="242"/>
    <d v="2020-02-27T16:00:00"/>
    <n v="315"/>
    <n v="40"/>
    <n v="0"/>
    <x v="1"/>
    <n v="1"/>
    <n v="1"/>
  </r>
  <r>
    <n v="316"/>
    <n v="10"/>
    <n v="3"/>
    <n v="459"/>
    <d v="2020-02-28T04:00:00"/>
    <n v="316"/>
    <n v="52"/>
    <n v="1"/>
    <x v="1"/>
    <n v="1"/>
    <n v="0"/>
  </r>
  <r>
    <n v="317"/>
    <n v="4"/>
    <n v="1"/>
    <n v="175"/>
    <d v="2020-02-27T08:00:00"/>
    <n v="317"/>
    <n v="32"/>
    <n v="1"/>
    <x v="1"/>
    <n v="1"/>
    <n v="0"/>
  </r>
  <r>
    <n v="318"/>
    <n v="2"/>
    <n v="2"/>
    <n v="367"/>
    <d v="2020-02-28T17:00:00"/>
    <n v="318"/>
    <n v="41"/>
    <n v="1"/>
    <x v="1"/>
    <n v="1"/>
    <n v="0"/>
  </r>
  <r>
    <n v="319"/>
    <n v="2"/>
    <n v="2"/>
    <n v="192"/>
    <d v="2020-02-28T14:00:00"/>
    <n v="319"/>
    <n v="38"/>
    <n v="1"/>
    <x v="1"/>
    <n v="1"/>
    <n v="0"/>
  </r>
  <r>
    <n v="320"/>
    <n v="10"/>
    <n v="8"/>
    <n v="431"/>
    <d v="2020-02-28T21:00:00"/>
    <n v="320"/>
    <n v="45"/>
    <n v="0"/>
    <x v="1"/>
    <n v="1"/>
    <n v="1"/>
  </r>
  <r>
    <n v="321"/>
    <n v="13"/>
    <n v="9"/>
    <n v="468"/>
    <d v="2020-02-29T00:00:00"/>
    <n v="321"/>
    <n v="48"/>
    <n v="1"/>
    <x v="1"/>
    <n v="1"/>
    <n v="0"/>
  </r>
  <r>
    <n v="322"/>
    <n v="3"/>
    <n v="7"/>
    <n v="382"/>
    <d v="2020-02-28T13:00:00"/>
    <n v="322"/>
    <n v="37"/>
    <n v="0"/>
    <x v="1"/>
    <n v="1"/>
    <n v="1"/>
  </r>
  <r>
    <n v="323"/>
    <n v="2"/>
    <n v="1"/>
    <n v="321"/>
    <d v="2020-02-28T08:00:00"/>
    <n v="323"/>
    <n v="32"/>
    <n v="1"/>
    <x v="1"/>
    <n v="1"/>
    <n v="0"/>
  </r>
  <r>
    <n v="324"/>
    <n v="13"/>
    <n v="7"/>
    <n v="374"/>
    <d v="2020-02-29T14:00:00"/>
    <n v="324"/>
    <n v="38"/>
    <n v="0"/>
    <x v="1"/>
    <n v="1"/>
    <n v="1"/>
  </r>
  <r>
    <n v="325"/>
    <n v="11"/>
    <n v="4"/>
    <n v="438"/>
    <d v="2020-02-29T20:00:00"/>
    <n v="325"/>
    <n v="44"/>
    <n v="0"/>
    <x v="1"/>
    <n v="1"/>
    <n v="1"/>
  </r>
  <r>
    <n v="326"/>
    <n v="6"/>
    <n v="5"/>
    <n v="299"/>
    <d v="2020-02-29T12:00:00"/>
    <n v="326"/>
    <n v="36"/>
    <n v="0"/>
    <x v="1"/>
    <n v="1"/>
    <n v="1"/>
  </r>
  <r>
    <n v="327"/>
    <n v="9"/>
    <n v="7"/>
    <n v="448"/>
    <d v="2020-02-29T10:00:00"/>
    <n v="327"/>
    <n v="34"/>
    <n v="1"/>
    <x v="1"/>
    <n v="1"/>
    <n v="0"/>
  </r>
  <r>
    <n v="328"/>
    <n v="4"/>
    <n v="5"/>
    <n v="434"/>
    <d v="2020-02-29T23:00:00"/>
    <n v="328"/>
    <n v="47"/>
    <n v="0"/>
    <x v="1"/>
    <n v="1"/>
    <n v="1"/>
  </r>
  <r>
    <n v="329"/>
    <n v="13"/>
    <n v="3"/>
    <n v="206"/>
    <d v="2020-03-01T19:00:00"/>
    <n v="329"/>
    <n v="43"/>
    <n v="0"/>
    <x v="2"/>
    <n v="1"/>
    <n v="1"/>
  </r>
  <r>
    <n v="330"/>
    <n v="13"/>
    <n v="8"/>
    <n v="413"/>
    <d v="2020-03-01T09:00:00"/>
    <n v="330"/>
    <n v="33"/>
    <n v="0"/>
    <x v="2"/>
    <n v="1"/>
    <n v="1"/>
  </r>
  <r>
    <n v="331"/>
    <n v="10"/>
    <n v="9"/>
    <n v="163"/>
    <d v="2020-03-01T08:00:00"/>
    <n v="331"/>
    <n v="32"/>
    <n v="0"/>
    <x v="2"/>
    <n v="1"/>
    <n v="1"/>
  </r>
  <r>
    <n v="332"/>
    <n v="8"/>
    <n v="5"/>
    <n v="299"/>
    <d v="2020-03-01T14:00:00"/>
    <n v="332"/>
    <n v="38"/>
    <n v="1"/>
    <x v="2"/>
    <n v="1"/>
    <n v="0"/>
  </r>
  <r>
    <n v="333"/>
    <n v="14"/>
    <n v="2"/>
    <n v="439"/>
    <d v="2020-03-01T08:00:00"/>
    <n v="333"/>
    <n v="32"/>
    <n v="0"/>
    <x v="2"/>
    <n v="1"/>
    <n v="1"/>
  </r>
  <r>
    <n v="334"/>
    <n v="7"/>
    <n v="9"/>
    <n v="307"/>
    <d v="2020-03-01T14:00:00"/>
    <n v="334"/>
    <n v="38"/>
    <n v="0"/>
    <x v="2"/>
    <n v="1"/>
    <n v="1"/>
  </r>
  <r>
    <n v="335"/>
    <n v="5"/>
    <n v="7"/>
    <n v="204"/>
    <d v="2020-03-01T15:00:00"/>
    <n v="335"/>
    <n v="39"/>
    <n v="0"/>
    <x v="2"/>
    <n v="1"/>
    <n v="1"/>
  </r>
  <r>
    <n v="336"/>
    <n v="2"/>
    <n v="8"/>
    <n v="385"/>
    <d v="2020-03-02T17:00:00"/>
    <n v="336"/>
    <n v="41"/>
    <n v="1"/>
    <x v="2"/>
    <n v="1"/>
    <n v="0"/>
  </r>
  <r>
    <n v="337"/>
    <n v="1"/>
    <n v="1"/>
    <n v="365"/>
    <d v="2020-03-02T21:00:00"/>
    <n v="337"/>
    <n v="45"/>
    <n v="1"/>
    <x v="2"/>
    <n v="1"/>
    <n v="0"/>
  </r>
  <r>
    <n v="338"/>
    <n v="8"/>
    <n v="5"/>
    <n v="231"/>
    <d v="2020-03-02T12:00:00"/>
    <n v="338"/>
    <n v="36"/>
    <n v="1"/>
    <x v="2"/>
    <n v="1"/>
    <n v="0"/>
  </r>
  <r>
    <n v="339"/>
    <n v="10"/>
    <n v="1"/>
    <n v="346"/>
    <d v="2020-03-02T07:00:00"/>
    <n v="339"/>
    <n v="31"/>
    <n v="0"/>
    <x v="2"/>
    <n v="1"/>
    <n v="1"/>
  </r>
  <r>
    <n v="340"/>
    <n v="13"/>
    <n v="7"/>
    <n v="196"/>
    <d v="2020-03-02T05:00:00"/>
    <n v="340"/>
    <n v="29"/>
    <n v="1"/>
    <x v="2"/>
    <n v="1"/>
    <n v="0"/>
  </r>
  <r>
    <n v="341"/>
    <n v="10"/>
    <n v="9"/>
    <n v="109"/>
    <d v="2020-03-02T18:00:00"/>
    <n v="341"/>
    <n v="42"/>
    <n v="1"/>
    <x v="2"/>
    <n v="1"/>
    <n v="0"/>
  </r>
  <r>
    <n v="342"/>
    <n v="11"/>
    <n v="3"/>
    <n v="284"/>
    <d v="2020-03-02T13:00:00"/>
    <n v="342"/>
    <n v="37"/>
    <n v="1"/>
    <x v="2"/>
    <n v="1"/>
    <n v="0"/>
  </r>
  <r>
    <n v="343"/>
    <n v="8"/>
    <n v="3"/>
    <n v="195"/>
    <d v="2020-03-03T20:00:00"/>
    <n v="343"/>
    <n v="44"/>
    <n v="0"/>
    <x v="2"/>
    <n v="1"/>
    <n v="1"/>
  </r>
  <r>
    <n v="344"/>
    <n v="9"/>
    <n v="3"/>
    <n v="486"/>
    <d v="2020-03-03T05:00:00"/>
    <n v="344"/>
    <n v="29"/>
    <n v="1"/>
    <x v="2"/>
    <n v="1"/>
    <n v="0"/>
  </r>
  <r>
    <n v="345"/>
    <n v="4"/>
    <n v="8"/>
    <n v="97"/>
    <d v="2020-03-03T04:00:00"/>
    <n v="345"/>
    <n v="28"/>
    <n v="1"/>
    <x v="2"/>
    <n v="1"/>
    <n v="0"/>
  </r>
  <r>
    <n v="346"/>
    <n v="9"/>
    <n v="4"/>
    <n v="480"/>
    <d v="2020-03-03T05:00:00"/>
    <n v="346"/>
    <n v="29"/>
    <n v="0"/>
    <x v="2"/>
    <n v="1"/>
    <n v="1"/>
  </r>
  <r>
    <n v="347"/>
    <n v="3"/>
    <n v="8"/>
    <n v="449"/>
    <d v="2020-03-04T14:00:00"/>
    <n v="347"/>
    <n v="38"/>
    <n v="0"/>
    <x v="2"/>
    <n v="1"/>
    <n v="1"/>
  </r>
  <r>
    <n v="348"/>
    <n v="11"/>
    <n v="2"/>
    <n v="308"/>
    <d v="2020-03-04T10:00:00"/>
    <n v="348"/>
    <n v="34"/>
    <n v="0"/>
    <x v="2"/>
    <n v="1"/>
    <n v="1"/>
  </r>
  <r>
    <n v="349"/>
    <n v="3"/>
    <n v="5"/>
    <n v="374"/>
    <d v="2020-03-04T18:00:00"/>
    <n v="349"/>
    <n v="42"/>
    <n v="0"/>
    <x v="2"/>
    <n v="1"/>
    <n v="1"/>
  </r>
  <r>
    <n v="350"/>
    <n v="5"/>
    <n v="2"/>
    <n v="93"/>
    <d v="2020-03-04T06:00:00"/>
    <n v="350"/>
    <n v="30"/>
    <n v="0"/>
    <x v="2"/>
    <n v="1"/>
    <n v="1"/>
  </r>
  <r>
    <n v="351"/>
    <n v="11"/>
    <n v="9"/>
    <n v="101"/>
    <d v="2020-03-04T07:00:00"/>
    <n v="351"/>
    <n v="31"/>
    <n v="1"/>
    <x v="2"/>
    <n v="1"/>
    <n v="0"/>
  </r>
  <r>
    <n v="352"/>
    <n v="2"/>
    <n v="5"/>
    <n v="321"/>
    <d v="2020-03-04T05:00:00"/>
    <n v="352"/>
    <n v="29"/>
    <n v="0"/>
    <x v="2"/>
    <n v="1"/>
    <n v="1"/>
  </r>
  <r>
    <n v="353"/>
    <n v="9"/>
    <n v="8"/>
    <n v="111"/>
    <d v="2020-03-04T05:00:00"/>
    <n v="353"/>
    <n v="29"/>
    <n v="0"/>
    <x v="2"/>
    <n v="1"/>
    <n v="1"/>
  </r>
  <r>
    <n v="354"/>
    <n v="14"/>
    <n v="8"/>
    <n v="272"/>
    <d v="2020-03-05T13:00:00"/>
    <n v="354"/>
    <n v="37"/>
    <n v="1"/>
    <x v="2"/>
    <n v="1"/>
    <n v="0"/>
  </r>
  <r>
    <n v="355"/>
    <n v="14"/>
    <n v="9"/>
    <n v="391"/>
    <d v="2020-03-05T18:00:00"/>
    <n v="355"/>
    <n v="42"/>
    <n v="0"/>
    <x v="2"/>
    <n v="1"/>
    <n v="1"/>
  </r>
  <r>
    <n v="356"/>
    <n v="10"/>
    <n v="4"/>
    <n v="357"/>
    <d v="2020-03-05T09:00:00"/>
    <n v="356"/>
    <n v="33"/>
    <n v="0"/>
    <x v="2"/>
    <n v="1"/>
    <n v="1"/>
  </r>
  <r>
    <n v="357"/>
    <n v="4"/>
    <n v="1"/>
    <n v="203"/>
    <d v="2020-03-05T11:00:00"/>
    <n v="357"/>
    <n v="35"/>
    <n v="1"/>
    <x v="2"/>
    <n v="1"/>
    <n v="0"/>
  </r>
  <r>
    <n v="358"/>
    <n v="2"/>
    <n v="5"/>
    <n v="314"/>
    <d v="2020-03-05T15:00:00"/>
    <n v="358"/>
    <n v="39"/>
    <n v="0"/>
    <x v="2"/>
    <n v="1"/>
    <n v="1"/>
  </r>
  <r>
    <n v="359"/>
    <n v="4"/>
    <n v="4"/>
    <n v="145"/>
    <d v="2020-03-05T06:00:00"/>
    <n v="359"/>
    <n v="30"/>
    <n v="0"/>
    <x v="2"/>
    <n v="1"/>
    <n v="1"/>
  </r>
  <r>
    <n v="360"/>
    <n v="12"/>
    <n v="7"/>
    <n v="305"/>
    <d v="2020-03-06T11:00:00"/>
    <n v="360"/>
    <n v="35"/>
    <n v="1"/>
    <x v="2"/>
    <n v="1"/>
    <n v="0"/>
  </r>
  <r>
    <n v="361"/>
    <n v="14"/>
    <n v="7"/>
    <n v="481"/>
    <d v="2020-03-06T11:00:00"/>
    <n v="361"/>
    <n v="35"/>
    <n v="0"/>
    <x v="2"/>
    <n v="1"/>
    <n v="1"/>
  </r>
  <r>
    <n v="362"/>
    <n v="12"/>
    <n v="8"/>
    <n v="310"/>
    <d v="2020-03-06T13:00:00"/>
    <n v="362"/>
    <n v="37"/>
    <n v="1"/>
    <x v="2"/>
    <n v="1"/>
    <n v="0"/>
  </r>
  <r>
    <n v="363"/>
    <n v="11"/>
    <n v="9"/>
    <n v="408"/>
    <d v="2020-03-06T21:00:00"/>
    <n v="363"/>
    <n v="45"/>
    <n v="0"/>
    <x v="2"/>
    <n v="1"/>
    <n v="1"/>
  </r>
  <r>
    <n v="364"/>
    <n v="9"/>
    <n v="1"/>
    <n v="315"/>
    <d v="2020-03-06T16:00:00"/>
    <n v="364"/>
    <n v="40"/>
    <n v="0"/>
    <x v="2"/>
    <n v="1"/>
    <n v="1"/>
  </r>
  <r>
    <n v="365"/>
    <n v="2"/>
    <n v="1"/>
    <n v="474"/>
    <d v="2020-03-07T12:00:00"/>
    <n v="365"/>
    <n v="36"/>
    <n v="0"/>
    <x v="2"/>
    <n v="1"/>
    <n v="1"/>
  </r>
  <r>
    <n v="366"/>
    <n v="1"/>
    <n v="6"/>
    <n v="309"/>
    <d v="2020-03-07T18:00:00"/>
    <n v="366"/>
    <n v="42"/>
    <n v="0"/>
    <x v="2"/>
    <n v="1"/>
    <n v="1"/>
  </r>
  <r>
    <n v="367"/>
    <n v="1"/>
    <n v="5"/>
    <n v="94"/>
    <d v="2020-03-07T20:00:00"/>
    <n v="367"/>
    <n v="44"/>
    <n v="0"/>
    <x v="2"/>
    <n v="1"/>
    <n v="1"/>
  </r>
  <r>
    <n v="368"/>
    <n v="2"/>
    <n v="7"/>
    <n v="110"/>
    <d v="2020-03-07T16:00:00"/>
    <n v="368"/>
    <n v="40"/>
    <n v="0"/>
    <x v="2"/>
    <n v="1"/>
    <n v="1"/>
  </r>
  <r>
    <n v="369"/>
    <n v="8"/>
    <n v="5"/>
    <n v="384"/>
    <d v="2020-03-08T16:00:00"/>
    <n v="369"/>
    <n v="40"/>
    <n v="0"/>
    <x v="2"/>
    <n v="1"/>
    <n v="1"/>
  </r>
  <r>
    <n v="370"/>
    <n v="7"/>
    <n v="9"/>
    <n v="177"/>
    <d v="2020-03-08T13:00:00"/>
    <n v="370"/>
    <n v="37"/>
    <n v="0"/>
    <x v="2"/>
    <n v="1"/>
    <n v="1"/>
  </r>
  <r>
    <n v="371"/>
    <n v="10"/>
    <n v="6"/>
    <n v="381"/>
    <d v="2020-03-08T07:00:00"/>
    <n v="371"/>
    <n v="31"/>
    <n v="0"/>
    <x v="2"/>
    <n v="1"/>
    <n v="1"/>
  </r>
  <r>
    <n v="372"/>
    <n v="12"/>
    <n v="1"/>
    <n v="350"/>
    <d v="2020-03-08T14:00:00"/>
    <n v="372"/>
    <n v="38"/>
    <n v="0"/>
    <x v="2"/>
    <n v="1"/>
    <n v="1"/>
  </r>
  <r>
    <n v="373"/>
    <n v="9"/>
    <n v="3"/>
    <n v="415"/>
    <d v="2020-03-08T10:00:00"/>
    <n v="373"/>
    <n v="34"/>
    <n v="0"/>
    <x v="2"/>
    <n v="1"/>
    <n v="1"/>
  </r>
  <r>
    <n v="374"/>
    <n v="6"/>
    <n v="4"/>
    <n v="257"/>
    <d v="2020-03-09T13:00:00"/>
    <n v="374"/>
    <n v="37"/>
    <n v="0"/>
    <x v="2"/>
    <n v="1"/>
    <n v="1"/>
  </r>
  <r>
    <n v="375"/>
    <n v="8"/>
    <n v="7"/>
    <n v="270"/>
    <d v="2020-03-09T12:00:00"/>
    <n v="375"/>
    <n v="36"/>
    <n v="0"/>
    <x v="2"/>
    <n v="1"/>
    <n v="1"/>
  </r>
  <r>
    <n v="376"/>
    <n v="14"/>
    <n v="2"/>
    <n v="112"/>
    <d v="2020-03-09T06:00:00"/>
    <n v="376"/>
    <n v="30"/>
    <n v="0"/>
    <x v="2"/>
    <n v="1"/>
    <n v="1"/>
  </r>
  <r>
    <n v="377"/>
    <n v="14"/>
    <n v="4"/>
    <n v="391"/>
    <d v="2020-03-09T21:00:00"/>
    <n v="377"/>
    <n v="45"/>
    <n v="0"/>
    <x v="2"/>
    <n v="1"/>
    <n v="1"/>
  </r>
  <r>
    <n v="378"/>
    <n v="13"/>
    <n v="5"/>
    <n v="304"/>
    <d v="2020-03-09T14:00:00"/>
    <n v="378"/>
    <n v="38"/>
    <n v="0"/>
    <x v="2"/>
    <n v="1"/>
    <n v="1"/>
  </r>
  <r>
    <n v="379"/>
    <n v="8"/>
    <n v="7"/>
    <n v="364"/>
    <d v="2020-03-09T16:00:00"/>
    <n v="379"/>
    <n v="40"/>
    <n v="0"/>
    <x v="2"/>
    <n v="1"/>
    <n v="1"/>
  </r>
  <r>
    <n v="380"/>
    <n v="11"/>
    <n v="8"/>
    <n v="219"/>
    <d v="2020-03-10T06:00:00"/>
    <n v="380"/>
    <n v="30"/>
    <n v="0"/>
    <x v="2"/>
    <n v="1"/>
    <n v="1"/>
  </r>
  <r>
    <n v="381"/>
    <n v="8"/>
    <n v="5"/>
    <n v="429"/>
    <d v="2020-03-10T20:00:00"/>
    <n v="381"/>
    <n v="44"/>
    <n v="0"/>
    <x v="2"/>
    <n v="1"/>
    <n v="1"/>
  </r>
  <r>
    <n v="382"/>
    <n v="11"/>
    <n v="5"/>
    <n v="269"/>
    <d v="2020-03-10T06:00:00"/>
    <n v="382"/>
    <n v="30"/>
    <n v="0"/>
    <x v="2"/>
    <n v="1"/>
    <n v="1"/>
  </r>
  <r>
    <n v="383"/>
    <n v="1"/>
    <n v="8"/>
    <n v="394"/>
    <d v="2020-03-10T13:00:00"/>
    <n v="383"/>
    <n v="37"/>
    <n v="0"/>
    <x v="2"/>
    <n v="1"/>
    <n v="1"/>
  </r>
  <r>
    <n v="384"/>
    <n v="3"/>
    <n v="4"/>
    <n v="310"/>
    <d v="2020-03-11T19:00:00"/>
    <n v="384"/>
    <n v="43"/>
    <n v="0"/>
    <x v="2"/>
    <n v="1"/>
    <n v="1"/>
  </r>
  <r>
    <n v="385"/>
    <n v="12"/>
    <n v="4"/>
    <n v="295"/>
    <d v="2020-03-11T07:00:00"/>
    <n v="385"/>
    <n v="31"/>
    <n v="0"/>
    <x v="2"/>
    <n v="1"/>
    <n v="1"/>
  </r>
  <r>
    <n v="386"/>
    <n v="1"/>
    <n v="3"/>
    <n v="451"/>
    <d v="2020-03-11T14:00:00"/>
    <n v="386"/>
    <n v="38"/>
    <n v="0"/>
    <x v="2"/>
    <n v="1"/>
    <n v="1"/>
  </r>
  <r>
    <n v="387"/>
    <n v="1"/>
    <n v="6"/>
    <n v="120"/>
    <d v="2020-03-11T21:00:00"/>
    <n v="387"/>
    <n v="45"/>
    <n v="0"/>
    <x v="2"/>
    <n v="1"/>
    <n v="1"/>
  </r>
  <r>
    <n v="388"/>
    <n v="13"/>
    <n v="6"/>
    <n v="291"/>
    <d v="2020-03-11T21:00:00"/>
    <n v="388"/>
    <n v="45"/>
    <n v="0"/>
    <x v="2"/>
    <n v="1"/>
    <n v="1"/>
  </r>
  <r>
    <n v="389"/>
    <n v="5"/>
    <n v="6"/>
    <n v="466"/>
    <d v="2020-03-12T09:00:00"/>
    <n v="389"/>
    <n v="33"/>
    <n v="0"/>
    <x v="2"/>
    <n v="1"/>
    <n v="1"/>
  </r>
  <r>
    <n v="390"/>
    <n v="12"/>
    <n v="9"/>
    <n v="139"/>
    <d v="2020-03-12T18:00:00"/>
    <n v="390"/>
    <n v="42"/>
    <n v="0"/>
    <x v="2"/>
    <n v="1"/>
    <n v="1"/>
  </r>
  <r>
    <n v="391"/>
    <n v="8"/>
    <n v="2"/>
    <n v="375"/>
    <d v="2020-03-12T04:00:00"/>
    <n v="391"/>
    <n v="28"/>
    <n v="0"/>
    <x v="2"/>
    <n v="1"/>
    <n v="1"/>
  </r>
  <r>
    <n v="392"/>
    <n v="13"/>
    <n v="6"/>
    <n v="333"/>
    <d v="2020-03-12T16:00:00"/>
    <n v="392"/>
    <n v="40"/>
    <n v="0"/>
    <x v="2"/>
    <n v="1"/>
    <n v="1"/>
  </r>
  <r>
    <n v="393"/>
    <n v="3"/>
    <n v="3"/>
    <n v="390"/>
    <d v="2020-03-12T13:00:00"/>
    <n v="393"/>
    <n v="37"/>
    <n v="0"/>
    <x v="2"/>
    <n v="1"/>
    <n v="1"/>
  </r>
  <r>
    <n v="394"/>
    <n v="11"/>
    <n v="6"/>
    <n v="393"/>
    <d v="2020-03-12T17:00:00"/>
    <n v="394"/>
    <n v="41"/>
    <n v="0"/>
    <x v="2"/>
    <n v="1"/>
    <n v="1"/>
  </r>
  <r>
    <n v="395"/>
    <n v="10"/>
    <n v="1"/>
    <n v="230"/>
    <d v="2020-03-12T11:00:00"/>
    <n v="395"/>
    <n v="35"/>
    <n v="0"/>
    <x v="2"/>
    <n v="1"/>
    <n v="1"/>
  </r>
  <r>
    <n v="396"/>
    <n v="8"/>
    <n v="4"/>
    <n v="369"/>
    <d v="2020-03-13T14:00:00"/>
    <n v="396"/>
    <n v="38"/>
    <n v="0"/>
    <x v="2"/>
    <n v="1"/>
    <n v="1"/>
  </r>
  <r>
    <n v="397"/>
    <n v="1"/>
    <n v="1"/>
    <n v="132"/>
    <d v="2020-03-13T05:00:00"/>
    <n v="397"/>
    <n v="29"/>
    <n v="0"/>
    <x v="2"/>
    <n v="1"/>
    <n v="1"/>
  </r>
  <r>
    <n v="398"/>
    <n v="14"/>
    <n v="2"/>
    <n v="348"/>
    <d v="2020-03-13T21:00:00"/>
    <n v="398"/>
    <n v="45"/>
    <n v="0"/>
    <x v="2"/>
    <n v="1"/>
    <n v="1"/>
  </r>
  <r>
    <n v="399"/>
    <n v="14"/>
    <n v="9"/>
    <n v="274"/>
    <d v="2020-03-13T04:00:00"/>
    <n v="399"/>
    <n v="28"/>
    <n v="0"/>
    <x v="2"/>
    <n v="1"/>
    <n v="1"/>
  </r>
  <r>
    <n v="400"/>
    <n v="2"/>
    <n v="8"/>
    <n v="236"/>
    <d v="2020-03-13T11:00:00"/>
    <n v="400"/>
    <n v="35"/>
    <n v="0"/>
    <x v="2"/>
    <n v="1"/>
    <n v="1"/>
  </r>
  <r>
    <n v="401"/>
    <n v="14"/>
    <n v="7"/>
    <n v="104"/>
    <d v="2020-03-13T07:00:00"/>
    <n v="401"/>
    <n v="31"/>
    <n v="0"/>
    <x v="2"/>
    <n v="1"/>
    <n v="1"/>
  </r>
  <r>
    <n v="402"/>
    <n v="9"/>
    <n v="8"/>
    <n v="149"/>
    <d v="2020-03-14T17:00:00"/>
    <n v="402"/>
    <n v="41"/>
    <n v="0"/>
    <x v="2"/>
    <n v="1"/>
    <n v="1"/>
  </r>
  <r>
    <n v="403"/>
    <n v="14"/>
    <n v="5"/>
    <n v="419"/>
    <d v="2020-03-14T18:00:00"/>
    <n v="403"/>
    <n v="42"/>
    <n v="0"/>
    <x v="2"/>
    <n v="1"/>
    <n v="1"/>
  </r>
  <r>
    <n v="404"/>
    <n v="7"/>
    <n v="1"/>
    <n v="363"/>
    <d v="2020-03-14T09:00:00"/>
    <n v="404"/>
    <n v="33"/>
    <n v="0"/>
    <x v="2"/>
    <n v="1"/>
    <n v="1"/>
  </r>
  <r>
    <n v="405"/>
    <n v="14"/>
    <n v="3"/>
    <n v="202"/>
    <d v="2020-03-14T19:00:00"/>
    <n v="405"/>
    <n v="43"/>
    <n v="0"/>
    <x v="2"/>
    <n v="1"/>
    <n v="1"/>
  </r>
  <r>
    <n v="406"/>
    <n v="9"/>
    <n v="6"/>
    <n v="330"/>
    <d v="2020-03-14T21:00:00"/>
    <n v="406"/>
    <n v="45"/>
    <n v="0"/>
    <x v="2"/>
    <n v="1"/>
    <n v="1"/>
  </r>
  <r>
    <n v="407"/>
    <n v="12"/>
    <n v="7"/>
    <n v="437"/>
    <d v="2020-03-15T15:00:00"/>
    <n v="407"/>
    <n v="39"/>
    <n v="0"/>
    <x v="2"/>
    <n v="1"/>
    <n v="1"/>
  </r>
  <r>
    <n v="408"/>
    <n v="5"/>
    <n v="7"/>
    <n v="126"/>
    <d v="2020-03-15T21:00:00"/>
    <n v="408"/>
    <n v="45"/>
    <n v="0"/>
    <x v="2"/>
    <n v="1"/>
    <n v="1"/>
  </r>
  <r>
    <n v="409"/>
    <n v="5"/>
    <n v="1"/>
    <n v="329"/>
    <d v="2020-03-15T17:00:00"/>
    <n v="409"/>
    <n v="41"/>
    <n v="0"/>
    <x v="2"/>
    <n v="1"/>
    <n v="1"/>
  </r>
  <r>
    <n v="410"/>
    <n v="6"/>
    <n v="7"/>
    <n v="251"/>
    <d v="2020-03-15T07:00:00"/>
    <n v="410"/>
    <n v="31"/>
    <n v="0"/>
    <x v="2"/>
    <n v="1"/>
    <n v="1"/>
  </r>
  <r>
    <n v="411"/>
    <n v="3"/>
    <n v="2"/>
    <n v="166"/>
    <d v="2020-03-15T20:00:00"/>
    <n v="411"/>
    <n v="44"/>
    <n v="0"/>
    <x v="2"/>
    <n v="1"/>
    <n v="1"/>
  </r>
  <r>
    <n v="412"/>
    <n v="5"/>
    <n v="5"/>
    <n v="277"/>
    <d v="2020-03-15T08:00:00"/>
    <n v="412"/>
    <n v="32"/>
    <n v="0"/>
    <x v="2"/>
    <n v="1"/>
    <n v="1"/>
  </r>
  <r>
    <n v="413"/>
    <n v="12"/>
    <n v="7"/>
    <n v="247"/>
    <d v="2020-03-15T10:00:00"/>
    <n v="413"/>
    <n v="34"/>
    <n v="0"/>
    <x v="2"/>
    <n v="1"/>
    <n v="1"/>
  </r>
  <r>
    <n v="414"/>
    <n v="4"/>
    <n v="7"/>
    <n v="219"/>
    <d v="2020-03-16T17:00:00"/>
    <n v="414"/>
    <n v="41"/>
    <n v="0"/>
    <x v="2"/>
    <n v="1"/>
    <n v="1"/>
  </r>
  <r>
    <n v="415"/>
    <n v="12"/>
    <n v="8"/>
    <n v="302"/>
    <d v="2020-03-16T12:00:00"/>
    <n v="415"/>
    <n v="36"/>
    <n v="0"/>
    <x v="2"/>
    <n v="1"/>
    <n v="1"/>
  </r>
  <r>
    <n v="416"/>
    <n v="9"/>
    <n v="2"/>
    <n v="306"/>
    <d v="2020-03-16T15:00:00"/>
    <n v="416"/>
    <n v="39"/>
    <n v="0"/>
    <x v="2"/>
    <n v="1"/>
    <n v="1"/>
  </r>
  <r>
    <n v="417"/>
    <n v="1"/>
    <n v="1"/>
    <n v="358"/>
    <d v="2020-03-16T08:00:00"/>
    <n v="417"/>
    <n v="32"/>
    <n v="0"/>
    <x v="2"/>
    <n v="1"/>
    <n v="1"/>
  </r>
  <r>
    <n v="418"/>
    <n v="12"/>
    <n v="7"/>
    <n v="340"/>
    <d v="2020-03-17T11:00:00"/>
    <n v="418"/>
    <n v="35"/>
    <n v="0"/>
    <x v="2"/>
    <n v="1"/>
    <n v="1"/>
  </r>
  <r>
    <n v="419"/>
    <n v="14"/>
    <n v="3"/>
    <n v="348"/>
    <d v="2020-03-17T17:00:00"/>
    <n v="419"/>
    <n v="41"/>
    <n v="0"/>
    <x v="2"/>
    <n v="1"/>
    <n v="1"/>
  </r>
  <r>
    <n v="420"/>
    <n v="13"/>
    <n v="9"/>
    <n v="102"/>
    <d v="2020-03-17T07:00:00"/>
    <n v="420"/>
    <n v="31"/>
    <n v="0"/>
    <x v="2"/>
    <n v="1"/>
    <n v="1"/>
  </r>
  <r>
    <n v="421"/>
    <n v="4"/>
    <n v="6"/>
    <n v="150"/>
    <d v="2020-03-17T07:00:00"/>
    <n v="421"/>
    <n v="31"/>
    <n v="0"/>
    <x v="2"/>
    <n v="1"/>
    <n v="1"/>
  </r>
  <r>
    <n v="422"/>
    <n v="5"/>
    <n v="4"/>
    <n v="397"/>
    <d v="2020-03-17T21:00:00"/>
    <n v="422"/>
    <n v="45"/>
    <n v="0"/>
    <x v="2"/>
    <n v="1"/>
    <n v="1"/>
  </r>
  <r>
    <n v="423"/>
    <n v="9"/>
    <n v="6"/>
    <n v="354"/>
    <d v="2020-03-17T12:00:00"/>
    <n v="423"/>
    <n v="36"/>
    <n v="0"/>
    <x v="2"/>
    <n v="1"/>
    <n v="1"/>
  </r>
  <r>
    <n v="424"/>
    <n v="8"/>
    <n v="6"/>
    <n v="444"/>
    <d v="2020-03-18T05:00:00"/>
    <n v="424"/>
    <n v="29"/>
    <n v="0"/>
    <x v="2"/>
    <n v="1"/>
    <n v="1"/>
  </r>
  <r>
    <n v="425"/>
    <n v="11"/>
    <n v="9"/>
    <n v="331"/>
    <d v="2020-03-18T08:00:00"/>
    <n v="425"/>
    <n v="32"/>
    <n v="0"/>
    <x v="2"/>
    <n v="1"/>
    <n v="1"/>
  </r>
  <r>
    <n v="426"/>
    <n v="12"/>
    <n v="5"/>
    <n v="316"/>
    <d v="2020-03-18T08:00:00"/>
    <n v="426"/>
    <n v="32"/>
    <n v="0"/>
    <x v="2"/>
    <n v="1"/>
    <n v="1"/>
  </r>
  <r>
    <n v="427"/>
    <n v="13"/>
    <n v="1"/>
    <n v="333"/>
    <d v="2020-03-18T17:00:00"/>
    <n v="427"/>
    <n v="41"/>
    <n v="0"/>
    <x v="2"/>
    <n v="1"/>
    <n v="1"/>
  </r>
  <r>
    <n v="428"/>
    <n v="13"/>
    <n v="9"/>
    <n v="424"/>
    <d v="2020-03-18T05:00:00"/>
    <n v="428"/>
    <n v="29"/>
    <n v="0"/>
    <x v="2"/>
    <n v="1"/>
    <n v="1"/>
  </r>
  <r>
    <n v="429"/>
    <n v="6"/>
    <n v="5"/>
    <n v="465"/>
    <d v="2020-03-18T10:00:00"/>
    <n v="429"/>
    <n v="34"/>
    <n v="0"/>
    <x v="2"/>
    <n v="1"/>
    <n v="1"/>
  </r>
  <r>
    <n v="430"/>
    <n v="7"/>
    <n v="5"/>
    <n v="93"/>
    <d v="2020-03-18T10:00:00"/>
    <n v="430"/>
    <n v="34"/>
    <n v="0"/>
    <x v="2"/>
    <n v="1"/>
    <n v="1"/>
  </r>
  <r>
    <n v="431"/>
    <n v="13"/>
    <n v="2"/>
    <n v="432"/>
    <d v="2020-03-19T20:00:00"/>
    <n v="431"/>
    <n v="44"/>
    <n v="0"/>
    <x v="2"/>
    <n v="1"/>
    <n v="1"/>
  </r>
  <r>
    <n v="432"/>
    <n v="6"/>
    <n v="5"/>
    <n v="457"/>
    <d v="2020-03-19T12:00:00"/>
    <n v="432"/>
    <n v="36"/>
    <n v="0"/>
    <x v="2"/>
    <n v="1"/>
    <n v="1"/>
  </r>
  <r>
    <n v="433"/>
    <n v="11"/>
    <n v="5"/>
    <n v="125"/>
    <d v="2020-03-19T05:00:00"/>
    <n v="433"/>
    <n v="29"/>
    <n v="0"/>
    <x v="2"/>
    <n v="1"/>
    <n v="1"/>
  </r>
  <r>
    <n v="434"/>
    <n v="7"/>
    <n v="2"/>
    <n v="337"/>
    <d v="2020-03-19T05:00:00"/>
    <n v="434"/>
    <n v="29"/>
    <n v="0"/>
    <x v="2"/>
    <n v="1"/>
    <n v="1"/>
  </r>
  <r>
    <n v="435"/>
    <n v="2"/>
    <n v="2"/>
    <n v="437"/>
    <d v="2020-03-19T08:00:00"/>
    <n v="435"/>
    <n v="32"/>
    <n v="0"/>
    <x v="2"/>
    <n v="1"/>
    <n v="1"/>
  </r>
  <r>
    <n v="436"/>
    <n v="10"/>
    <n v="2"/>
    <n v="329"/>
    <d v="2020-03-20T12:00:00"/>
    <n v="436"/>
    <n v="36"/>
    <n v="0"/>
    <x v="2"/>
    <n v="1"/>
    <n v="1"/>
  </r>
  <r>
    <n v="437"/>
    <n v="13"/>
    <n v="5"/>
    <n v="288"/>
    <d v="2020-03-20T06:00:00"/>
    <n v="437"/>
    <n v="30"/>
    <n v="0"/>
    <x v="2"/>
    <n v="1"/>
    <n v="1"/>
  </r>
  <r>
    <n v="438"/>
    <n v="3"/>
    <n v="4"/>
    <n v="120"/>
    <d v="2020-03-20T05:00:00"/>
    <n v="438"/>
    <n v="29"/>
    <n v="0"/>
    <x v="2"/>
    <n v="1"/>
    <n v="1"/>
  </r>
  <r>
    <n v="439"/>
    <n v="10"/>
    <n v="2"/>
    <n v="248"/>
    <d v="2020-03-20T19:00:00"/>
    <n v="439"/>
    <n v="43"/>
    <n v="0"/>
    <x v="2"/>
    <n v="1"/>
    <n v="1"/>
  </r>
  <r>
    <n v="440"/>
    <n v="1"/>
    <n v="6"/>
    <n v="340"/>
    <d v="2020-03-20T07:00:00"/>
    <n v="440"/>
    <n v="31"/>
    <n v="0"/>
    <x v="2"/>
    <n v="1"/>
    <n v="1"/>
  </r>
  <r>
    <n v="441"/>
    <n v="5"/>
    <n v="1"/>
    <n v="136"/>
    <d v="2020-03-20T13:00:00"/>
    <n v="441"/>
    <n v="37"/>
    <n v="0"/>
    <x v="2"/>
    <n v="1"/>
    <n v="1"/>
  </r>
  <r>
    <n v="442"/>
    <n v="10"/>
    <n v="2"/>
    <n v="391"/>
    <d v="2020-03-20T11:00:00"/>
    <n v="442"/>
    <n v="35"/>
    <n v="0"/>
    <x v="2"/>
    <n v="1"/>
    <n v="1"/>
  </r>
  <r>
    <n v="443"/>
    <n v="13"/>
    <n v="7"/>
    <n v="107"/>
    <d v="2020-03-21T07:00:00"/>
    <n v="443"/>
    <n v="31"/>
    <n v="0"/>
    <x v="2"/>
    <n v="1"/>
    <n v="1"/>
  </r>
  <r>
    <n v="444"/>
    <n v="12"/>
    <n v="2"/>
    <n v="216"/>
    <d v="2020-03-21T19:00:00"/>
    <n v="444"/>
    <n v="43"/>
    <n v="0"/>
    <x v="2"/>
    <n v="1"/>
    <n v="1"/>
  </r>
  <r>
    <n v="445"/>
    <n v="3"/>
    <n v="6"/>
    <n v="232"/>
    <d v="2020-03-21T12:00:00"/>
    <n v="445"/>
    <n v="36"/>
    <n v="0"/>
    <x v="2"/>
    <n v="1"/>
    <n v="1"/>
  </r>
  <r>
    <n v="446"/>
    <n v="12"/>
    <n v="8"/>
    <n v="444"/>
    <d v="2020-03-21T12:00:00"/>
    <n v="446"/>
    <n v="36"/>
    <n v="0"/>
    <x v="2"/>
    <n v="1"/>
    <n v="1"/>
  </r>
  <r>
    <n v="447"/>
    <n v="5"/>
    <n v="9"/>
    <n v="363"/>
    <d v="2020-03-21T08:00:00"/>
    <n v="447"/>
    <n v="32"/>
    <n v="0"/>
    <x v="2"/>
    <n v="1"/>
    <n v="1"/>
  </r>
  <r>
    <n v="448"/>
    <n v="2"/>
    <n v="3"/>
    <n v="237"/>
    <d v="2020-03-21T14:00:00"/>
    <n v="448"/>
    <n v="38"/>
    <n v="0"/>
    <x v="2"/>
    <n v="1"/>
    <n v="1"/>
  </r>
  <r>
    <n v="449"/>
    <n v="5"/>
    <n v="8"/>
    <n v="116"/>
    <d v="2020-03-22T14:00:00"/>
    <n v="449"/>
    <n v="38"/>
    <n v="0"/>
    <x v="2"/>
    <n v="1"/>
    <n v="1"/>
  </r>
  <r>
    <n v="450"/>
    <n v="7"/>
    <n v="6"/>
    <n v="393"/>
    <d v="2020-03-22T18:00:00"/>
    <n v="450"/>
    <n v="42"/>
    <n v="0"/>
    <x v="2"/>
    <n v="1"/>
    <n v="1"/>
  </r>
  <r>
    <n v="451"/>
    <n v="6"/>
    <n v="9"/>
    <n v="124"/>
    <d v="2020-03-22T12:00:00"/>
    <n v="451"/>
    <n v="36"/>
    <n v="0"/>
    <x v="2"/>
    <n v="1"/>
    <n v="1"/>
  </r>
  <r>
    <n v="452"/>
    <n v="11"/>
    <n v="5"/>
    <n v="231"/>
    <d v="2020-03-22T13:00:00"/>
    <n v="452"/>
    <n v="37"/>
    <n v="0"/>
    <x v="2"/>
    <n v="1"/>
    <n v="1"/>
  </r>
  <r>
    <n v="453"/>
    <n v="1"/>
    <n v="8"/>
    <n v="266"/>
    <d v="2020-03-23T09:00:00"/>
    <n v="453"/>
    <n v="33"/>
    <n v="0"/>
    <x v="2"/>
    <n v="1"/>
    <n v="1"/>
  </r>
  <r>
    <n v="454"/>
    <n v="11"/>
    <n v="3"/>
    <n v="258"/>
    <d v="2020-03-23T21:00:00"/>
    <n v="454"/>
    <n v="45"/>
    <n v="0"/>
    <x v="2"/>
    <n v="1"/>
    <n v="1"/>
  </r>
  <r>
    <n v="455"/>
    <n v="11"/>
    <n v="3"/>
    <n v="258"/>
    <d v="2020-03-23T11:00:00"/>
    <n v="455"/>
    <n v="35"/>
    <n v="0"/>
    <x v="2"/>
    <n v="1"/>
    <n v="1"/>
  </r>
  <r>
    <n v="456"/>
    <n v="12"/>
    <n v="6"/>
    <n v="336"/>
    <d v="2020-03-23T16:00:00"/>
    <n v="456"/>
    <n v="40"/>
    <n v="0"/>
    <x v="2"/>
    <n v="1"/>
    <n v="1"/>
  </r>
  <r>
    <n v="457"/>
    <n v="13"/>
    <n v="4"/>
    <n v="242"/>
    <d v="2020-03-23T21:00:00"/>
    <n v="457"/>
    <n v="45"/>
    <n v="0"/>
    <x v="2"/>
    <n v="1"/>
    <n v="1"/>
  </r>
  <r>
    <n v="458"/>
    <n v="9"/>
    <n v="9"/>
    <n v="434"/>
    <d v="2020-03-24T19:00:00"/>
    <n v="458"/>
    <n v="43"/>
    <n v="0"/>
    <x v="2"/>
    <n v="1"/>
    <n v="1"/>
  </r>
  <r>
    <n v="459"/>
    <n v="4"/>
    <n v="9"/>
    <n v="301"/>
    <d v="2020-03-24T15:00:00"/>
    <n v="459"/>
    <n v="39"/>
    <n v="0"/>
    <x v="2"/>
    <n v="1"/>
    <n v="1"/>
  </r>
  <r>
    <n v="460"/>
    <n v="5"/>
    <n v="8"/>
    <n v="272"/>
    <d v="2020-03-24T07:00:00"/>
    <n v="460"/>
    <n v="31"/>
    <n v="0"/>
    <x v="2"/>
    <n v="1"/>
    <n v="1"/>
  </r>
  <r>
    <n v="461"/>
    <n v="10"/>
    <n v="4"/>
    <n v="218"/>
    <d v="2020-03-24T16:00:00"/>
    <n v="461"/>
    <n v="40"/>
    <n v="0"/>
    <x v="2"/>
    <n v="1"/>
    <n v="1"/>
  </r>
  <r>
    <n v="462"/>
    <n v="8"/>
    <n v="4"/>
    <n v="273"/>
    <d v="2020-03-24T21:00:00"/>
    <n v="462"/>
    <n v="45"/>
    <n v="0"/>
    <x v="2"/>
    <n v="1"/>
    <n v="1"/>
  </r>
  <r>
    <n v="463"/>
    <n v="6"/>
    <n v="9"/>
    <n v="160"/>
    <d v="2020-03-24T07:00:00"/>
    <n v="463"/>
    <n v="31"/>
    <n v="0"/>
    <x v="2"/>
    <n v="1"/>
    <n v="1"/>
  </r>
  <r>
    <n v="464"/>
    <n v="4"/>
    <n v="2"/>
    <n v="444"/>
    <d v="2020-03-25T19:00:00"/>
    <n v="464"/>
    <n v="43"/>
    <n v="0"/>
    <x v="2"/>
    <n v="1"/>
    <n v="1"/>
  </r>
  <r>
    <n v="465"/>
    <n v="4"/>
    <n v="3"/>
    <n v="368"/>
    <d v="2020-03-25T16:00:00"/>
    <n v="465"/>
    <n v="40"/>
    <n v="0"/>
    <x v="2"/>
    <n v="1"/>
    <n v="1"/>
  </r>
  <r>
    <n v="466"/>
    <n v="3"/>
    <n v="2"/>
    <n v="293"/>
    <d v="2020-03-25T19:00:00"/>
    <n v="466"/>
    <n v="43"/>
    <n v="0"/>
    <x v="2"/>
    <n v="1"/>
    <n v="1"/>
  </r>
  <r>
    <n v="467"/>
    <n v="12"/>
    <n v="8"/>
    <n v="276"/>
    <d v="2020-03-25T16:00:00"/>
    <n v="467"/>
    <n v="40"/>
    <n v="0"/>
    <x v="2"/>
    <n v="1"/>
    <n v="1"/>
  </r>
  <r>
    <n v="468"/>
    <n v="9"/>
    <n v="8"/>
    <n v="198"/>
    <d v="2020-03-25T21:00:00"/>
    <n v="468"/>
    <n v="45"/>
    <n v="0"/>
    <x v="2"/>
    <n v="1"/>
    <n v="1"/>
  </r>
  <r>
    <n v="469"/>
    <n v="7"/>
    <n v="6"/>
    <n v="119"/>
    <d v="2020-03-25T06:00:00"/>
    <n v="469"/>
    <n v="30"/>
    <n v="0"/>
    <x v="2"/>
    <n v="1"/>
    <n v="1"/>
  </r>
  <r>
    <n v="470"/>
    <n v="1"/>
    <n v="9"/>
    <n v="292"/>
    <d v="2020-03-25T05:00:00"/>
    <n v="470"/>
    <n v="29"/>
    <n v="0"/>
    <x v="2"/>
    <n v="1"/>
    <n v="1"/>
  </r>
  <r>
    <n v="471"/>
    <n v="9"/>
    <n v="1"/>
    <n v="176"/>
    <d v="2020-03-26T07:00:00"/>
    <n v="471"/>
    <n v="31"/>
    <n v="0"/>
    <x v="2"/>
    <n v="1"/>
    <n v="1"/>
  </r>
  <r>
    <n v="472"/>
    <n v="6"/>
    <n v="3"/>
    <n v="244"/>
    <d v="2020-03-26T18:00:00"/>
    <n v="472"/>
    <n v="42"/>
    <n v="0"/>
    <x v="2"/>
    <n v="1"/>
    <n v="1"/>
  </r>
  <r>
    <n v="473"/>
    <n v="5"/>
    <n v="5"/>
    <n v="430"/>
    <d v="2020-03-26T08:00:00"/>
    <n v="473"/>
    <n v="32"/>
    <n v="0"/>
    <x v="2"/>
    <n v="1"/>
    <n v="1"/>
  </r>
  <r>
    <n v="474"/>
    <n v="3"/>
    <n v="5"/>
    <n v="222"/>
    <d v="2020-03-26T04:00:00"/>
    <n v="474"/>
    <n v="28"/>
    <n v="0"/>
    <x v="2"/>
    <n v="1"/>
    <n v="1"/>
  </r>
  <r>
    <n v="475"/>
    <n v="2"/>
    <n v="1"/>
    <n v="352"/>
    <d v="2020-03-26T16:00:00"/>
    <n v="475"/>
    <n v="40"/>
    <n v="0"/>
    <x v="2"/>
    <n v="1"/>
    <n v="1"/>
  </r>
  <r>
    <n v="476"/>
    <n v="8"/>
    <n v="2"/>
    <n v="309"/>
    <d v="2020-03-26T10:00:00"/>
    <n v="476"/>
    <n v="34"/>
    <n v="0"/>
    <x v="2"/>
    <n v="1"/>
    <n v="1"/>
  </r>
  <r>
    <n v="477"/>
    <n v="10"/>
    <n v="7"/>
    <n v="120"/>
    <d v="2020-03-27T05:00:00"/>
    <n v="477"/>
    <n v="29"/>
    <n v="0"/>
    <x v="2"/>
    <n v="1"/>
    <n v="1"/>
  </r>
  <r>
    <n v="478"/>
    <n v="10"/>
    <n v="5"/>
    <n v="273"/>
    <d v="2020-03-27T19:00:00"/>
    <n v="478"/>
    <n v="43"/>
    <n v="0"/>
    <x v="2"/>
    <n v="1"/>
    <n v="1"/>
  </r>
  <r>
    <n v="479"/>
    <n v="5"/>
    <n v="7"/>
    <n v="329"/>
    <d v="2020-03-27T05:00:00"/>
    <n v="479"/>
    <n v="29"/>
    <n v="0"/>
    <x v="2"/>
    <n v="1"/>
    <n v="1"/>
  </r>
  <r>
    <n v="480"/>
    <n v="8"/>
    <n v="8"/>
    <n v="248"/>
    <d v="2020-03-27T21:00:00"/>
    <n v="480"/>
    <n v="45"/>
    <n v="0"/>
    <x v="2"/>
    <n v="1"/>
    <n v="1"/>
  </r>
  <r>
    <n v="481"/>
    <n v="8"/>
    <n v="1"/>
    <n v="318"/>
    <d v="2020-03-27T08:00:00"/>
    <n v="481"/>
    <n v="32"/>
    <n v="0"/>
    <x v="2"/>
    <n v="1"/>
    <n v="1"/>
  </r>
  <r>
    <n v="482"/>
    <n v="10"/>
    <n v="6"/>
    <n v="194"/>
    <d v="2020-03-28T12:00:00"/>
    <n v="482"/>
    <n v="36"/>
    <n v="0"/>
    <x v="2"/>
    <n v="1"/>
    <n v="1"/>
  </r>
  <r>
    <n v="483"/>
    <n v="5"/>
    <n v="9"/>
    <n v="279"/>
    <d v="2020-03-28T04:00:00"/>
    <n v="483"/>
    <n v="28"/>
    <n v="0"/>
    <x v="2"/>
    <n v="1"/>
    <n v="1"/>
  </r>
  <r>
    <n v="484"/>
    <n v="4"/>
    <n v="6"/>
    <n v="338"/>
    <d v="2020-03-28T17:00:00"/>
    <n v="484"/>
    <n v="41"/>
    <n v="0"/>
    <x v="2"/>
    <n v="1"/>
    <n v="1"/>
  </r>
  <r>
    <n v="485"/>
    <n v="10"/>
    <n v="6"/>
    <n v="457"/>
    <d v="2020-03-28T06:00:00"/>
    <n v="485"/>
    <n v="30"/>
    <n v="0"/>
    <x v="2"/>
    <n v="1"/>
    <n v="1"/>
  </r>
  <r>
    <n v="486"/>
    <n v="6"/>
    <n v="3"/>
    <n v="248"/>
    <d v="2020-03-28T13:00:00"/>
    <n v="486"/>
    <n v="37"/>
    <n v="0"/>
    <x v="2"/>
    <n v="1"/>
    <n v="1"/>
  </r>
  <r>
    <n v="487"/>
    <n v="13"/>
    <n v="8"/>
    <n v="194"/>
    <d v="2020-03-28T21:00:00"/>
    <n v="487"/>
    <n v="45"/>
    <n v="0"/>
    <x v="2"/>
    <n v="1"/>
    <n v="1"/>
  </r>
  <r>
    <n v="488"/>
    <n v="12"/>
    <n v="9"/>
    <n v="306"/>
    <d v="2020-03-28T09:00:00"/>
    <n v="488"/>
    <n v="33"/>
    <n v="0"/>
    <x v="2"/>
    <n v="1"/>
    <n v="1"/>
  </r>
  <r>
    <n v="489"/>
    <n v="14"/>
    <n v="4"/>
    <n v="116"/>
    <d v="2020-03-29T18:00:00"/>
    <n v="489"/>
    <n v="42"/>
    <n v="0"/>
    <x v="2"/>
    <n v="1"/>
    <n v="1"/>
  </r>
  <r>
    <n v="490"/>
    <n v="3"/>
    <n v="7"/>
    <n v="387"/>
    <d v="2020-03-29T21:00:00"/>
    <n v="490"/>
    <n v="45"/>
    <n v="1"/>
    <x v="2"/>
    <n v="1"/>
    <n v="0"/>
  </r>
  <r>
    <n v="491"/>
    <n v="8"/>
    <n v="3"/>
    <n v="182"/>
    <d v="2020-03-29T10:00:00"/>
    <n v="491"/>
    <n v="34"/>
    <n v="0"/>
    <x v="2"/>
    <n v="1"/>
    <n v="1"/>
  </r>
  <r>
    <n v="492"/>
    <n v="14"/>
    <n v="7"/>
    <n v="460"/>
    <d v="2020-03-29T05:00:00"/>
    <n v="492"/>
    <n v="29"/>
    <n v="0"/>
    <x v="2"/>
    <n v="1"/>
    <n v="1"/>
  </r>
  <r>
    <n v="493"/>
    <n v="14"/>
    <n v="2"/>
    <n v="438"/>
    <d v="2020-03-29T15:00:00"/>
    <n v="493"/>
    <n v="39"/>
    <n v="1"/>
    <x v="2"/>
    <n v="1"/>
    <n v="0"/>
  </r>
  <r>
    <n v="494"/>
    <n v="4"/>
    <n v="3"/>
    <n v="147"/>
    <d v="2020-03-29T06:00:00"/>
    <n v="494"/>
    <n v="30"/>
    <n v="0"/>
    <x v="2"/>
    <n v="1"/>
    <n v="1"/>
  </r>
  <r>
    <n v="495"/>
    <n v="2"/>
    <n v="4"/>
    <n v="277"/>
    <d v="2020-03-30T16:00:00"/>
    <n v="495"/>
    <n v="40"/>
    <n v="0"/>
    <x v="2"/>
    <n v="1"/>
    <n v="1"/>
  </r>
  <r>
    <n v="496"/>
    <n v="3"/>
    <n v="7"/>
    <n v="403"/>
    <d v="2020-03-30T05:00:00"/>
    <n v="496"/>
    <n v="29"/>
    <n v="0"/>
    <x v="2"/>
    <n v="1"/>
    <n v="1"/>
  </r>
  <r>
    <n v="497"/>
    <n v="13"/>
    <n v="5"/>
    <n v="276"/>
    <d v="2020-03-30T16:00:00"/>
    <n v="497"/>
    <n v="40"/>
    <n v="0"/>
    <x v="2"/>
    <n v="1"/>
    <n v="1"/>
  </r>
  <r>
    <n v="498"/>
    <n v="13"/>
    <n v="9"/>
    <n v="299"/>
    <d v="2020-03-30T17:00:00"/>
    <n v="498"/>
    <n v="41"/>
    <n v="1"/>
    <x v="2"/>
    <n v="1"/>
    <n v="0"/>
  </r>
  <r>
    <n v="499"/>
    <n v="10"/>
    <n v="9"/>
    <n v="117"/>
    <d v="2020-03-30T09:00:00"/>
    <n v="499"/>
    <n v="33"/>
    <n v="1"/>
    <x v="2"/>
    <n v="1"/>
    <n v="0"/>
  </r>
  <r>
    <n v="500"/>
    <n v="1"/>
    <n v="7"/>
    <n v="179"/>
    <d v="2020-03-30T19:00:00"/>
    <n v="500"/>
    <n v="43"/>
    <n v="0"/>
    <x v="2"/>
    <n v="1"/>
    <n v="1"/>
  </r>
  <r>
    <n v="501"/>
    <n v="13"/>
    <n v="1"/>
    <n v="246"/>
    <d v="2020-03-31T13:00:00"/>
    <n v="501"/>
    <n v="37"/>
    <n v="0"/>
    <x v="2"/>
    <n v="1"/>
    <n v="1"/>
  </r>
  <r>
    <n v="502"/>
    <n v="12"/>
    <n v="4"/>
    <n v="209"/>
    <d v="2020-03-31T11:00:00"/>
    <n v="502"/>
    <n v="35"/>
    <n v="1"/>
    <x v="2"/>
    <n v="1"/>
    <n v="0"/>
  </r>
  <r>
    <n v="503"/>
    <n v="6"/>
    <n v="1"/>
    <n v="389"/>
    <d v="2020-03-31T04:00:00"/>
    <n v="503"/>
    <n v="28"/>
    <n v="0"/>
    <x v="2"/>
    <n v="1"/>
    <n v="1"/>
  </r>
  <r>
    <n v="504"/>
    <n v="13"/>
    <n v="8"/>
    <n v="176"/>
    <d v="2020-03-31T20:00:00"/>
    <n v="504"/>
    <n v="44"/>
    <n v="1"/>
    <x v="2"/>
    <n v="1"/>
    <n v="0"/>
  </r>
  <r>
    <n v="505"/>
    <n v="9"/>
    <n v="8"/>
    <n v="196"/>
    <d v="2020-03-31T09:00:00"/>
    <n v="505"/>
    <n v="33"/>
    <n v="0"/>
    <x v="2"/>
    <n v="1"/>
    <n v="1"/>
  </r>
  <r>
    <n v="506"/>
    <n v="7"/>
    <n v="6"/>
    <n v="278"/>
    <d v="2020-03-31T07:00:00"/>
    <n v="506"/>
    <n v="31"/>
    <n v="1"/>
    <x v="2"/>
    <n v="1"/>
    <n v="0"/>
  </r>
  <r>
    <n v="507"/>
    <n v="11"/>
    <n v="7"/>
    <n v="392"/>
    <d v="2020-04-01T20:00:00"/>
    <n v="507"/>
    <n v="44"/>
    <n v="0"/>
    <x v="3"/>
    <n v="1"/>
    <n v="1"/>
  </r>
  <r>
    <n v="508"/>
    <n v="10"/>
    <n v="3"/>
    <n v="424"/>
    <d v="2020-04-01T16:00:00"/>
    <n v="508"/>
    <n v="40"/>
    <n v="0"/>
    <x v="3"/>
    <n v="1"/>
    <n v="1"/>
  </r>
  <r>
    <n v="509"/>
    <n v="14"/>
    <n v="6"/>
    <n v="398"/>
    <d v="2020-04-01T05:00:00"/>
    <n v="509"/>
    <n v="29"/>
    <n v="0"/>
    <x v="3"/>
    <n v="1"/>
    <n v="1"/>
  </r>
  <r>
    <n v="510"/>
    <n v="8"/>
    <n v="7"/>
    <n v="298"/>
    <d v="2020-04-01T14:00:00"/>
    <n v="510"/>
    <n v="38"/>
    <n v="0"/>
    <x v="3"/>
    <n v="1"/>
    <n v="1"/>
  </r>
  <r>
    <n v="511"/>
    <n v="9"/>
    <n v="8"/>
    <n v="477"/>
    <d v="2020-04-01T09:00:00"/>
    <n v="511"/>
    <n v="33"/>
    <n v="0"/>
    <x v="3"/>
    <n v="1"/>
    <n v="1"/>
  </r>
  <r>
    <n v="512"/>
    <n v="4"/>
    <n v="6"/>
    <n v="359"/>
    <d v="2020-04-01T06:00:00"/>
    <n v="512"/>
    <n v="30"/>
    <n v="1"/>
    <x v="3"/>
    <n v="1"/>
    <n v="0"/>
  </r>
  <r>
    <n v="513"/>
    <n v="4"/>
    <n v="3"/>
    <n v="407"/>
    <d v="2020-04-01T04:00:00"/>
    <n v="513"/>
    <n v="28"/>
    <n v="0"/>
    <x v="3"/>
    <n v="1"/>
    <n v="1"/>
  </r>
  <r>
    <n v="514"/>
    <n v="7"/>
    <n v="1"/>
    <n v="192"/>
    <d v="2020-04-02T15:00:00"/>
    <n v="514"/>
    <n v="39"/>
    <n v="1"/>
    <x v="3"/>
    <n v="1"/>
    <n v="0"/>
  </r>
  <r>
    <n v="515"/>
    <n v="8"/>
    <n v="7"/>
    <n v="334"/>
    <d v="2020-04-02T15:00:00"/>
    <n v="515"/>
    <n v="39"/>
    <n v="1"/>
    <x v="3"/>
    <n v="1"/>
    <n v="0"/>
  </r>
  <r>
    <n v="516"/>
    <n v="13"/>
    <n v="4"/>
    <n v="464"/>
    <d v="2020-04-02T06:00:00"/>
    <n v="516"/>
    <n v="30"/>
    <n v="0"/>
    <x v="3"/>
    <n v="1"/>
    <n v="1"/>
  </r>
  <r>
    <n v="517"/>
    <n v="7"/>
    <n v="1"/>
    <n v="287"/>
    <d v="2020-04-02T10:00:00"/>
    <n v="517"/>
    <n v="34"/>
    <n v="1"/>
    <x v="3"/>
    <n v="1"/>
    <n v="0"/>
  </r>
  <r>
    <n v="518"/>
    <n v="8"/>
    <n v="9"/>
    <n v="126"/>
    <d v="2020-04-02T08:00:00"/>
    <n v="518"/>
    <n v="32"/>
    <n v="0"/>
    <x v="3"/>
    <n v="1"/>
    <n v="1"/>
  </r>
  <r>
    <n v="519"/>
    <n v="11"/>
    <n v="8"/>
    <n v="480"/>
    <d v="2020-04-02T11:00:00"/>
    <n v="519"/>
    <n v="35"/>
    <n v="1"/>
    <x v="3"/>
    <n v="1"/>
    <n v="0"/>
  </r>
  <r>
    <n v="520"/>
    <n v="8"/>
    <n v="4"/>
    <n v="315"/>
    <d v="2020-04-02T01:00:00"/>
    <n v="520"/>
    <n v="25"/>
    <n v="1"/>
    <x v="3"/>
    <n v="1"/>
    <n v="0"/>
  </r>
  <r>
    <n v="521"/>
    <n v="13"/>
    <n v="5"/>
    <n v="237"/>
    <d v="2020-04-03T14:00:00"/>
    <n v="521"/>
    <n v="38"/>
    <n v="0"/>
    <x v="3"/>
    <n v="1"/>
    <n v="1"/>
  </r>
  <r>
    <n v="522"/>
    <n v="3"/>
    <n v="6"/>
    <n v="239"/>
    <d v="2020-04-03T02:00:00"/>
    <n v="522"/>
    <n v="26"/>
    <n v="0"/>
    <x v="3"/>
    <n v="1"/>
    <n v="1"/>
  </r>
  <r>
    <n v="523"/>
    <n v="3"/>
    <n v="2"/>
    <n v="216"/>
    <d v="2020-04-03T09:00:00"/>
    <n v="523"/>
    <n v="33"/>
    <n v="1"/>
    <x v="3"/>
    <n v="1"/>
    <n v="0"/>
  </r>
  <r>
    <n v="524"/>
    <n v="7"/>
    <n v="2"/>
    <n v="369"/>
    <d v="2020-04-03T03:00:00"/>
    <n v="524"/>
    <n v="27"/>
    <n v="1"/>
    <x v="3"/>
    <n v="1"/>
    <n v="0"/>
  </r>
  <r>
    <n v="525"/>
    <n v="13"/>
    <n v="9"/>
    <n v="256"/>
    <d v="2020-04-03T11:00:00"/>
    <n v="525"/>
    <n v="35"/>
    <n v="1"/>
    <x v="3"/>
    <n v="1"/>
    <n v="0"/>
  </r>
  <r>
    <n v="526"/>
    <n v="8"/>
    <n v="7"/>
    <n v="229"/>
    <d v="2020-04-03T15:00:00"/>
    <n v="526"/>
    <n v="39"/>
    <n v="1"/>
    <x v="3"/>
    <n v="1"/>
    <n v="0"/>
  </r>
  <r>
    <n v="527"/>
    <n v="8"/>
    <n v="7"/>
    <n v="314"/>
    <d v="2020-04-03T09:00:00"/>
    <n v="527"/>
    <n v="33"/>
    <n v="1"/>
    <x v="3"/>
    <n v="1"/>
    <n v="0"/>
  </r>
  <r>
    <n v="528"/>
    <n v="1"/>
    <n v="9"/>
    <n v="274"/>
    <d v="2020-04-04T03:00:00"/>
    <n v="528"/>
    <n v="27"/>
    <n v="0"/>
    <x v="3"/>
    <n v="1"/>
    <n v="1"/>
  </r>
  <r>
    <n v="529"/>
    <n v="9"/>
    <n v="8"/>
    <n v="228"/>
    <d v="2020-04-04T08:00:00"/>
    <n v="529"/>
    <n v="32"/>
    <n v="0"/>
    <x v="3"/>
    <n v="1"/>
    <n v="1"/>
  </r>
  <r>
    <n v="530"/>
    <n v="5"/>
    <n v="5"/>
    <n v="303"/>
    <d v="2020-04-04T09:00:00"/>
    <n v="530"/>
    <n v="33"/>
    <n v="1"/>
    <x v="3"/>
    <n v="1"/>
    <n v="0"/>
  </r>
  <r>
    <n v="531"/>
    <n v="14"/>
    <n v="1"/>
    <n v="320"/>
    <d v="2020-04-04T09:00:00"/>
    <n v="531"/>
    <n v="33"/>
    <n v="0"/>
    <x v="3"/>
    <n v="1"/>
    <n v="1"/>
  </r>
  <r>
    <n v="532"/>
    <n v="3"/>
    <n v="1"/>
    <n v="159"/>
    <d v="2020-04-04T02:00:00"/>
    <n v="532"/>
    <n v="26"/>
    <n v="1"/>
    <x v="3"/>
    <n v="1"/>
    <n v="0"/>
  </r>
  <r>
    <n v="533"/>
    <n v="14"/>
    <n v="9"/>
    <n v="179"/>
    <d v="2020-04-05T05:00:00"/>
    <n v="533"/>
    <n v="29"/>
    <n v="0"/>
    <x v="3"/>
    <n v="1"/>
    <n v="1"/>
  </r>
  <r>
    <n v="534"/>
    <n v="3"/>
    <n v="8"/>
    <n v="110"/>
    <d v="2020-04-05T09:00:00"/>
    <n v="534"/>
    <n v="33"/>
    <n v="1"/>
    <x v="3"/>
    <n v="1"/>
    <n v="0"/>
  </r>
  <r>
    <n v="535"/>
    <n v="9"/>
    <n v="5"/>
    <n v="264"/>
    <d v="2020-04-05T15:00:00"/>
    <n v="535"/>
    <n v="39"/>
    <n v="1"/>
    <x v="3"/>
    <n v="1"/>
    <n v="0"/>
  </r>
  <r>
    <n v="536"/>
    <n v="6"/>
    <n v="7"/>
    <n v="412"/>
    <d v="2020-04-05T14:00:00"/>
    <n v="536"/>
    <n v="38"/>
    <n v="1"/>
    <x v="3"/>
    <n v="1"/>
    <n v="0"/>
  </r>
  <r>
    <n v="537"/>
    <n v="12"/>
    <n v="7"/>
    <n v="253"/>
    <d v="2020-04-05T04:00:00"/>
    <n v="537"/>
    <n v="28"/>
    <n v="0"/>
    <x v="3"/>
    <n v="1"/>
    <n v="1"/>
  </r>
  <r>
    <n v="538"/>
    <n v="2"/>
    <n v="5"/>
    <n v="279"/>
    <d v="2020-04-05T04:00:00"/>
    <n v="538"/>
    <n v="28"/>
    <n v="0"/>
    <x v="3"/>
    <n v="1"/>
    <n v="1"/>
  </r>
  <r>
    <n v="539"/>
    <n v="5"/>
    <n v="7"/>
    <n v="111"/>
    <d v="2020-04-06T10:00:00"/>
    <n v="539"/>
    <n v="34"/>
    <n v="0"/>
    <x v="3"/>
    <n v="1"/>
    <n v="1"/>
  </r>
  <r>
    <n v="540"/>
    <n v="3"/>
    <n v="6"/>
    <n v="248"/>
    <d v="2020-04-06T10:00:00"/>
    <n v="540"/>
    <n v="34"/>
    <n v="0"/>
    <x v="3"/>
    <n v="1"/>
    <n v="1"/>
  </r>
  <r>
    <n v="541"/>
    <n v="2"/>
    <n v="9"/>
    <n v="479"/>
    <d v="2020-04-06T04:00:00"/>
    <n v="541"/>
    <n v="28"/>
    <n v="1"/>
    <x v="3"/>
    <n v="1"/>
    <n v="0"/>
  </r>
  <r>
    <n v="542"/>
    <n v="6"/>
    <n v="6"/>
    <n v="297"/>
    <d v="2020-04-06T06:00:00"/>
    <n v="542"/>
    <n v="30"/>
    <n v="0"/>
    <x v="3"/>
    <n v="1"/>
    <n v="1"/>
  </r>
  <r>
    <n v="543"/>
    <n v="8"/>
    <n v="6"/>
    <n v="296"/>
    <d v="2020-04-06T08:00:00"/>
    <n v="543"/>
    <n v="32"/>
    <n v="0"/>
    <x v="3"/>
    <n v="1"/>
    <n v="1"/>
  </r>
  <r>
    <n v="544"/>
    <n v="1"/>
    <n v="6"/>
    <n v="246"/>
    <d v="2020-04-07T02:00:00"/>
    <n v="544"/>
    <n v="26"/>
    <n v="0"/>
    <x v="3"/>
    <n v="1"/>
    <n v="1"/>
  </r>
  <r>
    <n v="545"/>
    <n v="4"/>
    <n v="9"/>
    <n v="269"/>
    <d v="2020-04-07T05:00:00"/>
    <n v="545"/>
    <n v="29"/>
    <n v="0"/>
    <x v="3"/>
    <n v="1"/>
    <n v="1"/>
  </r>
  <r>
    <n v="546"/>
    <n v="11"/>
    <n v="3"/>
    <n v="405"/>
    <d v="2020-04-07T14:00:00"/>
    <n v="546"/>
    <n v="38"/>
    <n v="0"/>
    <x v="3"/>
    <n v="1"/>
    <n v="1"/>
  </r>
  <r>
    <n v="547"/>
    <n v="1"/>
    <n v="6"/>
    <n v="255"/>
    <d v="2020-04-07T12:00:00"/>
    <n v="547"/>
    <n v="36"/>
    <n v="0"/>
    <x v="3"/>
    <n v="1"/>
    <n v="1"/>
  </r>
  <r>
    <n v="548"/>
    <n v="6"/>
    <n v="4"/>
    <n v="190"/>
    <d v="2020-04-07T14:00:00"/>
    <n v="548"/>
    <n v="38"/>
    <n v="0"/>
    <x v="3"/>
    <n v="1"/>
    <n v="1"/>
  </r>
  <r>
    <n v="549"/>
    <n v="9"/>
    <n v="3"/>
    <n v="426"/>
    <d v="2020-04-08T12:00:00"/>
    <n v="549"/>
    <n v="36"/>
    <n v="0"/>
    <x v="3"/>
    <n v="1"/>
    <n v="1"/>
  </r>
  <r>
    <n v="550"/>
    <n v="13"/>
    <n v="5"/>
    <n v="197"/>
    <d v="2020-04-08T04:00:00"/>
    <n v="550"/>
    <n v="28"/>
    <n v="0"/>
    <x v="3"/>
    <n v="1"/>
    <n v="1"/>
  </r>
  <r>
    <n v="551"/>
    <n v="6"/>
    <n v="6"/>
    <n v="110"/>
    <d v="2020-04-08T03:00:00"/>
    <n v="551"/>
    <n v="27"/>
    <n v="0"/>
    <x v="3"/>
    <n v="1"/>
    <n v="1"/>
  </r>
  <r>
    <n v="552"/>
    <n v="2"/>
    <n v="3"/>
    <n v="233"/>
    <d v="2020-04-08T07:00:00"/>
    <n v="552"/>
    <n v="31"/>
    <n v="0"/>
    <x v="3"/>
    <n v="1"/>
    <n v="1"/>
  </r>
  <r>
    <n v="553"/>
    <n v="3"/>
    <n v="6"/>
    <n v="421"/>
    <d v="2020-04-08T09:00:00"/>
    <n v="553"/>
    <n v="33"/>
    <n v="0"/>
    <x v="3"/>
    <n v="1"/>
    <n v="1"/>
  </r>
  <r>
    <n v="554"/>
    <n v="4"/>
    <n v="4"/>
    <n v="232"/>
    <d v="2020-04-09T12:00:00"/>
    <n v="554"/>
    <n v="36"/>
    <n v="0"/>
    <x v="3"/>
    <n v="1"/>
    <n v="1"/>
  </r>
  <r>
    <n v="555"/>
    <n v="13"/>
    <n v="2"/>
    <n v="193"/>
    <d v="2020-04-09T02:00:00"/>
    <n v="555"/>
    <n v="26"/>
    <n v="0"/>
    <x v="3"/>
    <n v="1"/>
    <n v="1"/>
  </r>
  <r>
    <n v="556"/>
    <n v="4"/>
    <n v="9"/>
    <n v="419"/>
    <d v="2020-04-09T04:00:00"/>
    <n v="556"/>
    <n v="28"/>
    <n v="0"/>
    <x v="3"/>
    <n v="1"/>
    <n v="1"/>
  </r>
  <r>
    <n v="557"/>
    <n v="13"/>
    <n v="7"/>
    <n v="399"/>
    <d v="2020-04-09T12:00:00"/>
    <n v="557"/>
    <n v="36"/>
    <n v="0"/>
    <x v="3"/>
    <n v="1"/>
    <n v="1"/>
  </r>
  <r>
    <n v="558"/>
    <n v="13"/>
    <n v="9"/>
    <n v="305"/>
    <d v="2020-04-09T14:00:00"/>
    <n v="558"/>
    <n v="38"/>
    <n v="0"/>
    <x v="3"/>
    <n v="1"/>
    <n v="1"/>
  </r>
  <r>
    <n v="559"/>
    <n v="2"/>
    <n v="4"/>
    <n v="450"/>
    <d v="2020-04-10T10:00:00"/>
    <n v="559"/>
    <n v="34"/>
    <n v="0"/>
    <x v="3"/>
    <n v="1"/>
    <n v="1"/>
  </r>
  <r>
    <n v="560"/>
    <n v="12"/>
    <n v="6"/>
    <n v="351"/>
    <d v="2020-04-10T14:00:00"/>
    <n v="560"/>
    <n v="38"/>
    <n v="0"/>
    <x v="3"/>
    <n v="1"/>
    <n v="1"/>
  </r>
  <r>
    <n v="561"/>
    <n v="7"/>
    <n v="3"/>
    <n v="400"/>
    <d v="2020-04-10T10:00:00"/>
    <n v="561"/>
    <n v="34"/>
    <n v="0"/>
    <x v="3"/>
    <n v="1"/>
    <n v="1"/>
  </r>
  <r>
    <n v="562"/>
    <n v="9"/>
    <n v="9"/>
    <n v="405"/>
    <d v="2020-04-10T09:00:00"/>
    <n v="562"/>
    <n v="33"/>
    <n v="0"/>
    <x v="3"/>
    <n v="1"/>
    <n v="1"/>
  </r>
  <r>
    <n v="563"/>
    <n v="12"/>
    <n v="9"/>
    <n v="488"/>
    <d v="2020-04-10T08:00:00"/>
    <n v="563"/>
    <n v="32"/>
    <n v="0"/>
    <x v="3"/>
    <n v="1"/>
    <n v="1"/>
  </r>
  <r>
    <n v="564"/>
    <n v="3"/>
    <n v="3"/>
    <n v="155"/>
    <d v="2020-04-11T01:00:00"/>
    <n v="564"/>
    <n v="25"/>
    <n v="0"/>
    <x v="3"/>
    <n v="1"/>
    <n v="1"/>
  </r>
  <r>
    <n v="565"/>
    <n v="9"/>
    <n v="1"/>
    <n v="246"/>
    <d v="2020-04-11T11:00:00"/>
    <n v="565"/>
    <n v="35"/>
    <n v="0"/>
    <x v="3"/>
    <n v="1"/>
    <n v="1"/>
  </r>
  <r>
    <n v="566"/>
    <n v="6"/>
    <n v="8"/>
    <n v="231"/>
    <d v="2020-04-11T01:00:00"/>
    <n v="566"/>
    <n v="25"/>
    <n v="0"/>
    <x v="3"/>
    <n v="1"/>
    <n v="1"/>
  </r>
  <r>
    <n v="567"/>
    <n v="14"/>
    <n v="5"/>
    <n v="99"/>
    <d v="2020-04-11T11:00:00"/>
    <n v="567"/>
    <n v="35"/>
    <n v="0"/>
    <x v="3"/>
    <n v="1"/>
    <n v="1"/>
  </r>
  <r>
    <n v="568"/>
    <n v="12"/>
    <n v="5"/>
    <n v="438"/>
    <d v="2020-04-11T01:00:00"/>
    <n v="568"/>
    <n v="25"/>
    <n v="0"/>
    <x v="3"/>
    <n v="1"/>
    <n v="1"/>
  </r>
  <r>
    <n v="569"/>
    <n v="6"/>
    <n v="3"/>
    <n v="169"/>
    <d v="2020-04-11T14:00:00"/>
    <n v="569"/>
    <n v="38"/>
    <n v="0"/>
    <x v="3"/>
    <n v="1"/>
    <n v="1"/>
  </r>
  <r>
    <n v="570"/>
    <n v="4"/>
    <n v="8"/>
    <n v="479"/>
    <d v="2020-04-11T06:00:00"/>
    <n v="570"/>
    <n v="30"/>
    <n v="0"/>
    <x v="3"/>
    <n v="1"/>
    <n v="1"/>
  </r>
  <r>
    <n v="571"/>
    <n v="12"/>
    <n v="6"/>
    <n v="205"/>
    <d v="2020-04-12T03:00:00"/>
    <n v="571"/>
    <n v="27"/>
    <n v="0"/>
    <x v="3"/>
    <n v="1"/>
    <n v="1"/>
  </r>
  <r>
    <n v="572"/>
    <n v="8"/>
    <n v="1"/>
    <n v="232"/>
    <d v="2020-04-12T08:00:00"/>
    <n v="572"/>
    <n v="32"/>
    <n v="0"/>
    <x v="3"/>
    <n v="1"/>
    <n v="1"/>
  </r>
  <r>
    <n v="573"/>
    <n v="2"/>
    <n v="5"/>
    <n v="110"/>
    <d v="2020-04-12T15:00:00"/>
    <n v="573"/>
    <n v="39"/>
    <n v="0"/>
    <x v="3"/>
    <n v="1"/>
    <n v="1"/>
  </r>
  <r>
    <n v="574"/>
    <n v="8"/>
    <n v="7"/>
    <n v="279"/>
    <d v="2020-04-12T02:00:00"/>
    <n v="574"/>
    <n v="26"/>
    <n v="0"/>
    <x v="3"/>
    <n v="1"/>
    <n v="1"/>
  </r>
  <r>
    <n v="575"/>
    <n v="9"/>
    <n v="7"/>
    <n v="275"/>
    <d v="2020-04-12T13:00:00"/>
    <n v="575"/>
    <n v="37"/>
    <n v="0"/>
    <x v="3"/>
    <n v="1"/>
    <n v="1"/>
  </r>
  <r>
    <n v="576"/>
    <n v="14"/>
    <n v="2"/>
    <n v="358"/>
    <d v="2020-04-12T12:00:00"/>
    <n v="576"/>
    <n v="36"/>
    <n v="0"/>
    <x v="3"/>
    <n v="1"/>
    <n v="1"/>
  </r>
  <r>
    <n v="577"/>
    <n v="10"/>
    <n v="6"/>
    <n v="280"/>
    <d v="2020-04-12T12:00:00"/>
    <n v="577"/>
    <n v="36"/>
    <n v="0"/>
    <x v="3"/>
    <n v="1"/>
    <n v="1"/>
  </r>
  <r>
    <n v="578"/>
    <n v="10"/>
    <n v="3"/>
    <n v="445"/>
    <d v="2020-04-13T07:00:00"/>
    <n v="578"/>
    <n v="31"/>
    <n v="0"/>
    <x v="3"/>
    <n v="1"/>
    <n v="1"/>
  </r>
  <r>
    <n v="579"/>
    <n v="4"/>
    <n v="6"/>
    <n v="383"/>
    <d v="2020-04-13T15:00:00"/>
    <n v="579"/>
    <n v="39"/>
    <n v="0"/>
    <x v="3"/>
    <n v="1"/>
    <n v="1"/>
  </r>
  <r>
    <n v="580"/>
    <n v="5"/>
    <n v="6"/>
    <n v="133"/>
    <d v="2020-04-13T07:00:00"/>
    <n v="580"/>
    <n v="31"/>
    <n v="0"/>
    <x v="3"/>
    <n v="1"/>
    <n v="1"/>
  </r>
  <r>
    <n v="581"/>
    <n v="12"/>
    <n v="2"/>
    <n v="172"/>
    <d v="2020-04-13T04:00:00"/>
    <n v="581"/>
    <n v="28"/>
    <n v="0"/>
    <x v="3"/>
    <n v="1"/>
    <n v="1"/>
  </r>
  <r>
    <n v="582"/>
    <n v="5"/>
    <n v="8"/>
    <n v="215"/>
    <d v="2020-04-13T12:00:00"/>
    <n v="582"/>
    <n v="36"/>
    <n v="0"/>
    <x v="3"/>
    <n v="1"/>
    <n v="1"/>
  </r>
  <r>
    <n v="583"/>
    <n v="9"/>
    <n v="2"/>
    <n v="103"/>
    <d v="2020-04-13T11:00:00"/>
    <n v="583"/>
    <n v="35"/>
    <n v="0"/>
    <x v="3"/>
    <n v="1"/>
    <n v="1"/>
  </r>
  <r>
    <n v="584"/>
    <n v="14"/>
    <n v="1"/>
    <n v="269"/>
    <d v="2020-04-14T15:00:00"/>
    <n v="584"/>
    <n v="39"/>
    <n v="0"/>
    <x v="3"/>
    <n v="1"/>
    <n v="1"/>
  </r>
  <r>
    <n v="585"/>
    <n v="2"/>
    <n v="6"/>
    <n v="443"/>
    <d v="2020-04-14T15:00:00"/>
    <n v="585"/>
    <n v="39"/>
    <n v="0"/>
    <x v="3"/>
    <n v="1"/>
    <n v="1"/>
  </r>
  <r>
    <n v="586"/>
    <n v="4"/>
    <n v="3"/>
    <n v="336"/>
    <d v="2020-04-14T05:00:00"/>
    <n v="586"/>
    <n v="29"/>
    <n v="0"/>
    <x v="3"/>
    <n v="1"/>
    <n v="1"/>
  </r>
  <r>
    <n v="587"/>
    <n v="14"/>
    <n v="2"/>
    <n v="288"/>
    <d v="2020-04-14T06:00:00"/>
    <n v="587"/>
    <n v="30"/>
    <n v="0"/>
    <x v="3"/>
    <n v="1"/>
    <n v="1"/>
  </r>
  <r>
    <n v="588"/>
    <n v="7"/>
    <n v="6"/>
    <n v="181"/>
    <d v="2020-04-14T13:00:00"/>
    <n v="588"/>
    <n v="37"/>
    <n v="0"/>
    <x v="3"/>
    <n v="1"/>
    <n v="1"/>
  </r>
  <r>
    <n v="589"/>
    <n v="12"/>
    <n v="7"/>
    <n v="384"/>
    <d v="2020-04-15T05:00:00"/>
    <n v="589"/>
    <n v="29"/>
    <n v="0"/>
    <x v="3"/>
    <n v="1"/>
    <n v="1"/>
  </r>
  <r>
    <n v="590"/>
    <n v="10"/>
    <n v="5"/>
    <n v="132"/>
    <d v="2020-04-15T14:00:00"/>
    <n v="590"/>
    <n v="38"/>
    <n v="0"/>
    <x v="3"/>
    <n v="1"/>
    <n v="1"/>
  </r>
  <r>
    <n v="591"/>
    <n v="7"/>
    <n v="5"/>
    <n v="120"/>
    <d v="2020-04-15T07:00:00"/>
    <n v="591"/>
    <n v="31"/>
    <n v="0"/>
    <x v="3"/>
    <n v="1"/>
    <n v="1"/>
  </r>
  <r>
    <n v="592"/>
    <n v="9"/>
    <n v="8"/>
    <n v="241"/>
    <d v="2020-04-15T08:00:00"/>
    <n v="592"/>
    <n v="32"/>
    <n v="0"/>
    <x v="3"/>
    <n v="1"/>
    <n v="1"/>
  </r>
  <r>
    <n v="593"/>
    <n v="14"/>
    <n v="1"/>
    <n v="323"/>
    <d v="2020-04-15T14:00:00"/>
    <n v="593"/>
    <n v="38"/>
    <n v="0"/>
    <x v="3"/>
    <n v="1"/>
    <n v="1"/>
  </r>
  <r>
    <n v="594"/>
    <n v="6"/>
    <n v="2"/>
    <n v="204"/>
    <d v="2020-04-15T11:00:00"/>
    <n v="594"/>
    <n v="35"/>
    <n v="0"/>
    <x v="3"/>
    <n v="1"/>
    <n v="1"/>
  </r>
  <r>
    <n v="595"/>
    <n v="7"/>
    <n v="8"/>
    <n v="198"/>
    <d v="2020-04-15T01:00:00"/>
    <n v="595"/>
    <n v="25"/>
    <n v="0"/>
    <x v="3"/>
    <n v="1"/>
    <n v="1"/>
  </r>
  <r>
    <n v="596"/>
    <n v="9"/>
    <n v="5"/>
    <n v="251"/>
    <d v="2020-04-16T05:00:00"/>
    <n v="596"/>
    <n v="29"/>
    <n v="0"/>
    <x v="3"/>
    <n v="1"/>
    <n v="1"/>
  </r>
  <r>
    <n v="597"/>
    <n v="14"/>
    <n v="6"/>
    <n v="351"/>
    <d v="2020-04-16T03:00:00"/>
    <n v="597"/>
    <n v="27"/>
    <n v="0"/>
    <x v="3"/>
    <n v="1"/>
    <n v="1"/>
  </r>
  <r>
    <n v="598"/>
    <n v="8"/>
    <n v="1"/>
    <n v="268"/>
    <d v="2020-04-16T01:00:00"/>
    <n v="598"/>
    <n v="25"/>
    <n v="0"/>
    <x v="3"/>
    <n v="1"/>
    <n v="1"/>
  </r>
  <r>
    <n v="599"/>
    <n v="10"/>
    <n v="4"/>
    <n v="337"/>
    <d v="2020-04-16T10:00:00"/>
    <n v="599"/>
    <n v="34"/>
    <n v="0"/>
    <x v="3"/>
    <n v="1"/>
    <n v="1"/>
  </r>
  <r>
    <n v="600"/>
    <n v="8"/>
    <n v="4"/>
    <n v="296"/>
    <d v="2020-04-16T15:00:00"/>
    <n v="600"/>
    <n v="39"/>
    <n v="0"/>
    <x v="3"/>
    <n v="1"/>
    <n v="1"/>
  </r>
  <r>
    <n v="601"/>
    <n v="14"/>
    <n v="7"/>
    <n v="273"/>
    <d v="2020-04-17T04:00:00"/>
    <n v="601"/>
    <n v="28"/>
    <n v="0"/>
    <x v="3"/>
    <n v="1"/>
    <n v="1"/>
  </r>
  <r>
    <n v="602"/>
    <n v="14"/>
    <n v="6"/>
    <n v="384"/>
    <d v="2020-04-17T07:00:00"/>
    <n v="602"/>
    <n v="31"/>
    <n v="0"/>
    <x v="3"/>
    <n v="1"/>
    <n v="1"/>
  </r>
  <r>
    <n v="603"/>
    <n v="8"/>
    <n v="5"/>
    <n v="436"/>
    <d v="2020-04-17T06:00:00"/>
    <n v="603"/>
    <n v="30"/>
    <n v="0"/>
    <x v="3"/>
    <n v="1"/>
    <n v="1"/>
  </r>
  <r>
    <n v="604"/>
    <n v="1"/>
    <n v="4"/>
    <n v="166"/>
    <d v="2020-04-17T06:00:00"/>
    <n v="604"/>
    <n v="30"/>
    <n v="0"/>
    <x v="3"/>
    <n v="1"/>
    <n v="1"/>
  </r>
  <r>
    <n v="605"/>
    <n v="13"/>
    <n v="6"/>
    <n v="103"/>
    <d v="2020-04-17T14:00:00"/>
    <n v="605"/>
    <n v="38"/>
    <n v="0"/>
    <x v="3"/>
    <n v="1"/>
    <n v="1"/>
  </r>
  <r>
    <n v="606"/>
    <n v="10"/>
    <n v="8"/>
    <n v="122"/>
    <d v="2020-04-18T02:00:00"/>
    <n v="606"/>
    <n v="26"/>
    <n v="0"/>
    <x v="3"/>
    <n v="1"/>
    <n v="1"/>
  </r>
  <r>
    <n v="607"/>
    <n v="8"/>
    <n v="1"/>
    <n v="219"/>
    <d v="2020-04-18T09:00:00"/>
    <n v="607"/>
    <n v="33"/>
    <n v="0"/>
    <x v="3"/>
    <n v="1"/>
    <n v="1"/>
  </r>
  <r>
    <n v="608"/>
    <n v="6"/>
    <n v="7"/>
    <n v="428"/>
    <d v="2020-04-18T12:00:00"/>
    <n v="608"/>
    <n v="36"/>
    <n v="0"/>
    <x v="3"/>
    <n v="1"/>
    <n v="1"/>
  </r>
  <r>
    <n v="609"/>
    <n v="11"/>
    <n v="4"/>
    <n v="392"/>
    <d v="2020-04-18T02:00:00"/>
    <n v="609"/>
    <n v="26"/>
    <n v="0"/>
    <x v="3"/>
    <n v="1"/>
    <n v="1"/>
  </r>
  <r>
    <n v="610"/>
    <n v="4"/>
    <n v="8"/>
    <n v="120"/>
    <d v="2020-04-18T06:00:00"/>
    <n v="610"/>
    <n v="30"/>
    <n v="0"/>
    <x v="3"/>
    <n v="1"/>
    <n v="1"/>
  </r>
  <r>
    <n v="611"/>
    <n v="9"/>
    <n v="9"/>
    <n v="208"/>
    <d v="2020-04-18T14:00:00"/>
    <n v="611"/>
    <n v="38"/>
    <n v="0"/>
    <x v="3"/>
    <n v="1"/>
    <n v="1"/>
  </r>
  <r>
    <n v="612"/>
    <n v="9"/>
    <n v="5"/>
    <n v="202"/>
    <d v="2020-04-19T11:00:00"/>
    <n v="612"/>
    <n v="35"/>
    <n v="0"/>
    <x v="3"/>
    <n v="1"/>
    <n v="1"/>
  </r>
  <r>
    <n v="613"/>
    <n v="5"/>
    <n v="6"/>
    <n v="374"/>
    <d v="2020-04-19T05:00:00"/>
    <n v="613"/>
    <n v="29"/>
    <n v="0"/>
    <x v="3"/>
    <n v="1"/>
    <n v="1"/>
  </r>
  <r>
    <n v="614"/>
    <n v="8"/>
    <n v="9"/>
    <n v="348"/>
    <d v="2020-04-19T01:00:00"/>
    <n v="614"/>
    <n v="25"/>
    <n v="0"/>
    <x v="3"/>
    <n v="1"/>
    <n v="1"/>
  </r>
  <r>
    <n v="615"/>
    <n v="5"/>
    <n v="8"/>
    <n v="261"/>
    <d v="2020-04-19T14:00:00"/>
    <n v="615"/>
    <n v="38"/>
    <n v="0"/>
    <x v="3"/>
    <n v="1"/>
    <n v="1"/>
  </r>
  <r>
    <n v="616"/>
    <n v="5"/>
    <n v="2"/>
    <n v="260"/>
    <d v="2020-04-19T03:00:00"/>
    <n v="616"/>
    <n v="27"/>
    <n v="0"/>
    <x v="3"/>
    <n v="1"/>
    <n v="1"/>
  </r>
  <r>
    <n v="617"/>
    <n v="1"/>
    <n v="5"/>
    <n v="95"/>
    <d v="2020-04-20T08:00:00"/>
    <n v="617"/>
    <n v="32"/>
    <n v="0"/>
    <x v="3"/>
    <n v="1"/>
    <n v="1"/>
  </r>
  <r>
    <n v="618"/>
    <n v="1"/>
    <n v="4"/>
    <n v="274"/>
    <d v="2020-04-20T13:00:00"/>
    <n v="618"/>
    <n v="37"/>
    <n v="0"/>
    <x v="3"/>
    <n v="1"/>
    <n v="1"/>
  </r>
  <r>
    <n v="619"/>
    <n v="11"/>
    <n v="5"/>
    <n v="211"/>
    <d v="2020-04-20T14:00:00"/>
    <n v="619"/>
    <n v="38"/>
    <n v="0"/>
    <x v="3"/>
    <n v="1"/>
    <n v="1"/>
  </r>
  <r>
    <n v="620"/>
    <n v="9"/>
    <n v="3"/>
    <n v="303"/>
    <d v="2020-04-20T12:00:00"/>
    <n v="620"/>
    <n v="36"/>
    <n v="0"/>
    <x v="3"/>
    <n v="1"/>
    <n v="1"/>
  </r>
  <r>
    <n v="621"/>
    <n v="9"/>
    <n v="9"/>
    <n v="360"/>
    <d v="2020-04-20T02:00:00"/>
    <n v="621"/>
    <n v="26"/>
    <n v="0"/>
    <x v="3"/>
    <n v="1"/>
    <n v="1"/>
  </r>
  <r>
    <n v="622"/>
    <n v="5"/>
    <n v="5"/>
    <n v="436"/>
    <d v="2020-04-20T05:00:00"/>
    <n v="622"/>
    <n v="29"/>
    <n v="0"/>
    <x v="3"/>
    <n v="1"/>
    <n v="1"/>
  </r>
  <r>
    <n v="623"/>
    <n v="6"/>
    <n v="2"/>
    <n v="237"/>
    <d v="2020-04-20T09:00:00"/>
    <n v="623"/>
    <n v="33"/>
    <n v="0"/>
    <x v="3"/>
    <n v="1"/>
    <n v="1"/>
  </r>
  <r>
    <n v="624"/>
    <n v="4"/>
    <n v="8"/>
    <n v="360"/>
    <d v="2020-04-21T10:00:00"/>
    <n v="624"/>
    <n v="34"/>
    <n v="0"/>
    <x v="3"/>
    <n v="1"/>
    <n v="1"/>
  </r>
  <r>
    <n v="625"/>
    <n v="4"/>
    <n v="5"/>
    <n v="255"/>
    <d v="2020-04-21T09:00:00"/>
    <n v="625"/>
    <n v="33"/>
    <n v="0"/>
    <x v="3"/>
    <n v="1"/>
    <n v="1"/>
  </r>
  <r>
    <n v="626"/>
    <n v="8"/>
    <n v="8"/>
    <n v="382"/>
    <d v="2020-04-21T04:00:00"/>
    <n v="626"/>
    <n v="28"/>
    <n v="0"/>
    <x v="3"/>
    <n v="1"/>
    <n v="1"/>
  </r>
  <r>
    <n v="627"/>
    <n v="2"/>
    <n v="9"/>
    <n v="236"/>
    <d v="2020-04-21T10:00:00"/>
    <n v="627"/>
    <n v="34"/>
    <n v="0"/>
    <x v="3"/>
    <n v="1"/>
    <n v="1"/>
  </r>
  <r>
    <n v="628"/>
    <n v="10"/>
    <n v="8"/>
    <n v="185"/>
    <d v="2020-04-22T15:00:00"/>
    <n v="628"/>
    <n v="39"/>
    <n v="0"/>
    <x v="3"/>
    <n v="1"/>
    <n v="1"/>
  </r>
  <r>
    <n v="629"/>
    <n v="9"/>
    <n v="1"/>
    <n v="240"/>
    <d v="2020-04-22T12:00:00"/>
    <n v="629"/>
    <n v="36"/>
    <n v="0"/>
    <x v="3"/>
    <n v="1"/>
    <n v="1"/>
  </r>
  <r>
    <n v="630"/>
    <n v="4"/>
    <n v="8"/>
    <n v="166"/>
    <d v="2020-04-22T03:00:00"/>
    <n v="630"/>
    <n v="27"/>
    <n v="0"/>
    <x v="3"/>
    <n v="1"/>
    <n v="1"/>
  </r>
  <r>
    <n v="631"/>
    <n v="14"/>
    <n v="5"/>
    <n v="288"/>
    <d v="2020-04-22T06:00:00"/>
    <n v="631"/>
    <n v="30"/>
    <n v="0"/>
    <x v="3"/>
    <n v="1"/>
    <n v="1"/>
  </r>
  <r>
    <n v="632"/>
    <n v="9"/>
    <n v="9"/>
    <n v="436"/>
    <d v="2020-04-23T02:00:00"/>
    <n v="632"/>
    <n v="26"/>
    <n v="0"/>
    <x v="3"/>
    <n v="1"/>
    <n v="1"/>
  </r>
  <r>
    <n v="633"/>
    <n v="6"/>
    <n v="6"/>
    <n v="482"/>
    <d v="2020-04-23T06:00:00"/>
    <n v="633"/>
    <n v="30"/>
    <n v="0"/>
    <x v="3"/>
    <n v="1"/>
    <n v="1"/>
  </r>
  <r>
    <n v="634"/>
    <n v="9"/>
    <n v="6"/>
    <n v="350"/>
    <d v="2020-04-23T13:00:00"/>
    <n v="634"/>
    <n v="37"/>
    <n v="0"/>
    <x v="3"/>
    <n v="1"/>
    <n v="1"/>
  </r>
  <r>
    <n v="635"/>
    <n v="4"/>
    <n v="8"/>
    <n v="262"/>
    <d v="2020-04-23T05:00:00"/>
    <n v="635"/>
    <n v="29"/>
    <n v="0"/>
    <x v="3"/>
    <n v="1"/>
    <n v="1"/>
  </r>
  <r>
    <n v="636"/>
    <n v="11"/>
    <n v="3"/>
    <n v="290"/>
    <d v="2020-04-23T07:00:00"/>
    <n v="636"/>
    <n v="31"/>
    <n v="0"/>
    <x v="3"/>
    <n v="1"/>
    <n v="1"/>
  </r>
  <r>
    <n v="637"/>
    <n v="1"/>
    <n v="6"/>
    <n v="354"/>
    <d v="2020-04-23T06:00:00"/>
    <n v="637"/>
    <n v="30"/>
    <n v="0"/>
    <x v="3"/>
    <n v="1"/>
    <n v="1"/>
  </r>
  <r>
    <n v="638"/>
    <n v="11"/>
    <n v="2"/>
    <n v="451"/>
    <d v="2020-04-23T02:00:00"/>
    <n v="638"/>
    <n v="26"/>
    <n v="0"/>
    <x v="3"/>
    <n v="1"/>
    <n v="1"/>
  </r>
  <r>
    <n v="639"/>
    <n v="8"/>
    <n v="2"/>
    <n v="195"/>
    <d v="2020-04-24T14:00:00"/>
    <n v="639"/>
    <n v="38"/>
    <n v="0"/>
    <x v="3"/>
    <n v="1"/>
    <n v="1"/>
  </r>
  <r>
    <n v="640"/>
    <n v="4"/>
    <n v="5"/>
    <n v="148"/>
    <d v="2020-04-24T05:00:00"/>
    <n v="640"/>
    <n v="29"/>
    <n v="0"/>
    <x v="3"/>
    <n v="1"/>
    <n v="1"/>
  </r>
  <r>
    <n v="641"/>
    <n v="3"/>
    <n v="4"/>
    <n v="382"/>
    <d v="2020-04-24T13:00:00"/>
    <n v="641"/>
    <n v="37"/>
    <n v="0"/>
    <x v="3"/>
    <n v="1"/>
    <n v="1"/>
  </r>
  <r>
    <n v="642"/>
    <n v="12"/>
    <n v="3"/>
    <n v="440"/>
    <d v="2020-04-24T03:00:00"/>
    <n v="642"/>
    <n v="27"/>
    <n v="0"/>
    <x v="3"/>
    <n v="1"/>
    <n v="1"/>
  </r>
  <r>
    <n v="643"/>
    <n v="8"/>
    <n v="5"/>
    <n v="240"/>
    <d v="2020-04-25T14:00:00"/>
    <n v="643"/>
    <n v="38"/>
    <n v="0"/>
    <x v="3"/>
    <n v="1"/>
    <n v="1"/>
  </r>
  <r>
    <n v="644"/>
    <n v="13"/>
    <n v="8"/>
    <n v="386"/>
    <d v="2020-04-25T01:00:00"/>
    <n v="644"/>
    <n v="25"/>
    <n v="0"/>
    <x v="3"/>
    <n v="1"/>
    <n v="1"/>
  </r>
  <r>
    <n v="645"/>
    <n v="2"/>
    <n v="8"/>
    <n v="309"/>
    <d v="2020-04-25T09:00:00"/>
    <n v="645"/>
    <n v="33"/>
    <n v="0"/>
    <x v="3"/>
    <n v="1"/>
    <n v="1"/>
  </r>
  <r>
    <n v="646"/>
    <n v="14"/>
    <n v="7"/>
    <n v="237"/>
    <d v="2020-04-25T05:00:00"/>
    <n v="646"/>
    <n v="29"/>
    <n v="0"/>
    <x v="3"/>
    <n v="1"/>
    <n v="1"/>
  </r>
  <r>
    <n v="647"/>
    <n v="2"/>
    <n v="4"/>
    <n v="423"/>
    <d v="2020-04-25T09:00:00"/>
    <n v="647"/>
    <n v="33"/>
    <n v="0"/>
    <x v="3"/>
    <n v="1"/>
    <n v="1"/>
  </r>
  <r>
    <n v="648"/>
    <n v="6"/>
    <n v="8"/>
    <n v="163"/>
    <d v="2020-04-25T11:00:00"/>
    <n v="648"/>
    <n v="35"/>
    <n v="0"/>
    <x v="3"/>
    <n v="1"/>
    <n v="1"/>
  </r>
  <r>
    <n v="649"/>
    <n v="4"/>
    <n v="3"/>
    <n v="282"/>
    <d v="2020-04-25T06:00:00"/>
    <n v="649"/>
    <n v="30"/>
    <n v="0"/>
    <x v="3"/>
    <n v="1"/>
    <n v="1"/>
  </r>
  <r>
    <n v="650"/>
    <n v="9"/>
    <n v="2"/>
    <n v="447"/>
    <d v="2020-04-26T15:00:00"/>
    <n v="650"/>
    <n v="39"/>
    <n v="0"/>
    <x v="3"/>
    <n v="1"/>
    <n v="1"/>
  </r>
  <r>
    <n v="651"/>
    <n v="13"/>
    <n v="1"/>
    <n v="361"/>
    <d v="2020-04-26T14:00:00"/>
    <n v="651"/>
    <n v="38"/>
    <n v="0"/>
    <x v="3"/>
    <n v="1"/>
    <n v="1"/>
  </r>
  <r>
    <n v="652"/>
    <n v="10"/>
    <n v="9"/>
    <n v="275"/>
    <d v="2020-04-26T01:00:00"/>
    <n v="652"/>
    <n v="25"/>
    <n v="0"/>
    <x v="3"/>
    <n v="1"/>
    <n v="1"/>
  </r>
  <r>
    <n v="653"/>
    <n v="9"/>
    <n v="1"/>
    <n v="237"/>
    <d v="2020-04-26T11:00:00"/>
    <n v="653"/>
    <n v="35"/>
    <n v="0"/>
    <x v="3"/>
    <n v="1"/>
    <n v="1"/>
  </r>
  <r>
    <n v="654"/>
    <n v="14"/>
    <n v="5"/>
    <n v="255"/>
    <d v="2020-04-26T08:00:00"/>
    <n v="654"/>
    <n v="32"/>
    <n v="0"/>
    <x v="3"/>
    <n v="1"/>
    <n v="1"/>
  </r>
  <r>
    <n v="655"/>
    <n v="11"/>
    <n v="3"/>
    <n v="281"/>
    <d v="2020-04-26T04:00:00"/>
    <n v="655"/>
    <n v="28"/>
    <n v="0"/>
    <x v="3"/>
    <n v="1"/>
    <n v="1"/>
  </r>
  <r>
    <n v="656"/>
    <n v="1"/>
    <n v="5"/>
    <n v="232"/>
    <d v="2020-04-27T06:00:00"/>
    <n v="656"/>
    <n v="30"/>
    <n v="0"/>
    <x v="3"/>
    <n v="1"/>
    <n v="1"/>
  </r>
  <r>
    <n v="657"/>
    <n v="2"/>
    <n v="6"/>
    <n v="453"/>
    <d v="2020-04-27T01:00:00"/>
    <n v="657"/>
    <n v="25"/>
    <n v="0"/>
    <x v="3"/>
    <n v="1"/>
    <n v="1"/>
  </r>
  <r>
    <n v="658"/>
    <n v="7"/>
    <n v="7"/>
    <n v="345"/>
    <d v="2020-04-27T02:00:00"/>
    <n v="658"/>
    <n v="26"/>
    <n v="0"/>
    <x v="3"/>
    <n v="1"/>
    <n v="1"/>
  </r>
  <r>
    <n v="659"/>
    <n v="7"/>
    <n v="2"/>
    <n v="283"/>
    <d v="2020-04-27T09:00:00"/>
    <n v="659"/>
    <n v="33"/>
    <n v="0"/>
    <x v="3"/>
    <n v="1"/>
    <n v="1"/>
  </r>
  <r>
    <n v="660"/>
    <n v="2"/>
    <n v="8"/>
    <n v="107"/>
    <d v="2020-04-27T02:00:00"/>
    <n v="660"/>
    <n v="26"/>
    <n v="0"/>
    <x v="3"/>
    <n v="1"/>
    <n v="1"/>
  </r>
  <r>
    <n v="661"/>
    <n v="10"/>
    <n v="9"/>
    <n v="429"/>
    <d v="2020-04-27T14:00:00"/>
    <n v="661"/>
    <n v="38"/>
    <n v="0"/>
    <x v="3"/>
    <n v="1"/>
    <n v="1"/>
  </r>
  <r>
    <n v="662"/>
    <n v="14"/>
    <n v="2"/>
    <n v="252"/>
    <d v="2020-04-27T14:00:00"/>
    <n v="662"/>
    <n v="38"/>
    <n v="0"/>
    <x v="3"/>
    <n v="1"/>
    <n v="1"/>
  </r>
  <r>
    <n v="663"/>
    <n v="2"/>
    <n v="5"/>
    <n v="316"/>
    <d v="2020-04-28T04:00:00"/>
    <n v="663"/>
    <n v="28"/>
    <n v="1"/>
    <x v="3"/>
    <n v="1"/>
    <n v="0"/>
  </r>
  <r>
    <n v="664"/>
    <n v="8"/>
    <n v="6"/>
    <n v="397"/>
    <d v="2020-04-28T02:00:00"/>
    <n v="664"/>
    <n v="26"/>
    <n v="0"/>
    <x v="3"/>
    <n v="1"/>
    <n v="1"/>
  </r>
  <r>
    <n v="665"/>
    <n v="3"/>
    <n v="1"/>
    <n v="314"/>
    <d v="2020-04-28T07:00:00"/>
    <n v="665"/>
    <n v="31"/>
    <n v="0"/>
    <x v="3"/>
    <n v="1"/>
    <n v="1"/>
  </r>
  <r>
    <n v="666"/>
    <n v="4"/>
    <n v="5"/>
    <n v="109"/>
    <d v="2020-04-28T15:00:00"/>
    <n v="666"/>
    <n v="39"/>
    <n v="0"/>
    <x v="3"/>
    <n v="1"/>
    <n v="1"/>
  </r>
  <r>
    <n v="667"/>
    <n v="7"/>
    <n v="1"/>
    <n v="198"/>
    <d v="2020-04-28T07:00:00"/>
    <n v="667"/>
    <n v="31"/>
    <n v="0"/>
    <x v="3"/>
    <n v="1"/>
    <n v="1"/>
  </r>
  <r>
    <n v="668"/>
    <n v="2"/>
    <n v="9"/>
    <n v="479"/>
    <d v="2020-04-29T01:00:00"/>
    <n v="668"/>
    <n v="25"/>
    <n v="0"/>
    <x v="3"/>
    <n v="1"/>
    <n v="1"/>
  </r>
  <r>
    <n v="669"/>
    <n v="6"/>
    <n v="8"/>
    <n v="99"/>
    <d v="2020-04-29T06:00:00"/>
    <n v="669"/>
    <n v="30"/>
    <n v="1"/>
    <x v="3"/>
    <n v="1"/>
    <n v="0"/>
  </r>
  <r>
    <n v="670"/>
    <n v="13"/>
    <n v="5"/>
    <n v="364"/>
    <d v="2020-04-29T13:00:00"/>
    <n v="670"/>
    <n v="37"/>
    <n v="0"/>
    <x v="3"/>
    <n v="1"/>
    <n v="1"/>
  </r>
  <r>
    <n v="671"/>
    <n v="1"/>
    <n v="6"/>
    <n v="98"/>
    <d v="2020-04-29T10:00:00"/>
    <n v="671"/>
    <n v="34"/>
    <n v="1"/>
    <x v="3"/>
    <n v="1"/>
    <n v="0"/>
  </r>
  <r>
    <n v="672"/>
    <n v="12"/>
    <n v="6"/>
    <n v="141"/>
    <d v="2020-04-30T09:00:00"/>
    <n v="672"/>
    <n v="33"/>
    <n v="1"/>
    <x v="3"/>
    <n v="1"/>
    <n v="0"/>
  </r>
  <r>
    <n v="673"/>
    <n v="6"/>
    <n v="3"/>
    <n v="397"/>
    <d v="2020-04-30T08:00:00"/>
    <n v="673"/>
    <n v="32"/>
    <n v="0"/>
    <x v="3"/>
    <n v="1"/>
    <n v="1"/>
  </r>
  <r>
    <n v="674"/>
    <n v="13"/>
    <n v="1"/>
    <n v="205"/>
    <d v="2020-04-30T01:00:00"/>
    <n v="674"/>
    <n v="25"/>
    <n v="0"/>
    <x v="3"/>
    <n v="1"/>
    <n v="1"/>
  </r>
  <r>
    <n v="675"/>
    <n v="4"/>
    <n v="9"/>
    <n v="123"/>
    <d v="2020-04-30T08:00:00"/>
    <n v="675"/>
    <n v="32"/>
    <n v="1"/>
    <x v="3"/>
    <n v="1"/>
    <n v="0"/>
  </r>
  <r>
    <n v="676"/>
    <n v="13"/>
    <n v="6"/>
    <n v="357"/>
    <d v="2020-05-01T12:00:00"/>
    <n v="676"/>
    <n v="36"/>
    <n v="1"/>
    <x v="4"/>
    <n v="1"/>
    <n v="0"/>
  </r>
  <r>
    <n v="677"/>
    <n v="1"/>
    <n v="6"/>
    <n v="264"/>
    <d v="2020-05-01T07:00:00"/>
    <n v="677"/>
    <n v="31"/>
    <n v="0"/>
    <x v="4"/>
    <n v="1"/>
    <n v="1"/>
  </r>
  <r>
    <n v="678"/>
    <n v="7"/>
    <n v="7"/>
    <n v="429"/>
    <d v="2020-05-01T01:00:00"/>
    <n v="678"/>
    <n v="25"/>
    <n v="0"/>
    <x v="4"/>
    <n v="1"/>
    <n v="1"/>
  </r>
  <r>
    <n v="679"/>
    <n v="1"/>
    <n v="8"/>
    <n v="108"/>
    <d v="2020-05-01T05:00:00"/>
    <n v="679"/>
    <n v="29"/>
    <n v="0"/>
    <x v="4"/>
    <n v="1"/>
    <n v="1"/>
  </r>
  <r>
    <n v="680"/>
    <n v="6"/>
    <n v="5"/>
    <n v="282"/>
    <d v="2020-05-01T12:00:00"/>
    <n v="680"/>
    <n v="36"/>
    <n v="0"/>
    <x v="4"/>
    <n v="1"/>
    <n v="1"/>
  </r>
  <r>
    <n v="681"/>
    <n v="7"/>
    <n v="4"/>
    <n v="349"/>
    <d v="2020-05-01T06:00:00"/>
    <n v="681"/>
    <n v="30"/>
    <n v="1"/>
    <x v="4"/>
    <n v="1"/>
    <n v="0"/>
  </r>
  <r>
    <n v="682"/>
    <n v="3"/>
    <n v="5"/>
    <n v="364"/>
    <d v="2020-05-01T22:00:00"/>
    <n v="682"/>
    <n v="22"/>
    <n v="1"/>
    <x v="4"/>
    <n v="1"/>
    <n v="0"/>
  </r>
  <r>
    <n v="683"/>
    <n v="5"/>
    <n v="9"/>
    <n v="329"/>
    <d v="2020-05-02T03:00:00"/>
    <n v="683"/>
    <n v="27"/>
    <n v="1"/>
    <x v="4"/>
    <n v="1"/>
    <n v="0"/>
  </r>
  <r>
    <n v="684"/>
    <n v="11"/>
    <n v="4"/>
    <n v="226"/>
    <d v="2020-05-02T00:00:00"/>
    <n v="684"/>
    <n v="24"/>
    <n v="1"/>
    <x v="4"/>
    <n v="1"/>
    <n v="0"/>
  </r>
  <r>
    <n v="685"/>
    <n v="8"/>
    <n v="4"/>
    <n v="330"/>
    <d v="2020-05-02T02:00:00"/>
    <n v="685"/>
    <n v="26"/>
    <n v="0"/>
    <x v="4"/>
    <n v="1"/>
    <n v="1"/>
  </r>
  <r>
    <n v="686"/>
    <n v="5"/>
    <n v="5"/>
    <n v="190"/>
    <d v="2020-05-02T08:00:00"/>
    <n v="686"/>
    <n v="32"/>
    <n v="0"/>
    <x v="4"/>
    <n v="1"/>
    <n v="1"/>
  </r>
  <r>
    <n v="687"/>
    <n v="2"/>
    <n v="6"/>
    <n v="219"/>
    <d v="2020-05-02T04:00:00"/>
    <n v="687"/>
    <n v="28"/>
    <n v="1"/>
    <x v="4"/>
    <n v="1"/>
    <n v="0"/>
  </r>
  <r>
    <n v="688"/>
    <n v="10"/>
    <n v="5"/>
    <n v="265"/>
    <d v="2020-05-02T06:00:00"/>
    <n v="688"/>
    <n v="30"/>
    <n v="0"/>
    <x v="4"/>
    <n v="1"/>
    <n v="1"/>
  </r>
  <r>
    <n v="689"/>
    <n v="14"/>
    <n v="6"/>
    <n v="442"/>
    <d v="2020-05-02T23:00:00"/>
    <n v="689"/>
    <n v="23"/>
    <n v="0"/>
    <x v="4"/>
    <n v="1"/>
    <n v="1"/>
  </r>
  <r>
    <n v="690"/>
    <n v="12"/>
    <n v="3"/>
    <n v="235"/>
    <d v="2020-05-03T03:00:00"/>
    <n v="690"/>
    <n v="27"/>
    <n v="0"/>
    <x v="4"/>
    <n v="1"/>
    <n v="1"/>
  </r>
  <r>
    <n v="691"/>
    <n v="10"/>
    <n v="7"/>
    <n v="114"/>
    <d v="2020-05-03T05:00:00"/>
    <n v="691"/>
    <n v="29"/>
    <n v="0"/>
    <x v="4"/>
    <n v="1"/>
    <n v="1"/>
  </r>
  <r>
    <n v="692"/>
    <n v="7"/>
    <n v="6"/>
    <n v="422"/>
    <d v="2020-05-03T08:00:00"/>
    <n v="692"/>
    <n v="32"/>
    <n v="0"/>
    <x v="4"/>
    <n v="1"/>
    <n v="1"/>
  </r>
  <r>
    <n v="693"/>
    <n v="13"/>
    <n v="5"/>
    <n v="145"/>
    <d v="2020-05-03T09:00:00"/>
    <n v="693"/>
    <n v="33"/>
    <n v="0"/>
    <x v="4"/>
    <n v="1"/>
    <n v="1"/>
  </r>
  <r>
    <n v="694"/>
    <n v="1"/>
    <n v="4"/>
    <n v="243"/>
    <d v="2020-05-02T22:00:00"/>
    <n v="694"/>
    <n v="22"/>
    <n v="0"/>
    <x v="4"/>
    <n v="1"/>
    <n v="1"/>
  </r>
  <r>
    <n v="695"/>
    <n v="9"/>
    <n v="3"/>
    <n v="357"/>
    <d v="2020-05-04T00:00:00"/>
    <n v="695"/>
    <n v="24"/>
    <n v="0"/>
    <x v="4"/>
    <n v="1"/>
    <n v="1"/>
  </r>
  <r>
    <n v="696"/>
    <n v="2"/>
    <n v="7"/>
    <n v="102"/>
    <d v="2020-05-04T04:00:00"/>
    <n v="696"/>
    <n v="28"/>
    <n v="1"/>
    <x v="4"/>
    <n v="1"/>
    <n v="0"/>
  </r>
  <r>
    <n v="697"/>
    <n v="10"/>
    <n v="5"/>
    <n v="458"/>
    <d v="2020-05-04T09:00:00"/>
    <n v="697"/>
    <n v="33"/>
    <n v="1"/>
    <x v="4"/>
    <n v="1"/>
    <n v="0"/>
  </r>
  <r>
    <n v="698"/>
    <n v="1"/>
    <n v="3"/>
    <n v="153"/>
    <d v="2020-05-03T22:00:00"/>
    <n v="698"/>
    <n v="22"/>
    <n v="0"/>
    <x v="4"/>
    <n v="1"/>
    <n v="1"/>
  </r>
  <r>
    <n v="699"/>
    <n v="6"/>
    <n v="7"/>
    <n v="433"/>
    <d v="2020-05-04T23:00:00"/>
    <n v="699"/>
    <n v="23"/>
    <n v="1"/>
    <x v="4"/>
    <n v="1"/>
    <n v="0"/>
  </r>
  <r>
    <n v="700"/>
    <n v="12"/>
    <n v="9"/>
    <n v="439"/>
    <d v="2020-05-05T01:00:00"/>
    <n v="700"/>
    <n v="25"/>
    <n v="1"/>
    <x v="4"/>
    <n v="1"/>
    <n v="0"/>
  </r>
  <r>
    <n v="701"/>
    <n v="5"/>
    <n v="9"/>
    <n v="153"/>
    <d v="2020-05-04T23:00:00"/>
    <n v="701"/>
    <n v="23"/>
    <n v="0"/>
    <x v="4"/>
    <n v="1"/>
    <n v="1"/>
  </r>
  <r>
    <n v="702"/>
    <n v="14"/>
    <n v="6"/>
    <n v="199"/>
    <d v="2020-05-05T08:00:00"/>
    <n v="702"/>
    <n v="32"/>
    <n v="0"/>
    <x v="4"/>
    <n v="1"/>
    <n v="1"/>
  </r>
  <r>
    <n v="703"/>
    <n v="2"/>
    <n v="6"/>
    <n v="282"/>
    <d v="2020-05-05T02:00:00"/>
    <n v="703"/>
    <n v="26"/>
    <n v="0"/>
    <x v="4"/>
    <n v="1"/>
    <n v="1"/>
  </r>
  <r>
    <n v="704"/>
    <n v="4"/>
    <n v="9"/>
    <n v="274"/>
    <d v="2020-05-05T00:00:00"/>
    <n v="704"/>
    <n v="24"/>
    <n v="1"/>
    <x v="4"/>
    <n v="1"/>
    <n v="0"/>
  </r>
  <r>
    <n v="705"/>
    <n v="4"/>
    <n v="5"/>
    <n v="394"/>
    <d v="2020-05-06T05:00:00"/>
    <n v="705"/>
    <n v="29"/>
    <n v="0"/>
    <x v="4"/>
    <n v="1"/>
    <n v="1"/>
  </r>
  <r>
    <n v="706"/>
    <n v="7"/>
    <n v="4"/>
    <n v="399"/>
    <d v="2020-05-06T03:00:00"/>
    <n v="706"/>
    <n v="27"/>
    <n v="0"/>
    <x v="4"/>
    <n v="1"/>
    <n v="1"/>
  </r>
  <r>
    <n v="707"/>
    <n v="7"/>
    <n v="7"/>
    <n v="332"/>
    <d v="2020-05-06T07:00:00"/>
    <n v="707"/>
    <n v="31"/>
    <n v="0"/>
    <x v="4"/>
    <n v="1"/>
    <n v="1"/>
  </r>
  <r>
    <n v="708"/>
    <n v="3"/>
    <n v="6"/>
    <n v="245"/>
    <d v="2020-05-06T04:00:00"/>
    <n v="708"/>
    <n v="28"/>
    <n v="0"/>
    <x v="4"/>
    <n v="1"/>
    <n v="1"/>
  </r>
  <r>
    <n v="709"/>
    <n v="14"/>
    <n v="6"/>
    <n v="479"/>
    <d v="2020-05-06T02:00:00"/>
    <n v="709"/>
    <n v="26"/>
    <n v="0"/>
    <x v="4"/>
    <n v="1"/>
    <n v="1"/>
  </r>
  <r>
    <n v="710"/>
    <n v="4"/>
    <n v="7"/>
    <n v="216"/>
    <d v="2020-05-07T10:00:00"/>
    <n v="710"/>
    <n v="34"/>
    <n v="0"/>
    <x v="4"/>
    <n v="1"/>
    <n v="1"/>
  </r>
  <r>
    <n v="711"/>
    <n v="9"/>
    <n v="6"/>
    <n v="126"/>
    <d v="2020-05-07T08:00:00"/>
    <n v="711"/>
    <n v="32"/>
    <n v="0"/>
    <x v="4"/>
    <n v="1"/>
    <n v="1"/>
  </r>
  <r>
    <n v="712"/>
    <n v="12"/>
    <n v="9"/>
    <n v="137"/>
    <d v="2020-05-07T04:00:00"/>
    <n v="712"/>
    <n v="28"/>
    <n v="0"/>
    <x v="4"/>
    <n v="1"/>
    <n v="1"/>
  </r>
  <r>
    <n v="713"/>
    <n v="3"/>
    <n v="4"/>
    <n v="207"/>
    <d v="2020-05-06T23:00:00"/>
    <n v="713"/>
    <n v="23"/>
    <n v="0"/>
    <x v="4"/>
    <n v="1"/>
    <n v="1"/>
  </r>
  <r>
    <n v="714"/>
    <n v="8"/>
    <n v="1"/>
    <n v="424"/>
    <d v="2020-05-07T04:00:00"/>
    <n v="714"/>
    <n v="28"/>
    <n v="0"/>
    <x v="4"/>
    <n v="1"/>
    <n v="1"/>
  </r>
  <r>
    <n v="715"/>
    <n v="8"/>
    <n v="7"/>
    <n v="415"/>
    <d v="2020-05-08T06:00:00"/>
    <n v="715"/>
    <n v="30"/>
    <n v="0"/>
    <x v="4"/>
    <n v="1"/>
    <n v="1"/>
  </r>
  <r>
    <n v="716"/>
    <n v="9"/>
    <n v="4"/>
    <n v="154"/>
    <d v="2020-05-08T01:00:00"/>
    <n v="716"/>
    <n v="25"/>
    <n v="0"/>
    <x v="4"/>
    <n v="1"/>
    <n v="1"/>
  </r>
  <r>
    <n v="717"/>
    <n v="9"/>
    <n v="7"/>
    <n v="469"/>
    <d v="2020-05-08T05:00:00"/>
    <n v="717"/>
    <n v="29"/>
    <n v="0"/>
    <x v="4"/>
    <n v="1"/>
    <n v="1"/>
  </r>
  <r>
    <n v="718"/>
    <n v="2"/>
    <n v="5"/>
    <n v="155"/>
    <d v="2020-05-08T07:00:00"/>
    <n v="718"/>
    <n v="31"/>
    <n v="0"/>
    <x v="4"/>
    <n v="1"/>
    <n v="1"/>
  </r>
  <r>
    <n v="719"/>
    <n v="7"/>
    <n v="6"/>
    <n v="293"/>
    <d v="2020-05-07T22:00:00"/>
    <n v="719"/>
    <n v="22"/>
    <n v="0"/>
    <x v="4"/>
    <n v="1"/>
    <n v="1"/>
  </r>
  <r>
    <n v="720"/>
    <n v="14"/>
    <n v="4"/>
    <n v="98"/>
    <d v="2020-05-08T09:00:00"/>
    <n v="720"/>
    <n v="33"/>
    <n v="0"/>
    <x v="4"/>
    <n v="1"/>
    <n v="1"/>
  </r>
  <r>
    <n v="721"/>
    <n v="4"/>
    <n v="4"/>
    <n v="337"/>
    <d v="2020-05-08T00:00:00"/>
    <n v="721"/>
    <n v="24"/>
    <n v="0"/>
    <x v="4"/>
    <n v="1"/>
    <n v="1"/>
  </r>
  <r>
    <n v="722"/>
    <n v="1"/>
    <n v="4"/>
    <n v="160"/>
    <d v="2020-05-09T07:00:00"/>
    <n v="722"/>
    <n v="31"/>
    <n v="0"/>
    <x v="4"/>
    <n v="1"/>
    <n v="1"/>
  </r>
  <r>
    <n v="723"/>
    <n v="5"/>
    <n v="1"/>
    <n v="123"/>
    <d v="2020-05-09T04:00:00"/>
    <n v="723"/>
    <n v="28"/>
    <n v="0"/>
    <x v="4"/>
    <n v="1"/>
    <n v="1"/>
  </r>
  <r>
    <n v="724"/>
    <n v="14"/>
    <n v="4"/>
    <n v="171"/>
    <d v="2020-05-09T09:00:00"/>
    <n v="724"/>
    <n v="33"/>
    <n v="0"/>
    <x v="4"/>
    <n v="1"/>
    <n v="1"/>
  </r>
  <r>
    <n v="725"/>
    <n v="7"/>
    <n v="3"/>
    <n v="379"/>
    <d v="2020-05-09T05:00:00"/>
    <n v="725"/>
    <n v="29"/>
    <n v="0"/>
    <x v="4"/>
    <n v="1"/>
    <n v="1"/>
  </r>
  <r>
    <n v="726"/>
    <n v="12"/>
    <n v="8"/>
    <n v="256"/>
    <d v="2020-05-09T07:00:00"/>
    <n v="726"/>
    <n v="31"/>
    <n v="0"/>
    <x v="4"/>
    <n v="1"/>
    <n v="1"/>
  </r>
  <r>
    <n v="727"/>
    <n v="6"/>
    <n v="1"/>
    <n v="120"/>
    <d v="2020-05-09T00:00:00"/>
    <n v="727"/>
    <n v="24"/>
    <n v="0"/>
    <x v="4"/>
    <n v="1"/>
    <n v="1"/>
  </r>
  <r>
    <n v="728"/>
    <n v="8"/>
    <n v="4"/>
    <n v="340"/>
    <d v="2020-05-09T07:00:00"/>
    <n v="728"/>
    <n v="31"/>
    <n v="0"/>
    <x v="4"/>
    <n v="1"/>
    <n v="1"/>
  </r>
  <r>
    <n v="729"/>
    <n v="6"/>
    <n v="1"/>
    <n v="113"/>
    <d v="2020-05-10T06:00:00"/>
    <n v="729"/>
    <n v="30"/>
    <n v="0"/>
    <x v="4"/>
    <n v="1"/>
    <n v="1"/>
  </r>
  <r>
    <n v="730"/>
    <n v="8"/>
    <n v="5"/>
    <n v="409"/>
    <d v="2020-05-10T02:00:00"/>
    <n v="730"/>
    <n v="26"/>
    <n v="0"/>
    <x v="4"/>
    <n v="1"/>
    <n v="1"/>
  </r>
  <r>
    <n v="731"/>
    <n v="3"/>
    <n v="2"/>
    <n v="438"/>
    <d v="2020-05-09T22:00:00"/>
    <n v="731"/>
    <n v="22"/>
    <n v="0"/>
    <x v="4"/>
    <n v="1"/>
    <n v="1"/>
  </r>
  <r>
    <n v="732"/>
    <n v="10"/>
    <n v="3"/>
    <n v="344"/>
    <d v="2020-05-10T06:00:00"/>
    <n v="732"/>
    <n v="30"/>
    <n v="0"/>
    <x v="4"/>
    <n v="1"/>
    <n v="1"/>
  </r>
  <r>
    <n v="733"/>
    <n v="10"/>
    <n v="9"/>
    <n v="158"/>
    <d v="2020-05-11T01:00:00"/>
    <n v="733"/>
    <n v="25"/>
    <n v="0"/>
    <x v="4"/>
    <n v="1"/>
    <n v="1"/>
  </r>
  <r>
    <n v="734"/>
    <n v="12"/>
    <n v="7"/>
    <n v="452"/>
    <d v="2020-05-11T01:00:00"/>
    <n v="734"/>
    <n v="25"/>
    <n v="0"/>
    <x v="4"/>
    <n v="1"/>
    <n v="1"/>
  </r>
  <r>
    <n v="735"/>
    <n v="11"/>
    <n v="7"/>
    <n v="174"/>
    <d v="2020-05-11T01:00:00"/>
    <n v="735"/>
    <n v="25"/>
    <n v="0"/>
    <x v="4"/>
    <n v="1"/>
    <n v="1"/>
  </r>
  <r>
    <n v="736"/>
    <n v="12"/>
    <n v="2"/>
    <n v="373"/>
    <d v="2020-05-11T01:00:00"/>
    <n v="736"/>
    <n v="25"/>
    <n v="0"/>
    <x v="4"/>
    <n v="1"/>
    <n v="1"/>
  </r>
  <r>
    <n v="737"/>
    <n v="7"/>
    <n v="3"/>
    <n v="371"/>
    <d v="2020-05-11T06:00:00"/>
    <n v="737"/>
    <n v="30"/>
    <n v="0"/>
    <x v="4"/>
    <n v="1"/>
    <n v="1"/>
  </r>
  <r>
    <n v="738"/>
    <n v="1"/>
    <n v="7"/>
    <n v="362"/>
    <d v="2020-05-11T04:00:00"/>
    <n v="738"/>
    <n v="28"/>
    <n v="0"/>
    <x v="4"/>
    <n v="1"/>
    <n v="1"/>
  </r>
  <r>
    <n v="739"/>
    <n v="5"/>
    <n v="5"/>
    <n v="429"/>
    <d v="2020-05-11T09:00:00"/>
    <n v="739"/>
    <n v="33"/>
    <n v="0"/>
    <x v="4"/>
    <n v="1"/>
    <n v="1"/>
  </r>
  <r>
    <n v="740"/>
    <n v="8"/>
    <n v="1"/>
    <n v="394"/>
    <d v="2020-05-12T09:00:00"/>
    <n v="740"/>
    <n v="33"/>
    <n v="0"/>
    <x v="4"/>
    <n v="1"/>
    <n v="1"/>
  </r>
  <r>
    <n v="741"/>
    <n v="7"/>
    <n v="2"/>
    <n v="458"/>
    <d v="2020-05-12T00:00:00"/>
    <n v="741"/>
    <n v="24"/>
    <n v="0"/>
    <x v="4"/>
    <n v="1"/>
    <n v="1"/>
  </r>
  <r>
    <n v="742"/>
    <n v="10"/>
    <n v="8"/>
    <n v="360"/>
    <d v="2020-05-12T00:00:00"/>
    <n v="742"/>
    <n v="24"/>
    <n v="0"/>
    <x v="4"/>
    <n v="1"/>
    <n v="1"/>
  </r>
  <r>
    <n v="743"/>
    <n v="6"/>
    <n v="9"/>
    <n v="203"/>
    <d v="2020-05-12T10:00:00"/>
    <n v="743"/>
    <n v="34"/>
    <n v="0"/>
    <x v="4"/>
    <n v="1"/>
    <n v="1"/>
  </r>
  <r>
    <n v="744"/>
    <n v="11"/>
    <n v="5"/>
    <n v="409"/>
    <d v="2020-05-12T09:00:00"/>
    <n v="744"/>
    <n v="33"/>
    <n v="0"/>
    <x v="4"/>
    <n v="1"/>
    <n v="1"/>
  </r>
  <r>
    <n v="745"/>
    <n v="4"/>
    <n v="9"/>
    <n v="250"/>
    <d v="2020-05-12T04:00:00"/>
    <n v="745"/>
    <n v="28"/>
    <n v="0"/>
    <x v="4"/>
    <n v="1"/>
    <n v="1"/>
  </r>
  <r>
    <n v="746"/>
    <n v="13"/>
    <n v="4"/>
    <n v="159"/>
    <d v="2020-05-12T08:00:00"/>
    <n v="746"/>
    <n v="32"/>
    <n v="0"/>
    <x v="4"/>
    <n v="1"/>
    <n v="1"/>
  </r>
  <r>
    <n v="747"/>
    <n v="5"/>
    <n v="4"/>
    <n v="168"/>
    <d v="2020-05-13T06:00:00"/>
    <n v="747"/>
    <n v="30"/>
    <n v="0"/>
    <x v="4"/>
    <n v="1"/>
    <n v="1"/>
  </r>
  <r>
    <n v="748"/>
    <n v="6"/>
    <n v="7"/>
    <n v="283"/>
    <d v="2020-05-13T07:00:00"/>
    <n v="748"/>
    <n v="31"/>
    <n v="0"/>
    <x v="4"/>
    <n v="1"/>
    <n v="1"/>
  </r>
  <r>
    <n v="749"/>
    <n v="11"/>
    <n v="6"/>
    <n v="437"/>
    <d v="2020-05-13T05:00:00"/>
    <n v="749"/>
    <n v="29"/>
    <n v="0"/>
    <x v="4"/>
    <n v="1"/>
    <n v="1"/>
  </r>
  <r>
    <n v="750"/>
    <n v="8"/>
    <n v="7"/>
    <n v="431"/>
    <d v="2020-05-13T07:00:00"/>
    <n v="750"/>
    <n v="31"/>
    <n v="0"/>
    <x v="4"/>
    <n v="1"/>
    <n v="1"/>
  </r>
  <r>
    <n v="751"/>
    <n v="13"/>
    <n v="3"/>
    <n v="467"/>
    <d v="2020-05-13T05:00:00"/>
    <n v="751"/>
    <n v="29"/>
    <n v="0"/>
    <x v="4"/>
    <n v="1"/>
    <n v="1"/>
  </r>
  <r>
    <n v="752"/>
    <n v="1"/>
    <n v="1"/>
    <n v="408"/>
    <d v="2020-05-12T22:00:00"/>
    <n v="752"/>
    <n v="22"/>
    <n v="0"/>
    <x v="4"/>
    <n v="1"/>
    <n v="1"/>
  </r>
  <r>
    <n v="753"/>
    <n v="4"/>
    <n v="1"/>
    <n v="142"/>
    <d v="2020-05-13T07:00:00"/>
    <n v="753"/>
    <n v="31"/>
    <n v="0"/>
    <x v="4"/>
    <n v="1"/>
    <n v="1"/>
  </r>
  <r>
    <n v="754"/>
    <n v="9"/>
    <n v="3"/>
    <n v="412"/>
    <d v="2020-05-14T00:00:00"/>
    <n v="754"/>
    <n v="24"/>
    <n v="0"/>
    <x v="4"/>
    <n v="1"/>
    <n v="1"/>
  </r>
  <r>
    <n v="755"/>
    <n v="12"/>
    <n v="7"/>
    <n v="433"/>
    <d v="2020-05-14T03:00:00"/>
    <n v="755"/>
    <n v="27"/>
    <n v="0"/>
    <x v="4"/>
    <n v="1"/>
    <n v="1"/>
  </r>
  <r>
    <n v="756"/>
    <n v="10"/>
    <n v="9"/>
    <n v="189"/>
    <d v="2020-05-14T08:00:00"/>
    <n v="756"/>
    <n v="32"/>
    <n v="0"/>
    <x v="4"/>
    <n v="1"/>
    <n v="1"/>
  </r>
  <r>
    <n v="757"/>
    <n v="10"/>
    <n v="2"/>
    <n v="392"/>
    <d v="2020-05-14T10:00:00"/>
    <n v="757"/>
    <n v="34"/>
    <n v="0"/>
    <x v="4"/>
    <n v="1"/>
    <n v="1"/>
  </r>
  <r>
    <n v="758"/>
    <n v="1"/>
    <n v="3"/>
    <n v="185"/>
    <d v="2020-05-14T03:00:00"/>
    <n v="758"/>
    <n v="27"/>
    <n v="0"/>
    <x v="4"/>
    <n v="1"/>
    <n v="1"/>
  </r>
  <r>
    <n v="759"/>
    <n v="8"/>
    <n v="5"/>
    <n v="405"/>
    <d v="2020-05-15T03:00:00"/>
    <n v="759"/>
    <n v="27"/>
    <n v="0"/>
    <x v="4"/>
    <n v="1"/>
    <n v="1"/>
  </r>
  <r>
    <n v="760"/>
    <n v="10"/>
    <n v="6"/>
    <n v="305"/>
    <d v="2020-05-15T04:00:00"/>
    <n v="760"/>
    <n v="28"/>
    <n v="0"/>
    <x v="4"/>
    <n v="1"/>
    <n v="1"/>
  </r>
  <r>
    <n v="761"/>
    <n v="6"/>
    <n v="3"/>
    <n v="459"/>
    <d v="2020-05-15T06:00:00"/>
    <n v="761"/>
    <n v="30"/>
    <n v="0"/>
    <x v="4"/>
    <n v="1"/>
    <n v="1"/>
  </r>
  <r>
    <n v="762"/>
    <n v="14"/>
    <n v="3"/>
    <n v="435"/>
    <d v="2020-05-14T23:00:00"/>
    <n v="762"/>
    <n v="23"/>
    <n v="0"/>
    <x v="4"/>
    <n v="1"/>
    <n v="1"/>
  </r>
  <r>
    <n v="763"/>
    <n v="8"/>
    <n v="5"/>
    <n v="452"/>
    <d v="2020-05-14T23:00:00"/>
    <n v="763"/>
    <n v="23"/>
    <n v="0"/>
    <x v="4"/>
    <n v="1"/>
    <n v="1"/>
  </r>
  <r>
    <n v="764"/>
    <n v="7"/>
    <n v="1"/>
    <n v="476"/>
    <d v="2020-05-15T09:00:00"/>
    <n v="764"/>
    <n v="33"/>
    <n v="0"/>
    <x v="4"/>
    <n v="1"/>
    <n v="1"/>
  </r>
  <r>
    <n v="765"/>
    <n v="1"/>
    <n v="5"/>
    <n v="315"/>
    <d v="2020-05-16T06:00:00"/>
    <n v="765"/>
    <n v="30"/>
    <n v="0"/>
    <x v="4"/>
    <n v="1"/>
    <n v="1"/>
  </r>
  <r>
    <n v="766"/>
    <n v="3"/>
    <n v="4"/>
    <n v="191"/>
    <d v="2020-05-16T07:00:00"/>
    <n v="766"/>
    <n v="31"/>
    <n v="0"/>
    <x v="4"/>
    <n v="1"/>
    <n v="1"/>
  </r>
  <r>
    <n v="767"/>
    <n v="1"/>
    <n v="7"/>
    <n v="183"/>
    <d v="2020-05-16T03:00:00"/>
    <n v="767"/>
    <n v="27"/>
    <n v="0"/>
    <x v="4"/>
    <n v="1"/>
    <n v="1"/>
  </r>
  <r>
    <n v="768"/>
    <n v="4"/>
    <n v="7"/>
    <n v="412"/>
    <d v="2020-05-16T06:00:00"/>
    <n v="768"/>
    <n v="30"/>
    <n v="0"/>
    <x v="4"/>
    <n v="1"/>
    <n v="1"/>
  </r>
  <r>
    <n v="769"/>
    <n v="12"/>
    <n v="2"/>
    <n v="192"/>
    <d v="2020-05-17T08:00:00"/>
    <n v="769"/>
    <n v="32"/>
    <n v="0"/>
    <x v="4"/>
    <n v="1"/>
    <n v="1"/>
  </r>
  <r>
    <n v="770"/>
    <n v="1"/>
    <n v="6"/>
    <n v="240"/>
    <d v="2020-05-16T23:00:00"/>
    <n v="770"/>
    <n v="23"/>
    <n v="0"/>
    <x v="4"/>
    <n v="1"/>
    <n v="1"/>
  </r>
  <r>
    <n v="771"/>
    <n v="13"/>
    <n v="3"/>
    <n v="368"/>
    <d v="2020-05-16T22:00:00"/>
    <n v="771"/>
    <n v="22"/>
    <n v="0"/>
    <x v="4"/>
    <n v="1"/>
    <n v="1"/>
  </r>
  <r>
    <n v="772"/>
    <n v="14"/>
    <n v="5"/>
    <n v="221"/>
    <d v="2020-05-17T07:00:00"/>
    <n v="772"/>
    <n v="31"/>
    <n v="0"/>
    <x v="4"/>
    <n v="1"/>
    <n v="1"/>
  </r>
  <r>
    <n v="773"/>
    <n v="9"/>
    <n v="3"/>
    <n v="242"/>
    <d v="2020-05-17T10:00:00"/>
    <n v="773"/>
    <n v="34"/>
    <n v="0"/>
    <x v="4"/>
    <n v="1"/>
    <n v="1"/>
  </r>
  <r>
    <n v="774"/>
    <n v="2"/>
    <n v="7"/>
    <n v="146"/>
    <d v="2020-05-17T05:00:00"/>
    <n v="774"/>
    <n v="29"/>
    <n v="0"/>
    <x v="4"/>
    <n v="1"/>
    <n v="1"/>
  </r>
  <r>
    <n v="775"/>
    <n v="2"/>
    <n v="1"/>
    <n v="449"/>
    <d v="2020-05-17T10:00:00"/>
    <n v="775"/>
    <n v="34"/>
    <n v="0"/>
    <x v="4"/>
    <n v="1"/>
    <n v="1"/>
  </r>
  <r>
    <n v="776"/>
    <n v="3"/>
    <n v="7"/>
    <n v="95"/>
    <d v="2020-05-18T06:00:00"/>
    <n v="776"/>
    <n v="30"/>
    <n v="0"/>
    <x v="4"/>
    <n v="1"/>
    <n v="1"/>
  </r>
  <r>
    <n v="777"/>
    <n v="1"/>
    <n v="7"/>
    <n v="279"/>
    <d v="2020-05-18T07:00:00"/>
    <n v="777"/>
    <n v="31"/>
    <n v="0"/>
    <x v="4"/>
    <n v="1"/>
    <n v="1"/>
  </r>
  <r>
    <n v="778"/>
    <n v="4"/>
    <n v="1"/>
    <n v="287"/>
    <d v="2020-05-18T04:00:00"/>
    <n v="778"/>
    <n v="28"/>
    <n v="0"/>
    <x v="4"/>
    <n v="1"/>
    <n v="1"/>
  </r>
  <r>
    <n v="779"/>
    <n v="12"/>
    <n v="9"/>
    <n v="279"/>
    <d v="2020-05-18T06:00:00"/>
    <n v="779"/>
    <n v="30"/>
    <n v="0"/>
    <x v="4"/>
    <n v="1"/>
    <n v="1"/>
  </r>
  <r>
    <n v="780"/>
    <n v="6"/>
    <n v="3"/>
    <n v="460"/>
    <d v="2020-05-19T06:00:00"/>
    <n v="780"/>
    <n v="30"/>
    <n v="0"/>
    <x v="4"/>
    <n v="1"/>
    <n v="1"/>
  </r>
  <r>
    <n v="781"/>
    <n v="9"/>
    <n v="9"/>
    <n v="130"/>
    <d v="2020-05-19T00:00:00"/>
    <n v="781"/>
    <n v="24"/>
    <n v="0"/>
    <x v="4"/>
    <n v="1"/>
    <n v="1"/>
  </r>
  <r>
    <n v="782"/>
    <n v="1"/>
    <n v="8"/>
    <n v="338"/>
    <d v="2020-05-19T01:00:00"/>
    <n v="782"/>
    <n v="25"/>
    <n v="0"/>
    <x v="4"/>
    <n v="1"/>
    <n v="1"/>
  </r>
  <r>
    <n v="783"/>
    <n v="11"/>
    <n v="9"/>
    <n v="163"/>
    <d v="2020-05-19T10:00:00"/>
    <n v="783"/>
    <n v="34"/>
    <n v="0"/>
    <x v="4"/>
    <n v="1"/>
    <n v="1"/>
  </r>
  <r>
    <n v="784"/>
    <n v="9"/>
    <n v="7"/>
    <n v="306"/>
    <d v="2020-05-20T10:00:00"/>
    <n v="784"/>
    <n v="34"/>
    <n v="0"/>
    <x v="4"/>
    <n v="1"/>
    <n v="1"/>
  </r>
  <r>
    <n v="785"/>
    <n v="2"/>
    <n v="8"/>
    <n v="365"/>
    <d v="2020-05-20T05:00:00"/>
    <n v="785"/>
    <n v="29"/>
    <n v="0"/>
    <x v="4"/>
    <n v="1"/>
    <n v="1"/>
  </r>
  <r>
    <n v="786"/>
    <n v="13"/>
    <n v="7"/>
    <n v="429"/>
    <d v="2020-05-20T00:00:00"/>
    <n v="786"/>
    <n v="24"/>
    <n v="0"/>
    <x v="4"/>
    <n v="1"/>
    <n v="1"/>
  </r>
  <r>
    <n v="787"/>
    <n v="5"/>
    <n v="2"/>
    <n v="435"/>
    <d v="2020-05-20T05:00:00"/>
    <n v="787"/>
    <n v="29"/>
    <n v="0"/>
    <x v="4"/>
    <n v="1"/>
    <n v="1"/>
  </r>
  <r>
    <n v="788"/>
    <n v="14"/>
    <n v="4"/>
    <n v="399"/>
    <d v="2020-05-20T00:00:00"/>
    <n v="788"/>
    <n v="24"/>
    <n v="0"/>
    <x v="4"/>
    <n v="1"/>
    <n v="1"/>
  </r>
  <r>
    <n v="789"/>
    <n v="8"/>
    <n v="6"/>
    <n v="99"/>
    <d v="2020-05-20T04:00:00"/>
    <n v="789"/>
    <n v="28"/>
    <n v="0"/>
    <x v="4"/>
    <n v="1"/>
    <n v="1"/>
  </r>
  <r>
    <n v="790"/>
    <n v="3"/>
    <n v="1"/>
    <n v="95"/>
    <d v="2020-05-21T05:00:00"/>
    <n v="790"/>
    <n v="29"/>
    <n v="0"/>
    <x v="4"/>
    <n v="1"/>
    <n v="1"/>
  </r>
  <r>
    <n v="791"/>
    <n v="4"/>
    <n v="4"/>
    <n v="308"/>
    <d v="2020-05-21T05:00:00"/>
    <n v="791"/>
    <n v="29"/>
    <n v="0"/>
    <x v="4"/>
    <n v="1"/>
    <n v="1"/>
  </r>
  <r>
    <n v="792"/>
    <n v="12"/>
    <n v="4"/>
    <n v="405"/>
    <d v="2020-05-21T01:00:00"/>
    <n v="792"/>
    <n v="25"/>
    <n v="0"/>
    <x v="4"/>
    <n v="1"/>
    <n v="1"/>
  </r>
  <r>
    <n v="793"/>
    <n v="12"/>
    <n v="7"/>
    <n v="168"/>
    <d v="2020-05-21T04:00:00"/>
    <n v="793"/>
    <n v="28"/>
    <n v="0"/>
    <x v="4"/>
    <n v="1"/>
    <n v="1"/>
  </r>
  <r>
    <n v="794"/>
    <n v="12"/>
    <n v="7"/>
    <n v="415"/>
    <d v="2020-05-22T00:00:00"/>
    <n v="794"/>
    <n v="24"/>
    <n v="0"/>
    <x v="4"/>
    <n v="1"/>
    <n v="1"/>
  </r>
  <r>
    <n v="795"/>
    <n v="1"/>
    <n v="7"/>
    <n v="257"/>
    <d v="2020-05-22T09:00:00"/>
    <n v="795"/>
    <n v="33"/>
    <n v="0"/>
    <x v="4"/>
    <n v="1"/>
    <n v="1"/>
  </r>
  <r>
    <n v="796"/>
    <n v="11"/>
    <n v="8"/>
    <n v="315"/>
    <d v="2020-05-21T22:00:00"/>
    <n v="796"/>
    <n v="22"/>
    <n v="0"/>
    <x v="4"/>
    <n v="1"/>
    <n v="1"/>
  </r>
  <r>
    <n v="797"/>
    <n v="8"/>
    <n v="5"/>
    <n v="296"/>
    <d v="2020-05-22T09:00:00"/>
    <n v="797"/>
    <n v="33"/>
    <n v="0"/>
    <x v="4"/>
    <n v="1"/>
    <n v="1"/>
  </r>
  <r>
    <n v="798"/>
    <n v="10"/>
    <n v="1"/>
    <n v="354"/>
    <d v="2020-05-23T08:00:00"/>
    <n v="798"/>
    <n v="32"/>
    <n v="0"/>
    <x v="4"/>
    <n v="1"/>
    <n v="1"/>
  </r>
  <r>
    <n v="799"/>
    <n v="4"/>
    <n v="9"/>
    <n v="158"/>
    <d v="2020-05-23T08:00:00"/>
    <n v="799"/>
    <n v="32"/>
    <n v="0"/>
    <x v="4"/>
    <n v="1"/>
    <n v="1"/>
  </r>
  <r>
    <n v="800"/>
    <n v="11"/>
    <n v="7"/>
    <n v="102"/>
    <d v="2020-05-23T10:00:00"/>
    <n v="800"/>
    <n v="34"/>
    <n v="0"/>
    <x v="4"/>
    <n v="1"/>
    <n v="1"/>
  </r>
  <r>
    <n v="801"/>
    <n v="13"/>
    <n v="4"/>
    <n v="435"/>
    <d v="2020-05-23T07:00:00"/>
    <n v="801"/>
    <n v="31"/>
    <n v="0"/>
    <x v="4"/>
    <n v="1"/>
    <n v="1"/>
  </r>
  <r>
    <n v="802"/>
    <n v="12"/>
    <n v="4"/>
    <n v="194"/>
    <d v="2020-05-23T02:00:00"/>
    <n v="802"/>
    <n v="26"/>
    <n v="0"/>
    <x v="4"/>
    <n v="1"/>
    <n v="1"/>
  </r>
  <r>
    <n v="803"/>
    <n v="12"/>
    <n v="4"/>
    <n v="369"/>
    <d v="2020-05-22T22:00:00"/>
    <n v="803"/>
    <n v="22"/>
    <n v="0"/>
    <x v="4"/>
    <n v="1"/>
    <n v="1"/>
  </r>
  <r>
    <n v="804"/>
    <n v="6"/>
    <n v="6"/>
    <n v="410"/>
    <d v="2020-05-23T01:00:00"/>
    <n v="804"/>
    <n v="25"/>
    <n v="0"/>
    <x v="4"/>
    <n v="1"/>
    <n v="1"/>
  </r>
  <r>
    <n v="805"/>
    <n v="2"/>
    <n v="4"/>
    <n v="408"/>
    <d v="2020-05-24T03:00:00"/>
    <n v="805"/>
    <n v="27"/>
    <n v="0"/>
    <x v="4"/>
    <n v="1"/>
    <n v="1"/>
  </r>
  <r>
    <n v="806"/>
    <n v="12"/>
    <n v="3"/>
    <n v="182"/>
    <d v="2020-05-24T05:00:00"/>
    <n v="806"/>
    <n v="29"/>
    <n v="0"/>
    <x v="4"/>
    <n v="1"/>
    <n v="1"/>
  </r>
  <r>
    <n v="807"/>
    <n v="13"/>
    <n v="5"/>
    <n v="120"/>
    <d v="2020-05-23T22:00:00"/>
    <n v="807"/>
    <n v="22"/>
    <n v="0"/>
    <x v="4"/>
    <n v="1"/>
    <n v="1"/>
  </r>
  <r>
    <n v="808"/>
    <n v="8"/>
    <n v="7"/>
    <n v="393"/>
    <d v="2020-05-24T09:00:00"/>
    <n v="808"/>
    <n v="33"/>
    <n v="0"/>
    <x v="4"/>
    <n v="1"/>
    <n v="1"/>
  </r>
  <r>
    <n v="809"/>
    <n v="9"/>
    <n v="7"/>
    <n v="340"/>
    <d v="2020-05-25T01:00:00"/>
    <n v="809"/>
    <n v="25"/>
    <n v="0"/>
    <x v="4"/>
    <n v="1"/>
    <n v="1"/>
  </r>
  <r>
    <n v="810"/>
    <n v="1"/>
    <n v="5"/>
    <n v="252"/>
    <d v="2020-05-25T10:00:00"/>
    <n v="810"/>
    <n v="34"/>
    <n v="0"/>
    <x v="4"/>
    <n v="1"/>
    <n v="1"/>
  </r>
  <r>
    <n v="811"/>
    <n v="8"/>
    <n v="5"/>
    <n v="94"/>
    <d v="2020-05-24T23:00:00"/>
    <n v="811"/>
    <n v="23"/>
    <n v="0"/>
    <x v="4"/>
    <n v="1"/>
    <n v="1"/>
  </r>
  <r>
    <n v="812"/>
    <n v="5"/>
    <n v="5"/>
    <n v="403"/>
    <d v="2020-05-24T22:00:00"/>
    <n v="812"/>
    <n v="22"/>
    <n v="0"/>
    <x v="4"/>
    <n v="1"/>
    <n v="1"/>
  </r>
  <r>
    <n v="813"/>
    <n v="12"/>
    <n v="5"/>
    <n v="286"/>
    <d v="2020-05-25T10:00:00"/>
    <n v="813"/>
    <n v="34"/>
    <n v="0"/>
    <x v="4"/>
    <n v="1"/>
    <n v="1"/>
  </r>
  <r>
    <n v="814"/>
    <n v="8"/>
    <n v="9"/>
    <n v="126"/>
    <d v="2020-05-25T04:00:00"/>
    <n v="814"/>
    <n v="28"/>
    <n v="0"/>
    <x v="4"/>
    <n v="1"/>
    <n v="1"/>
  </r>
  <r>
    <n v="815"/>
    <n v="7"/>
    <n v="6"/>
    <n v="341"/>
    <d v="2020-05-25T08:00:00"/>
    <n v="815"/>
    <n v="32"/>
    <n v="0"/>
    <x v="4"/>
    <n v="1"/>
    <n v="1"/>
  </r>
  <r>
    <n v="816"/>
    <n v="3"/>
    <n v="4"/>
    <n v="98"/>
    <d v="2020-05-26T01:00:00"/>
    <n v="816"/>
    <n v="25"/>
    <n v="0"/>
    <x v="4"/>
    <n v="1"/>
    <n v="1"/>
  </r>
  <r>
    <n v="817"/>
    <n v="3"/>
    <n v="3"/>
    <n v="378"/>
    <d v="2020-05-26T05:00:00"/>
    <n v="817"/>
    <n v="29"/>
    <n v="0"/>
    <x v="4"/>
    <n v="1"/>
    <n v="1"/>
  </r>
  <r>
    <n v="818"/>
    <n v="6"/>
    <n v="9"/>
    <n v="103"/>
    <d v="2020-05-25T22:00:00"/>
    <n v="818"/>
    <n v="22"/>
    <n v="0"/>
    <x v="4"/>
    <n v="1"/>
    <n v="1"/>
  </r>
  <r>
    <n v="819"/>
    <n v="4"/>
    <n v="8"/>
    <n v="348"/>
    <d v="2020-05-26T05:00:00"/>
    <n v="819"/>
    <n v="29"/>
    <n v="0"/>
    <x v="4"/>
    <n v="1"/>
    <n v="1"/>
  </r>
  <r>
    <n v="820"/>
    <n v="9"/>
    <n v="1"/>
    <n v="372"/>
    <d v="2020-05-27T01:00:00"/>
    <n v="820"/>
    <n v="25"/>
    <n v="0"/>
    <x v="4"/>
    <n v="1"/>
    <n v="1"/>
  </r>
  <r>
    <n v="821"/>
    <n v="1"/>
    <n v="1"/>
    <n v="208"/>
    <d v="2020-05-26T23:00:00"/>
    <n v="821"/>
    <n v="23"/>
    <n v="0"/>
    <x v="4"/>
    <n v="1"/>
    <n v="1"/>
  </r>
  <r>
    <n v="822"/>
    <n v="3"/>
    <n v="2"/>
    <n v="177"/>
    <d v="2020-05-27T10:00:00"/>
    <n v="822"/>
    <n v="34"/>
    <n v="0"/>
    <x v="4"/>
    <n v="1"/>
    <n v="1"/>
  </r>
  <r>
    <n v="823"/>
    <n v="10"/>
    <n v="4"/>
    <n v="153"/>
    <d v="2020-05-27T10:00:00"/>
    <n v="823"/>
    <n v="34"/>
    <n v="0"/>
    <x v="4"/>
    <n v="1"/>
    <n v="1"/>
  </r>
  <r>
    <n v="824"/>
    <n v="11"/>
    <n v="6"/>
    <n v="133"/>
    <d v="2020-05-27T00:00:00"/>
    <n v="824"/>
    <n v="24"/>
    <n v="0"/>
    <x v="4"/>
    <n v="1"/>
    <n v="1"/>
  </r>
  <r>
    <n v="825"/>
    <n v="4"/>
    <n v="5"/>
    <n v="199"/>
    <d v="2020-05-27T01:00:00"/>
    <n v="825"/>
    <n v="25"/>
    <n v="0"/>
    <x v="4"/>
    <n v="1"/>
    <n v="1"/>
  </r>
  <r>
    <n v="826"/>
    <n v="4"/>
    <n v="1"/>
    <n v="108"/>
    <d v="2020-05-28T00:00:00"/>
    <n v="826"/>
    <n v="24"/>
    <n v="0"/>
    <x v="4"/>
    <n v="1"/>
    <n v="1"/>
  </r>
  <r>
    <n v="827"/>
    <n v="3"/>
    <n v="1"/>
    <n v="159"/>
    <d v="2020-05-28T08:00:00"/>
    <n v="827"/>
    <n v="32"/>
    <n v="0"/>
    <x v="4"/>
    <n v="1"/>
    <n v="1"/>
  </r>
  <r>
    <n v="828"/>
    <n v="13"/>
    <n v="3"/>
    <n v="246"/>
    <d v="2020-05-28T06:00:00"/>
    <n v="828"/>
    <n v="30"/>
    <n v="0"/>
    <x v="4"/>
    <n v="1"/>
    <n v="1"/>
  </r>
  <r>
    <n v="829"/>
    <n v="3"/>
    <n v="1"/>
    <n v="414"/>
    <d v="2020-05-28T08:00:00"/>
    <n v="829"/>
    <n v="32"/>
    <n v="0"/>
    <x v="4"/>
    <n v="1"/>
    <n v="1"/>
  </r>
  <r>
    <n v="830"/>
    <n v="12"/>
    <n v="5"/>
    <n v="416"/>
    <d v="2020-05-28T08:00:00"/>
    <n v="830"/>
    <n v="32"/>
    <n v="0"/>
    <x v="4"/>
    <n v="1"/>
    <n v="1"/>
  </r>
  <r>
    <n v="831"/>
    <n v="14"/>
    <n v="7"/>
    <n v="134"/>
    <d v="2020-05-28T06:00:00"/>
    <n v="831"/>
    <n v="30"/>
    <n v="0"/>
    <x v="4"/>
    <n v="1"/>
    <n v="1"/>
  </r>
  <r>
    <n v="832"/>
    <n v="11"/>
    <n v="4"/>
    <n v="258"/>
    <d v="2020-05-29T06:00:00"/>
    <n v="832"/>
    <n v="30"/>
    <n v="1"/>
    <x v="4"/>
    <n v="1"/>
    <n v="0"/>
  </r>
  <r>
    <n v="833"/>
    <n v="2"/>
    <n v="8"/>
    <n v="402"/>
    <d v="2020-05-29T06:00:00"/>
    <n v="833"/>
    <n v="30"/>
    <n v="1"/>
    <x v="4"/>
    <n v="1"/>
    <n v="0"/>
  </r>
  <r>
    <n v="834"/>
    <n v="1"/>
    <n v="3"/>
    <n v="396"/>
    <d v="2020-05-29T06:00:00"/>
    <n v="834"/>
    <n v="30"/>
    <n v="0"/>
    <x v="4"/>
    <n v="1"/>
    <n v="1"/>
  </r>
  <r>
    <n v="835"/>
    <n v="6"/>
    <n v="4"/>
    <n v="333"/>
    <d v="2020-05-29T06:00:00"/>
    <n v="835"/>
    <n v="30"/>
    <n v="1"/>
    <x v="4"/>
    <n v="1"/>
    <n v="0"/>
  </r>
  <r>
    <n v="836"/>
    <n v="14"/>
    <n v="7"/>
    <n v="272"/>
    <d v="2020-05-30T09:00:00"/>
    <n v="836"/>
    <n v="33"/>
    <n v="0"/>
    <x v="4"/>
    <n v="1"/>
    <n v="1"/>
  </r>
  <r>
    <n v="837"/>
    <n v="4"/>
    <n v="4"/>
    <n v="174"/>
    <d v="2020-05-30T06:00:00"/>
    <n v="837"/>
    <n v="30"/>
    <n v="0"/>
    <x v="4"/>
    <n v="1"/>
    <n v="1"/>
  </r>
  <r>
    <n v="838"/>
    <n v="10"/>
    <n v="4"/>
    <n v="400"/>
    <d v="2020-05-30T04:00:00"/>
    <n v="838"/>
    <n v="28"/>
    <n v="0"/>
    <x v="4"/>
    <n v="1"/>
    <n v="1"/>
  </r>
  <r>
    <n v="839"/>
    <n v="7"/>
    <n v="4"/>
    <n v="419"/>
    <d v="2020-05-30T02:00:00"/>
    <n v="839"/>
    <n v="26"/>
    <n v="0"/>
    <x v="4"/>
    <n v="1"/>
    <n v="1"/>
  </r>
  <r>
    <n v="840"/>
    <n v="13"/>
    <n v="2"/>
    <n v="144"/>
    <d v="2020-05-30T06:00:00"/>
    <n v="840"/>
    <n v="30"/>
    <n v="0"/>
    <x v="4"/>
    <n v="1"/>
    <n v="1"/>
  </r>
  <r>
    <n v="841"/>
    <n v="1"/>
    <n v="2"/>
    <n v="234"/>
    <d v="2020-05-30T05:00:00"/>
    <n v="841"/>
    <n v="29"/>
    <n v="0"/>
    <x v="4"/>
    <n v="1"/>
    <n v="1"/>
  </r>
  <r>
    <n v="842"/>
    <n v="2"/>
    <n v="6"/>
    <n v="303"/>
    <d v="2020-05-31T01:00:00"/>
    <n v="842"/>
    <n v="25"/>
    <n v="0"/>
    <x v="4"/>
    <n v="1"/>
    <n v="1"/>
  </r>
  <r>
    <n v="843"/>
    <n v="13"/>
    <n v="6"/>
    <n v="224"/>
    <d v="2020-05-31T01:00:00"/>
    <n v="843"/>
    <n v="25"/>
    <n v="0"/>
    <x v="4"/>
    <n v="1"/>
    <n v="1"/>
  </r>
  <r>
    <n v="844"/>
    <n v="1"/>
    <n v="5"/>
    <n v="447"/>
    <d v="2020-05-31T06:00:00"/>
    <n v="844"/>
    <n v="30"/>
    <n v="1"/>
    <x v="4"/>
    <n v="1"/>
    <n v="0"/>
  </r>
  <r>
    <n v="845"/>
    <n v="3"/>
    <n v="2"/>
    <n v="250"/>
    <d v="2020-05-31T07:00:00"/>
    <n v="845"/>
    <n v="31"/>
    <n v="1"/>
    <x v="4"/>
    <n v="1"/>
    <n v="0"/>
  </r>
  <r>
    <n v="846"/>
    <n v="2"/>
    <n v="1"/>
    <n v="380"/>
    <d v="2020-05-31T03:00:00"/>
    <n v="846"/>
    <n v="27"/>
    <n v="1"/>
    <x v="4"/>
    <n v="1"/>
    <n v="0"/>
  </r>
  <r>
    <n v="847"/>
    <n v="13"/>
    <n v="9"/>
    <n v="361"/>
    <d v="2020-05-31T06:00:00"/>
    <n v="847"/>
    <n v="30"/>
    <n v="1"/>
    <x v="4"/>
    <n v="1"/>
    <n v="0"/>
  </r>
  <r>
    <n v="848"/>
    <n v="9"/>
    <n v="2"/>
    <n v="425"/>
    <d v="2020-05-30T23:00:00"/>
    <n v="848"/>
    <n v="23"/>
    <n v="1"/>
    <x v="4"/>
    <n v="1"/>
    <n v="0"/>
  </r>
  <r>
    <n v="849"/>
    <n v="4"/>
    <n v="1"/>
    <n v="209"/>
    <d v="2020-06-01T10:00:00"/>
    <n v="849"/>
    <n v="34"/>
    <n v="0"/>
    <x v="5"/>
    <n v="1"/>
    <n v="1"/>
  </r>
  <r>
    <n v="850"/>
    <n v="9"/>
    <n v="3"/>
    <n v="127"/>
    <d v="2020-06-01T03:00:00"/>
    <n v="850"/>
    <n v="27"/>
    <n v="1"/>
    <x v="5"/>
    <n v="1"/>
    <n v="0"/>
  </r>
  <r>
    <n v="851"/>
    <n v="14"/>
    <n v="9"/>
    <n v="484"/>
    <d v="2020-05-31T23:00:00"/>
    <n v="851"/>
    <n v="23"/>
    <n v="0"/>
    <x v="4"/>
    <n v="1"/>
    <n v="1"/>
  </r>
  <r>
    <n v="852"/>
    <n v="14"/>
    <n v="2"/>
    <n v="232"/>
    <d v="2020-06-01T02:00:00"/>
    <n v="852"/>
    <n v="26"/>
    <n v="0"/>
    <x v="5"/>
    <n v="1"/>
    <n v="1"/>
  </r>
  <r>
    <n v="853"/>
    <n v="7"/>
    <n v="4"/>
    <n v="249"/>
    <d v="2020-05-31T22:00:00"/>
    <n v="853"/>
    <n v="22"/>
    <n v="0"/>
    <x v="4"/>
    <n v="1"/>
    <n v="1"/>
  </r>
  <r>
    <n v="854"/>
    <n v="10"/>
    <n v="6"/>
    <n v="296"/>
    <d v="2020-06-02T02:00:00"/>
    <n v="854"/>
    <n v="26"/>
    <n v="0"/>
    <x v="5"/>
    <n v="1"/>
    <n v="1"/>
  </r>
  <r>
    <n v="855"/>
    <n v="12"/>
    <n v="1"/>
    <n v="323"/>
    <d v="2020-06-01T23:00:00"/>
    <n v="855"/>
    <n v="23"/>
    <n v="0"/>
    <x v="5"/>
    <n v="1"/>
    <n v="1"/>
  </r>
  <r>
    <n v="856"/>
    <n v="10"/>
    <n v="8"/>
    <n v="377"/>
    <d v="2020-06-02T01:00:00"/>
    <n v="856"/>
    <n v="25"/>
    <n v="0"/>
    <x v="5"/>
    <n v="1"/>
    <n v="1"/>
  </r>
  <r>
    <n v="857"/>
    <n v="5"/>
    <n v="9"/>
    <n v="414"/>
    <d v="2020-06-01T21:00:00"/>
    <n v="857"/>
    <n v="21"/>
    <n v="1"/>
    <x v="5"/>
    <n v="1"/>
    <n v="0"/>
  </r>
  <r>
    <n v="858"/>
    <n v="9"/>
    <n v="1"/>
    <n v="203"/>
    <d v="2020-06-02T05:00:00"/>
    <n v="858"/>
    <n v="29"/>
    <n v="1"/>
    <x v="5"/>
    <n v="1"/>
    <n v="0"/>
  </r>
  <r>
    <n v="859"/>
    <n v="2"/>
    <n v="4"/>
    <n v="125"/>
    <d v="2020-06-03T04:00:00"/>
    <n v="859"/>
    <n v="28"/>
    <n v="0"/>
    <x v="5"/>
    <n v="1"/>
    <n v="1"/>
  </r>
  <r>
    <n v="860"/>
    <n v="8"/>
    <n v="3"/>
    <n v="143"/>
    <d v="2020-06-03T05:00:00"/>
    <n v="860"/>
    <n v="29"/>
    <n v="0"/>
    <x v="5"/>
    <n v="1"/>
    <n v="1"/>
  </r>
  <r>
    <n v="861"/>
    <n v="3"/>
    <n v="8"/>
    <n v="250"/>
    <d v="2020-06-03T02:00:00"/>
    <n v="861"/>
    <n v="26"/>
    <n v="0"/>
    <x v="5"/>
    <n v="1"/>
    <n v="1"/>
  </r>
  <r>
    <n v="862"/>
    <n v="2"/>
    <n v="5"/>
    <n v="153"/>
    <d v="2020-06-02T21:00:00"/>
    <n v="862"/>
    <n v="21"/>
    <n v="0"/>
    <x v="5"/>
    <n v="1"/>
    <n v="1"/>
  </r>
  <r>
    <n v="863"/>
    <n v="7"/>
    <n v="4"/>
    <n v="140"/>
    <d v="2020-06-03T00:00:00"/>
    <n v="863"/>
    <n v="24"/>
    <n v="0"/>
    <x v="5"/>
    <n v="1"/>
    <n v="1"/>
  </r>
  <r>
    <n v="864"/>
    <n v="8"/>
    <n v="4"/>
    <n v="490"/>
    <d v="2020-06-03T03:00:00"/>
    <n v="864"/>
    <n v="27"/>
    <n v="0"/>
    <x v="5"/>
    <n v="1"/>
    <n v="1"/>
  </r>
  <r>
    <n v="865"/>
    <n v="14"/>
    <n v="9"/>
    <n v="440"/>
    <d v="2020-06-02T19:00:00"/>
    <n v="865"/>
    <n v="19"/>
    <n v="1"/>
    <x v="5"/>
    <n v="1"/>
    <n v="0"/>
  </r>
  <r>
    <n v="866"/>
    <n v="10"/>
    <n v="8"/>
    <n v="198"/>
    <d v="2020-06-03T21:00:00"/>
    <n v="866"/>
    <n v="21"/>
    <n v="0"/>
    <x v="5"/>
    <n v="1"/>
    <n v="1"/>
  </r>
  <r>
    <n v="867"/>
    <n v="4"/>
    <n v="5"/>
    <n v="391"/>
    <d v="2020-06-03T21:00:00"/>
    <n v="867"/>
    <n v="21"/>
    <n v="0"/>
    <x v="5"/>
    <n v="1"/>
    <n v="1"/>
  </r>
  <r>
    <n v="868"/>
    <n v="13"/>
    <n v="2"/>
    <n v="191"/>
    <d v="2020-06-03T19:00:00"/>
    <n v="868"/>
    <n v="19"/>
    <n v="1"/>
    <x v="5"/>
    <n v="1"/>
    <n v="0"/>
  </r>
  <r>
    <n v="869"/>
    <n v="9"/>
    <n v="3"/>
    <n v="459"/>
    <d v="2020-06-04T01:00:00"/>
    <n v="869"/>
    <n v="25"/>
    <n v="1"/>
    <x v="5"/>
    <n v="1"/>
    <n v="0"/>
  </r>
  <r>
    <n v="870"/>
    <n v="10"/>
    <n v="6"/>
    <n v="451"/>
    <d v="2020-06-05T02:00:00"/>
    <n v="870"/>
    <n v="26"/>
    <n v="0"/>
    <x v="5"/>
    <n v="1"/>
    <n v="1"/>
  </r>
  <r>
    <n v="871"/>
    <n v="14"/>
    <n v="2"/>
    <n v="405"/>
    <d v="2020-06-04T19:00:00"/>
    <n v="871"/>
    <n v="19"/>
    <n v="1"/>
    <x v="5"/>
    <n v="1"/>
    <n v="0"/>
  </r>
  <r>
    <n v="872"/>
    <n v="8"/>
    <n v="1"/>
    <n v="324"/>
    <d v="2020-06-04T23:00:00"/>
    <n v="872"/>
    <n v="23"/>
    <n v="0"/>
    <x v="5"/>
    <n v="1"/>
    <n v="1"/>
  </r>
  <r>
    <n v="873"/>
    <n v="7"/>
    <n v="2"/>
    <n v="325"/>
    <d v="2020-06-05T04:00:00"/>
    <n v="873"/>
    <n v="28"/>
    <n v="0"/>
    <x v="5"/>
    <n v="1"/>
    <n v="1"/>
  </r>
  <r>
    <n v="874"/>
    <n v="14"/>
    <n v="1"/>
    <n v="335"/>
    <d v="2020-06-04T22:00:00"/>
    <n v="874"/>
    <n v="22"/>
    <n v="0"/>
    <x v="5"/>
    <n v="1"/>
    <n v="1"/>
  </r>
  <r>
    <n v="875"/>
    <n v="10"/>
    <n v="5"/>
    <n v="343"/>
    <d v="2020-06-05T22:00:00"/>
    <n v="875"/>
    <n v="22"/>
    <n v="0"/>
    <x v="5"/>
    <n v="1"/>
    <n v="1"/>
  </r>
  <r>
    <n v="876"/>
    <n v="2"/>
    <n v="8"/>
    <n v="123"/>
    <d v="2020-06-06T05:00:00"/>
    <n v="876"/>
    <n v="29"/>
    <n v="1"/>
    <x v="5"/>
    <n v="1"/>
    <n v="0"/>
  </r>
  <r>
    <n v="877"/>
    <n v="7"/>
    <n v="6"/>
    <n v="176"/>
    <d v="2020-06-06T04:00:00"/>
    <n v="877"/>
    <n v="28"/>
    <n v="0"/>
    <x v="5"/>
    <n v="1"/>
    <n v="1"/>
  </r>
  <r>
    <n v="878"/>
    <n v="4"/>
    <n v="6"/>
    <n v="99"/>
    <d v="2020-06-06T06:00:00"/>
    <n v="878"/>
    <n v="30"/>
    <n v="1"/>
    <x v="5"/>
    <n v="1"/>
    <n v="0"/>
  </r>
  <r>
    <n v="879"/>
    <n v="5"/>
    <n v="6"/>
    <n v="333"/>
    <d v="2020-06-05T21:00:00"/>
    <n v="879"/>
    <n v="21"/>
    <n v="0"/>
    <x v="5"/>
    <n v="1"/>
    <n v="1"/>
  </r>
  <r>
    <n v="880"/>
    <n v="7"/>
    <n v="6"/>
    <n v="255"/>
    <d v="2020-06-07T06:00:00"/>
    <n v="880"/>
    <n v="30"/>
    <n v="0"/>
    <x v="5"/>
    <n v="1"/>
    <n v="1"/>
  </r>
  <r>
    <n v="881"/>
    <n v="7"/>
    <n v="8"/>
    <n v="97"/>
    <d v="2020-06-07T02:00:00"/>
    <n v="881"/>
    <n v="26"/>
    <n v="0"/>
    <x v="5"/>
    <n v="1"/>
    <n v="1"/>
  </r>
  <r>
    <n v="882"/>
    <n v="7"/>
    <n v="7"/>
    <n v="224"/>
    <d v="2020-06-06T22:00:00"/>
    <n v="882"/>
    <n v="22"/>
    <n v="0"/>
    <x v="5"/>
    <n v="1"/>
    <n v="1"/>
  </r>
  <r>
    <n v="883"/>
    <n v="10"/>
    <n v="6"/>
    <n v="162"/>
    <d v="2020-06-07T01:00:00"/>
    <n v="883"/>
    <n v="25"/>
    <n v="0"/>
    <x v="5"/>
    <n v="1"/>
    <n v="1"/>
  </r>
  <r>
    <n v="884"/>
    <n v="11"/>
    <n v="4"/>
    <n v="474"/>
    <d v="2020-06-07T03:00:00"/>
    <n v="884"/>
    <n v="27"/>
    <n v="1"/>
    <x v="5"/>
    <n v="1"/>
    <n v="0"/>
  </r>
  <r>
    <n v="885"/>
    <n v="9"/>
    <n v="9"/>
    <n v="365"/>
    <d v="2020-06-07T02:00:00"/>
    <n v="885"/>
    <n v="26"/>
    <n v="0"/>
    <x v="5"/>
    <n v="1"/>
    <n v="1"/>
  </r>
  <r>
    <n v="886"/>
    <n v="3"/>
    <n v="8"/>
    <n v="427"/>
    <d v="2020-06-08T04:00:00"/>
    <n v="886"/>
    <n v="28"/>
    <n v="0"/>
    <x v="5"/>
    <n v="1"/>
    <n v="1"/>
  </r>
  <r>
    <n v="887"/>
    <n v="4"/>
    <n v="7"/>
    <n v="337"/>
    <d v="2020-06-08T04:00:00"/>
    <n v="887"/>
    <n v="28"/>
    <n v="0"/>
    <x v="5"/>
    <n v="1"/>
    <n v="1"/>
  </r>
  <r>
    <n v="888"/>
    <n v="9"/>
    <n v="8"/>
    <n v="210"/>
    <d v="2020-06-08T05:00:00"/>
    <n v="888"/>
    <n v="29"/>
    <n v="0"/>
    <x v="5"/>
    <n v="1"/>
    <n v="1"/>
  </r>
  <r>
    <n v="889"/>
    <n v="7"/>
    <n v="1"/>
    <n v="129"/>
    <d v="2020-06-07T19:00:00"/>
    <n v="889"/>
    <n v="19"/>
    <n v="0"/>
    <x v="5"/>
    <n v="1"/>
    <n v="1"/>
  </r>
  <r>
    <n v="890"/>
    <n v="12"/>
    <n v="2"/>
    <n v="94"/>
    <d v="2020-06-07T22:00:00"/>
    <n v="890"/>
    <n v="22"/>
    <n v="1"/>
    <x v="5"/>
    <n v="1"/>
    <n v="0"/>
  </r>
  <r>
    <n v="891"/>
    <n v="2"/>
    <n v="7"/>
    <n v="395"/>
    <d v="2020-06-07T19:00:00"/>
    <n v="891"/>
    <n v="19"/>
    <n v="0"/>
    <x v="5"/>
    <n v="1"/>
    <n v="1"/>
  </r>
  <r>
    <n v="892"/>
    <n v="12"/>
    <n v="6"/>
    <n v="450"/>
    <d v="2020-06-08T22:00:00"/>
    <n v="892"/>
    <n v="22"/>
    <n v="0"/>
    <x v="5"/>
    <n v="1"/>
    <n v="1"/>
  </r>
  <r>
    <n v="893"/>
    <n v="12"/>
    <n v="9"/>
    <n v="204"/>
    <d v="2020-06-09T03:00:00"/>
    <n v="893"/>
    <n v="27"/>
    <n v="0"/>
    <x v="5"/>
    <n v="1"/>
    <n v="1"/>
  </r>
  <r>
    <n v="894"/>
    <n v="1"/>
    <n v="4"/>
    <n v="291"/>
    <d v="2020-06-08T22:00:00"/>
    <n v="894"/>
    <n v="22"/>
    <n v="0"/>
    <x v="5"/>
    <n v="1"/>
    <n v="1"/>
  </r>
  <r>
    <n v="895"/>
    <n v="8"/>
    <n v="1"/>
    <n v="352"/>
    <d v="2020-06-08T19:00:00"/>
    <n v="895"/>
    <n v="19"/>
    <n v="0"/>
    <x v="5"/>
    <n v="1"/>
    <n v="1"/>
  </r>
  <r>
    <n v="896"/>
    <n v="9"/>
    <n v="3"/>
    <n v="232"/>
    <d v="2020-06-09T19:00:00"/>
    <n v="896"/>
    <n v="19"/>
    <n v="0"/>
    <x v="5"/>
    <n v="1"/>
    <n v="1"/>
  </r>
  <r>
    <n v="897"/>
    <n v="8"/>
    <n v="4"/>
    <n v="166"/>
    <d v="2020-06-09T23:00:00"/>
    <n v="897"/>
    <n v="23"/>
    <n v="0"/>
    <x v="5"/>
    <n v="1"/>
    <n v="1"/>
  </r>
  <r>
    <n v="898"/>
    <n v="12"/>
    <n v="2"/>
    <n v="475"/>
    <d v="2020-06-10T06:00:00"/>
    <n v="898"/>
    <n v="30"/>
    <n v="0"/>
    <x v="5"/>
    <n v="1"/>
    <n v="1"/>
  </r>
  <r>
    <n v="899"/>
    <n v="4"/>
    <n v="7"/>
    <n v="240"/>
    <d v="2020-06-10T03:00:00"/>
    <n v="899"/>
    <n v="27"/>
    <n v="0"/>
    <x v="5"/>
    <n v="1"/>
    <n v="1"/>
  </r>
  <r>
    <n v="900"/>
    <n v="11"/>
    <n v="2"/>
    <n v="150"/>
    <d v="2020-06-10T04:00:00"/>
    <n v="900"/>
    <n v="28"/>
    <n v="0"/>
    <x v="5"/>
    <n v="1"/>
    <n v="1"/>
  </r>
  <r>
    <n v="901"/>
    <n v="5"/>
    <n v="3"/>
    <n v="307"/>
    <d v="2020-06-10T04:00:00"/>
    <n v="901"/>
    <n v="28"/>
    <n v="0"/>
    <x v="5"/>
    <n v="1"/>
    <n v="1"/>
  </r>
  <r>
    <n v="902"/>
    <n v="12"/>
    <n v="6"/>
    <n v="426"/>
    <d v="2020-06-11T01:00:00"/>
    <n v="902"/>
    <n v="25"/>
    <n v="0"/>
    <x v="5"/>
    <n v="1"/>
    <n v="1"/>
  </r>
  <r>
    <n v="903"/>
    <n v="14"/>
    <n v="4"/>
    <n v="152"/>
    <d v="2020-06-10T20:00:00"/>
    <n v="903"/>
    <n v="20"/>
    <n v="0"/>
    <x v="5"/>
    <n v="1"/>
    <n v="1"/>
  </r>
  <r>
    <n v="904"/>
    <n v="2"/>
    <n v="2"/>
    <n v="305"/>
    <d v="2020-06-10T21:00:00"/>
    <n v="904"/>
    <n v="21"/>
    <n v="0"/>
    <x v="5"/>
    <n v="1"/>
    <n v="1"/>
  </r>
  <r>
    <n v="905"/>
    <n v="6"/>
    <n v="6"/>
    <n v="166"/>
    <d v="2020-06-11T05:00:00"/>
    <n v="905"/>
    <n v="29"/>
    <n v="0"/>
    <x v="5"/>
    <n v="1"/>
    <n v="1"/>
  </r>
  <r>
    <n v="906"/>
    <n v="1"/>
    <n v="8"/>
    <n v="405"/>
    <d v="2020-06-10T23:00:00"/>
    <n v="906"/>
    <n v="23"/>
    <n v="0"/>
    <x v="5"/>
    <n v="1"/>
    <n v="1"/>
  </r>
  <r>
    <n v="907"/>
    <n v="10"/>
    <n v="1"/>
    <n v="274"/>
    <d v="2020-06-12T04:00:00"/>
    <n v="907"/>
    <n v="28"/>
    <n v="0"/>
    <x v="5"/>
    <n v="1"/>
    <n v="1"/>
  </r>
  <r>
    <n v="908"/>
    <n v="8"/>
    <n v="8"/>
    <n v="102"/>
    <d v="2020-06-12T04:00:00"/>
    <n v="908"/>
    <n v="28"/>
    <n v="0"/>
    <x v="5"/>
    <n v="1"/>
    <n v="1"/>
  </r>
  <r>
    <n v="909"/>
    <n v="6"/>
    <n v="1"/>
    <n v="231"/>
    <d v="2020-06-12T02:00:00"/>
    <n v="909"/>
    <n v="26"/>
    <n v="0"/>
    <x v="5"/>
    <n v="1"/>
    <n v="1"/>
  </r>
  <r>
    <n v="910"/>
    <n v="12"/>
    <n v="5"/>
    <n v="96"/>
    <d v="2020-06-12T01:00:00"/>
    <n v="910"/>
    <n v="25"/>
    <n v="0"/>
    <x v="5"/>
    <n v="1"/>
    <n v="1"/>
  </r>
  <r>
    <n v="911"/>
    <n v="10"/>
    <n v="8"/>
    <n v="455"/>
    <d v="2020-06-11T20:00:00"/>
    <n v="911"/>
    <n v="20"/>
    <n v="0"/>
    <x v="5"/>
    <n v="1"/>
    <n v="1"/>
  </r>
  <r>
    <n v="912"/>
    <n v="1"/>
    <n v="5"/>
    <n v="452"/>
    <d v="2020-06-12T21:00:00"/>
    <n v="912"/>
    <n v="21"/>
    <n v="0"/>
    <x v="5"/>
    <n v="1"/>
    <n v="1"/>
  </r>
  <r>
    <n v="913"/>
    <n v="9"/>
    <n v="5"/>
    <n v="160"/>
    <d v="2020-06-13T02:00:00"/>
    <n v="913"/>
    <n v="26"/>
    <n v="0"/>
    <x v="5"/>
    <n v="1"/>
    <n v="1"/>
  </r>
  <r>
    <n v="914"/>
    <n v="2"/>
    <n v="9"/>
    <n v="265"/>
    <d v="2020-06-13T01:00:00"/>
    <n v="914"/>
    <n v="25"/>
    <n v="0"/>
    <x v="5"/>
    <n v="1"/>
    <n v="1"/>
  </r>
  <r>
    <n v="915"/>
    <n v="3"/>
    <n v="2"/>
    <n v="275"/>
    <d v="2020-06-12T23:00:00"/>
    <n v="915"/>
    <n v="23"/>
    <n v="0"/>
    <x v="5"/>
    <n v="1"/>
    <n v="1"/>
  </r>
  <r>
    <n v="916"/>
    <n v="12"/>
    <n v="1"/>
    <n v="129"/>
    <d v="2020-06-12T19:00:00"/>
    <n v="916"/>
    <n v="19"/>
    <n v="0"/>
    <x v="5"/>
    <n v="1"/>
    <n v="1"/>
  </r>
  <r>
    <n v="917"/>
    <n v="9"/>
    <n v="4"/>
    <n v="148"/>
    <d v="2020-06-13T02:00:00"/>
    <n v="917"/>
    <n v="26"/>
    <n v="0"/>
    <x v="5"/>
    <n v="1"/>
    <n v="1"/>
  </r>
  <r>
    <n v="918"/>
    <n v="13"/>
    <n v="1"/>
    <n v="492"/>
    <d v="2020-06-13T23:00:00"/>
    <n v="918"/>
    <n v="23"/>
    <n v="0"/>
    <x v="5"/>
    <n v="1"/>
    <n v="1"/>
  </r>
  <r>
    <n v="919"/>
    <n v="2"/>
    <n v="9"/>
    <n v="350"/>
    <d v="2020-06-14T05:00:00"/>
    <n v="919"/>
    <n v="29"/>
    <n v="0"/>
    <x v="5"/>
    <n v="1"/>
    <n v="1"/>
  </r>
  <r>
    <n v="920"/>
    <n v="1"/>
    <n v="9"/>
    <n v="272"/>
    <d v="2020-06-14T03:00:00"/>
    <n v="920"/>
    <n v="27"/>
    <n v="0"/>
    <x v="5"/>
    <n v="1"/>
    <n v="1"/>
  </r>
  <r>
    <n v="921"/>
    <n v="10"/>
    <n v="6"/>
    <n v="199"/>
    <d v="2020-06-13T19:00:00"/>
    <n v="921"/>
    <n v="19"/>
    <n v="0"/>
    <x v="5"/>
    <n v="1"/>
    <n v="1"/>
  </r>
  <r>
    <n v="922"/>
    <n v="10"/>
    <n v="1"/>
    <n v="244"/>
    <d v="2020-06-14T00:00:00"/>
    <n v="922"/>
    <n v="24"/>
    <n v="0"/>
    <x v="5"/>
    <n v="1"/>
    <n v="1"/>
  </r>
  <r>
    <n v="923"/>
    <n v="3"/>
    <n v="7"/>
    <n v="172"/>
    <d v="2020-06-14T19:00:00"/>
    <n v="923"/>
    <n v="19"/>
    <n v="0"/>
    <x v="5"/>
    <n v="1"/>
    <n v="1"/>
  </r>
  <r>
    <n v="924"/>
    <n v="11"/>
    <n v="7"/>
    <n v="210"/>
    <d v="2020-06-14T21:00:00"/>
    <n v="924"/>
    <n v="21"/>
    <n v="0"/>
    <x v="5"/>
    <n v="1"/>
    <n v="1"/>
  </r>
  <r>
    <n v="925"/>
    <n v="2"/>
    <n v="3"/>
    <n v="138"/>
    <d v="2020-06-14T21:00:00"/>
    <n v="925"/>
    <n v="21"/>
    <n v="0"/>
    <x v="5"/>
    <n v="1"/>
    <n v="1"/>
  </r>
  <r>
    <n v="926"/>
    <n v="12"/>
    <n v="4"/>
    <n v="93"/>
    <d v="2020-06-15T04:00:00"/>
    <n v="926"/>
    <n v="28"/>
    <n v="0"/>
    <x v="5"/>
    <n v="1"/>
    <n v="1"/>
  </r>
  <r>
    <n v="927"/>
    <n v="10"/>
    <n v="6"/>
    <n v="124"/>
    <d v="2020-06-16T01:00:00"/>
    <n v="927"/>
    <n v="25"/>
    <n v="0"/>
    <x v="5"/>
    <n v="1"/>
    <n v="1"/>
  </r>
  <r>
    <n v="928"/>
    <n v="8"/>
    <n v="9"/>
    <n v="101"/>
    <d v="2020-06-15T19:00:00"/>
    <n v="928"/>
    <n v="19"/>
    <n v="0"/>
    <x v="5"/>
    <n v="1"/>
    <n v="1"/>
  </r>
  <r>
    <n v="929"/>
    <n v="7"/>
    <n v="7"/>
    <n v="363"/>
    <d v="2020-06-16T06:00:00"/>
    <n v="929"/>
    <n v="30"/>
    <n v="0"/>
    <x v="5"/>
    <n v="1"/>
    <n v="1"/>
  </r>
  <r>
    <n v="930"/>
    <n v="2"/>
    <n v="3"/>
    <n v="368"/>
    <d v="2020-06-16T02:00:00"/>
    <n v="930"/>
    <n v="26"/>
    <n v="0"/>
    <x v="5"/>
    <n v="1"/>
    <n v="1"/>
  </r>
  <r>
    <n v="931"/>
    <n v="9"/>
    <n v="9"/>
    <n v="223"/>
    <d v="2020-06-17T03:00:00"/>
    <n v="931"/>
    <n v="27"/>
    <n v="0"/>
    <x v="5"/>
    <n v="1"/>
    <n v="1"/>
  </r>
  <r>
    <n v="932"/>
    <n v="14"/>
    <n v="5"/>
    <n v="469"/>
    <d v="2020-06-17T05:00:00"/>
    <n v="932"/>
    <n v="29"/>
    <n v="0"/>
    <x v="5"/>
    <n v="1"/>
    <n v="1"/>
  </r>
  <r>
    <n v="933"/>
    <n v="7"/>
    <n v="9"/>
    <n v="429"/>
    <d v="2020-06-16T20:00:00"/>
    <n v="933"/>
    <n v="20"/>
    <n v="0"/>
    <x v="5"/>
    <n v="1"/>
    <n v="1"/>
  </r>
  <r>
    <n v="934"/>
    <n v="11"/>
    <n v="9"/>
    <n v="234"/>
    <d v="2020-06-17T06:00:00"/>
    <n v="934"/>
    <n v="30"/>
    <n v="0"/>
    <x v="5"/>
    <n v="1"/>
    <n v="1"/>
  </r>
  <r>
    <n v="935"/>
    <n v="1"/>
    <n v="4"/>
    <n v="172"/>
    <d v="2020-06-17T01:00:00"/>
    <n v="935"/>
    <n v="25"/>
    <n v="0"/>
    <x v="5"/>
    <n v="1"/>
    <n v="1"/>
  </r>
  <r>
    <n v="936"/>
    <n v="13"/>
    <n v="2"/>
    <n v="473"/>
    <d v="2020-06-17T01:00:00"/>
    <n v="936"/>
    <n v="25"/>
    <n v="0"/>
    <x v="5"/>
    <n v="1"/>
    <n v="1"/>
  </r>
  <r>
    <n v="937"/>
    <n v="1"/>
    <n v="1"/>
    <n v="405"/>
    <d v="2020-06-17T19:00:00"/>
    <n v="937"/>
    <n v="19"/>
    <n v="0"/>
    <x v="5"/>
    <n v="1"/>
    <n v="1"/>
  </r>
  <r>
    <n v="938"/>
    <n v="12"/>
    <n v="2"/>
    <n v="369"/>
    <d v="2020-06-18T03:00:00"/>
    <n v="938"/>
    <n v="27"/>
    <n v="0"/>
    <x v="5"/>
    <n v="1"/>
    <n v="1"/>
  </r>
  <r>
    <n v="939"/>
    <n v="5"/>
    <n v="1"/>
    <n v="435"/>
    <d v="2020-06-18T02:00:00"/>
    <n v="939"/>
    <n v="26"/>
    <n v="0"/>
    <x v="5"/>
    <n v="1"/>
    <n v="1"/>
  </r>
  <r>
    <n v="940"/>
    <n v="3"/>
    <n v="5"/>
    <n v="366"/>
    <d v="2020-06-18T03:00:00"/>
    <n v="940"/>
    <n v="27"/>
    <n v="0"/>
    <x v="5"/>
    <n v="1"/>
    <n v="1"/>
  </r>
  <r>
    <n v="941"/>
    <n v="5"/>
    <n v="4"/>
    <n v="438"/>
    <d v="2020-06-18T00:00:00"/>
    <n v="941"/>
    <n v="24"/>
    <n v="0"/>
    <x v="5"/>
    <n v="1"/>
    <n v="1"/>
  </r>
  <r>
    <n v="942"/>
    <n v="10"/>
    <n v="5"/>
    <n v="379"/>
    <d v="2020-06-18T01:00:00"/>
    <n v="942"/>
    <n v="25"/>
    <n v="0"/>
    <x v="5"/>
    <n v="1"/>
    <n v="1"/>
  </r>
  <r>
    <n v="943"/>
    <n v="3"/>
    <n v="4"/>
    <n v="460"/>
    <d v="2020-06-18T05:00:00"/>
    <n v="943"/>
    <n v="29"/>
    <n v="0"/>
    <x v="5"/>
    <n v="1"/>
    <n v="1"/>
  </r>
  <r>
    <n v="944"/>
    <n v="5"/>
    <n v="7"/>
    <n v="135"/>
    <d v="2020-06-19T04:00:00"/>
    <n v="944"/>
    <n v="28"/>
    <n v="0"/>
    <x v="5"/>
    <n v="1"/>
    <n v="1"/>
  </r>
  <r>
    <n v="945"/>
    <n v="6"/>
    <n v="6"/>
    <n v="232"/>
    <d v="2020-06-19T01:00:00"/>
    <n v="945"/>
    <n v="25"/>
    <n v="0"/>
    <x v="5"/>
    <n v="1"/>
    <n v="1"/>
  </r>
  <r>
    <n v="946"/>
    <n v="7"/>
    <n v="5"/>
    <n v="139"/>
    <d v="2020-06-19T02:00:00"/>
    <n v="946"/>
    <n v="26"/>
    <n v="0"/>
    <x v="5"/>
    <n v="1"/>
    <n v="1"/>
  </r>
  <r>
    <n v="947"/>
    <n v="11"/>
    <n v="4"/>
    <n v="143"/>
    <d v="2020-06-19T00:00:00"/>
    <n v="947"/>
    <n v="24"/>
    <n v="0"/>
    <x v="5"/>
    <n v="1"/>
    <n v="1"/>
  </r>
  <r>
    <n v="948"/>
    <n v="10"/>
    <n v="6"/>
    <n v="411"/>
    <d v="2020-06-18T19:00:00"/>
    <n v="948"/>
    <n v="19"/>
    <n v="0"/>
    <x v="5"/>
    <n v="1"/>
    <n v="1"/>
  </r>
  <r>
    <n v="949"/>
    <n v="13"/>
    <n v="1"/>
    <n v="169"/>
    <d v="2020-06-19T06:00:00"/>
    <n v="949"/>
    <n v="30"/>
    <n v="0"/>
    <x v="5"/>
    <n v="1"/>
    <n v="1"/>
  </r>
  <r>
    <n v="950"/>
    <n v="8"/>
    <n v="3"/>
    <n v="400"/>
    <d v="2020-06-19T20:00:00"/>
    <n v="950"/>
    <n v="20"/>
    <n v="0"/>
    <x v="5"/>
    <n v="1"/>
    <n v="1"/>
  </r>
  <r>
    <n v="951"/>
    <n v="7"/>
    <n v="4"/>
    <n v="245"/>
    <d v="2020-06-20T03:00:00"/>
    <n v="951"/>
    <n v="27"/>
    <n v="0"/>
    <x v="5"/>
    <n v="1"/>
    <n v="1"/>
  </r>
  <r>
    <n v="952"/>
    <n v="5"/>
    <n v="5"/>
    <n v="416"/>
    <d v="2020-06-20T04:00:00"/>
    <n v="952"/>
    <n v="28"/>
    <n v="0"/>
    <x v="5"/>
    <n v="1"/>
    <n v="1"/>
  </r>
  <r>
    <n v="953"/>
    <n v="12"/>
    <n v="9"/>
    <n v="395"/>
    <d v="2020-06-20T06:00:00"/>
    <n v="953"/>
    <n v="30"/>
    <n v="0"/>
    <x v="5"/>
    <n v="1"/>
    <n v="1"/>
  </r>
  <r>
    <n v="954"/>
    <n v="12"/>
    <n v="7"/>
    <n v="138"/>
    <d v="2020-06-21T06:00:00"/>
    <n v="954"/>
    <n v="30"/>
    <n v="0"/>
    <x v="5"/>
    <n v="1"/>
    <n v="1"/>
  </r>
  <r>
    <n v="955"/>
    <n v="1"/>
    <n v="3"/>
    <n v="360"/>
    <d v="2020-06-20T19:00:00"/>
    <n v="955"/>
    <n v="19"/>
    <n v="0"/>
    <x v="5"/>
    <n v="1"/>
    <n v="1"/>
  </r>
  <r>
    <n v="956"/>
    <n v="8"/>
    <n v="2"/>
    <n v="464"/>
    <d v="2020-06-20T19:00:00"/>
    <n v="956"/>
    <n v="19"/>
    <n v="0"/>
    <x v="5"/>
    <n v="1"/>
    <n v="1"/>
  </r>
  <r>
    <n v="957"/>
    <n v="10"/>
    <n v="9"/>
    <n v="347"/>
    <d v="2020-06-21T04:00:00"/>
    <n v="957"/>
    <n v="28"/>
    <n v="0"/>
    <x v="5"/>
    <n v="1"/>
    <n v="1"/>
  </r>
  <r>
    <n v="958"/>
    <n v="8"/>
    <n v="3"/>
    <n v="241"/>
    <d v="2020-06-20T20:00:00"/>
    <n v="958"/>
    <n v="20"/>
    <n v="0"/>
    <x v="5"/>
    <n v="1"/>
    <n v="1"/>
  </r>
  <r>
    <n v="959"/>
    <n v="11"/>
    <n v="4"/>
    <n v="254"/>
    <d v="2020-06-21T03:00:00"/>
    <n v="959"/>
    <n v="27"/>
    <n v="0"/>
    <x v="5"/>
    <n v="1"/>
    <n v="1"/>
  </r>
  <r>
    <n v="960"/>
    <n v="14"/>
    <n v="6"/>
    <n v="243"/>
    <d v="2020-06-21T20:00:00"/>
    <n v="960"/>
    <n v="20"/>
    <n v="0"/>
    <x v="5"/>
    <n v="1"/>
    <n v="1"/>
  </r>
  <r>
    <n v="961"/>
    <n v="14"/>
    <n v="7"/>
    <n v="216"/>
    <d v="2020-06-22T06:00:00"/>
    <n v="961"/>
    <n v="30"/>
    <n v="0"/>
    <x v="5"/>
    <n v="1"/>
    <n v="1"/>
  </r>
  <r>
    <n v="962"/>
    <n v="1"/>
    <n v="1"/>
    <n v="382"/>
    <d v="2020-06-21T21:00:00"/>
    <n v="962"/>
    <n v="21"/>
    <n v="0"/>
    <x v="5"/>
    <n v="1"/>
    <n v="1"/>
  </r>
  <r>
    <n v="963"/>
    <n v="4"/>
    <n v="7"/>
    <n v="232"/>
    <d v="2020-06-21T19:00:00"/>
    <n v="963"/>
    <n v="19"/>
    <n v="0"/>
    <x v="5"/>
    <n v="1"/>
    <n v="1"/>
  </r>
  <r>
    <n v="964"/>
    <n v="14"/>
    <n v="7"/>
    <n v="246"/>
    <d v="2020-06-22T06:00:00"/>
    <n v="964"/>
    <n v="30"/>
    <n v="0"/>
    <x v="5"/>
    <n v="1"/>
    <n v="1"/>
  </r>
  <r>
    <n v="965"/>
    <n v="3"/>
    <n v="5"/>
    <n v="401"/>
    <d v="2020-06-23T02:00:00"/>
    <n v="965"/>
    <n v="26"/>
    <n v="0"/>
    <x v="5"/>
    <n v="1"/>
    <n v="1"/>
  </r>
  <r>
    <n v="966"/>
    <n v="3"/>
    <n v="1"/>
    <n v="342"/>
    <d v="2020-06-23T04:00:00"/>
    <n v="966"/>
    <n v="28"/>
    <n v="0"/>
    <x v="5"/>
    <n v="1"/>
    <n v="1"/>
  </r>
  <r>
    <n v="967"/>
    <n v="5"/>
    <n v="9"/>
    <n v="413"/>
    <d v="2020-06-23T06:00:00"/>
    <n v="967"/>
    <n v="30"/>
    <n v="0"/>
    <x v="5"/>
    <n v="1"/>
    <n v="1"/>
  </r>
  <r>
    <n v="968"/>
    <n v="11"/>
    <n v="3"/>
    <n v="294"/>
    <d v="2020-06-22T21:00:00"/>
    <n v="968"/>
    <n v="21"/>
    <n v="0"/>
    <x v="5"/>
    <n v="1"/>
    <n v="1"/>
  </r>
  <r>
    <n v="969"/>
    <n v="4"/>
    <n v="5"/>
    <n v="207"/>
    <d v="2020-06-23T06:00:00"/>
    <n v="969"/>
    <n v="30"/>
    <n v="0"/>
    <x v="5"/>
    <n v="1"/>
    <n v="1"/>
  </r>
  <r>
    <n v="970"/>
    <n v="6"/>
    <n v="1"/>
    <n v="383"/>
    <d v="2020-06-23T21:00:00"/>
    <n v="970"/>
    <n v="21"/>
    <n v="0"/>
    <x v="5"/>
    <n v="1"/>
    <n v="1"/>
  </r>
  <r>
    <n v="971"/>
    <n v="10"/>
    <n v="8"/>
    <n v="273"/>
    <d v="2020-06-24T05:00:00"/>
    <n v="971"/>
    <n v="29"/>
    <n v="0"/>
    <x v="5"/>
    <n v="1"/>
    <n v="1"/>
  </r>
  <r>
    <n v="972"/>
    <n v="9"/>
    <n v="9"/>
    <n v="344"/>
    <d v="2020-06-23T23:00:00"/>
    <n v="972"/>
    <n v="23"/>
    <n v="0"/>
    <x v="5"/>
    <n v="1"/>
    <n v="1"/>
  </r>
  <r>
    <n v="973"/>
    <n v="10"/>
    <n v="8"/>
    <n v="356"/>
    <d v="2020-06-24T03:00:00"/>
    <n v="973"/>
    <n v="27"/>
    <n v="0"/>
    <x v="5"/>
    <n v="1"/>
    <n v="1"/>
  </r>
  <r>
    <n v="974"/>
    <n v="6"/>
    <n v="1"/>
    <n v="115"/>
    <d v="2020-06-23T19:00:00"/>
    <n v="974"/>
    <n v="19"/>
    <n v="0"/>
    <x v="5"/>
    <n v="1"/>
    <n v="1"/>
  </r>
  <r>
    <n v="975"/>
    <n v="10"/>
    <n v="8"/>
    <n v="425"/>
    <d v="2020-06-24T01:00:00"/>
    <n v="975"/>
    <n v="25"/>
    <n v="0"/>
    <x v="5"/>
    <n v="1"/>
    <n v="1"/>
  </r>
  <r>
    <n v="976"/>
    <n v="3"/>
    <n v="5"/>
    <n v="111"/>
    <d v="2020-06-23T19:00:00"/>
    <n v="976"/>
    <n v="19"/>
    <n v="0"/>
    <x v="5"/>
    <n v="1"/>
    <n v="1"/>
  </r>
  <r>
    <n v="977"/>
    <n v="12"/>
    <n v="9"/>
    <n v="378"/>
    <d v="2020-06-25T01:00:00"/>
    <n v="977"/>
    <n v="25"/>
    <n v="0"/>
    <x v="5"/>
    <n v="1"/>
    <n v="1"/>
  </r>
  <r>
    <n v="978"/>
    <n v="12"/>
    <n v="2"/>
    <n v="393"/>
    <d v="2020-06-24T23:00:00"/>
    <n v="978"/>
    <n v="23"/>
    <n v="0"/>
    <x v="5"/>
    <n v="1"/>
    <n v="1"/>
  </r>
  <r>
    <n v="979"/>
    <n v="8"/>
    <n v="7"/>
    <n v="385"/>
    <d v="2020-06-25T03:00:00"/>
    <n v="979"/>
    <n v="27"/>
    <n v="0"/>
    <x v="5"/>
    <n v="1"/>
    <n v="1"/>
  </r>
  <r>
    <n v="980"/>
    <n v="12"/>
    <n v="3"/>
    <n v="317"/>
    <d v="2020-06-25T03:00:00"/>
    <n v="980"/>
    <n v="27"/>
    <n v="0"/>
    <x v="5"/>
    <n v="1"/>
    <n v="1"/>
  </r>
  <r>
    <n v="981"/>
    <n v="5"/>
    <n v="8"/>
    <n v="382"/>
    <d v="2020-06-25T19:00:00"/>
    <n v="981"/>
    <n v="19"/>
    <n v="0"/>
    <x v="5"/>
    <n v="1"/>
    <n v="1"/>
  </r>
  <r>
    <n v="982"/>
    <n v="12"/>
    <n v="2"/>
    <n v="273"/>
    <d v="2020-06-26T06:00:00"/>
    <n v="982"/>
    <n v="30"/>
    <n v="0"/>
    <x v="5"/>
    <n v="1"/>
    <n v="1"/>
  </r>
  <r>
    <n v="983"/>
    <n v="2"/>
    <n v="3"/>
    <n v="461"/>
    <d v="2020-06-25T19:00:00"/>
    <n v="983"/>
    <n v="19"/>
    <n v="0"/>
    <x v="5"/>
    <n v="1"/>
    <n v="1"/>
  </r>
  <r>
    <n v="984"/>
    <n v="13"/>
    <n v="1"/>
    <n v="150"/>
    <d v="2020-06-26T03:00:00"/>
    <n v="984"/>
    <n v="27"/>
    <n v="0"/>
    <x v="5"/>
    <n v="1"/>
    <n v="1"/>
  </r>
  <r>
    <n v="985"/>
    <n v="8"/>
    <n v="9"/>
    <n v="136"/>
    <d v="2020-06-25T20:00:00"/>
    <n v="985"/>
    <n v="20"/>
    <n v="0"/>
    <x v="5"/>
    <n v="1"/>
    <n v="1"/>
  </r>
  <r>
    <n v="986"/>
    <n v="6"/>
    <n v="6"/>
    <n v="394"/>
    <d v="2020-06-25T23:00:00"/>
    <n v="986"/>
    <n v="23"/>
    <n v="0"/>
    <x v="5"/>
    <n v="1"/>
    <n v="1"/>
  </r>
  <r>
    <n v="987"/>
    <n v="8"/>
    <n v="9"/>
    <n v="152"/>
    <d v="2020-06-25T19:00:00"/>
    <n v="987"/>
    <n v="19"/>
    <n v="0"/>
    <x v="5"/>
    <n v="1"/>
    <n v="1"/>
  </r>
  <r>
    <n v="988"/>
    <n v="7"/>
    <n v="7"/>
    <n v="352"/>
    <d v="2020-06-27T00:00:00"/>
    <n v="988"/>
    <n v="24"/>
    <n v="0"/>
    <x v="5"/>
    <n v="1"/>
    <n v="1"/>
  </r>
  <r>
    <n v="989"/>
    <n v="6"/>
    <n v="5"/>
    <n v="151"/>
    <d v="2020-06-27T03:00:00"/>
    <n v="989"/>
    <n v="27"/>
    <n v="0"/>
    <x v="5"/>
    <n v="1"/>
    <n v="1"/>
  </r>
  <r>
    <n v="990"/>
    <n v="2"/>
    <n v="7"/>
    <n v="440"/>
    <d v="2020-06-27T04:00:00"/>
    <n v="990"/>
    <n v="28"/>
    <n v="0"/>
    <x v="5"/>
    <n v="1"/>
    <n v="1"/>
  </r>
  <r>
    <n v="991"/>
    <n v="10"/>
    <n v="1"/>
    <n v="208"/>
    <d v="2020-06-27T00:00:00"/>
    <n v="991"/>
    <n v="24"/>
    <n v="0"/>
    <x v="5"/>
    <n v="1"/>
    <n v="1"/>
  </r>
  <r>
    <n v="992"/>
    <n v="11"/>
    <n v="9"/>
    <n v="233"/>
    <d v="2020-06-27T03:00:00"/>
    <n v="992"/>
    <n v="27"/>
    <n v="0"/>
    <x v="5"/>
    <n v="1"/>
    <n v="1"/>
  </r>
  <r>
    <n v="993"/>
    <n v="1"/>
    <n v="6"/>
    <n v="191"/>
    <d v="2020-06-27T04:00:00"/>
    <n v="993"/>
    <n v="28"/>
    <n v="0"/>
    <x v="5"/>
    <n v="1"/>
    <n v="1"/>
  </r>
  <r>
    <n v="994"/>
    <n v="13"/>
    <n v="9"/>
    <n v="444"/>
    <d v="2020-06-26T23:00:00"/>
    <n v="994"/>
    <n v="23"/>
    <n v="0"/>
    <x v="5"/>
    <n v="1"/>
    <n v="1"/>
  </r>
  <r>
    <n v="995"/>
    <n v="1"/>
    <n v="8"/>
    <n v="301"/>
    <d v="2020-06-27T20:00:00"/>
    <n v="995"/>
    <n v="20"/>
    <n v="0"/>
    <x v="5"/>
    <n v="1"/>
    <n v="1"/>
  </r>
  <r>
    <n v="996"/>
    <n v="2"/>
    <n v="3"/>
    <n v="160"/>
    <d v="2020-06-27T21:00:00"/>
    <n v="996"/>
    <n v="21"/>
    <n v="0"/>
    <x v="5"/>
    <n v="1"/>
    <n v="1"/>
  </r>
  <r>
    <n v="997"/>
    <n v="6"/>
    <n v="3"/>
    <n v="237"/>
    <d v="2020-06-28T03:00:00"/>
    <n v="997"/>
    <n v="27"/>
    <n v="0"/>
    <x v="5"/>
    <n v="1"/>
    <n v="1"/>
  </r>
  <r>
    <n v="998"/>
    <n v="10"/>
    <n v="6"/>
    <n v="263"/>
    <d v="2020-06-28T06:00:00"/>
    <n v="998"/>
    <n v="30"/>
    <n v="0"/>
    <x v="5"/>
    <n v="1"/>
    <n v="1"/>
  </r>
  <r>
    <n v="999"/>
    <n v="11"/>
    <n v="6"/>
    <n v="162"/>
    <d v="2020-06-28T01:00:00"/>
    <n v="999"/>
    <n v="25"/>
    <n v="0"/>
    <x v="5"/>
    <n v="1"/>
    <n v="1"/>
  </r>
  <r>
    <n v="1000"/>
    <n v="10"/>
    <n v="3"/>
    <n v="241"/>
    <d v="2020-06-29T00:00:00"/>
    <n v="1000"/>
    <n v="24"/>
    <n v="0"/>
    <x v="5"/>
    <n v="1"/>
    <n v="1"/>
  </r>
  <r>
    <n v="1001"/>
    <n v="14"/>
    <n v="3"/>
    <n v="469"/>
    <d v="2020-06-28T21:00:00"/>
    <n v="1001"/>
    <n v="21"/>
    <n v="0"/>
    <x v="5"/>
    <n v="1"/>
    <n v="1"/>
  </r>
  <r>
    <n v="1002"/>
    <n v="5"/>
    <n v="2"/>
    <n v="437"/>
    <d v="2020-06-28T22:00:00"/>
    <n v="1002"/>
    <n v="22"/>
    <n v="0"/>
    <x v="5"/>
    <n v="1"/>
    <n v="1"/>
  </r>
  <r>
    <n v="1003"/>
    <n v="10"/>
    <n v="4"/>
    <n v="193"/>
    <d v="2020-06-29T01:00:00"/>
    <n v="1003"/>
    <n v="25"/>
    <n v="0"/>
    <x v="5"/>
    <n v="1"/>
    <n v="1"/>
  </r>
  <r>
    <n v="1004"/>
    <n v="4"/>
    <n v="5"/>
    <n v="99"/>
    <d v="2020-06-29T03:00:00"/>
    <n v="1004"/>
    <n v="27"/>
    <n v="0"/>
    <x v="5"/>
    <n v="1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04E440-5549-4DDB-80D4-1F2DDDF08286}" name="PivotTable2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0" firstHeaderRow="1" firstDataRow="1" firstDataCol="1"/>
  <pivotFields count="11">
    <pivotField showAll="0"/>
    <pivotField showAll="0"/>
    <pivotField showAll="0"/>
    <pivotField showAll="0"/>
    <pivotField numFmtId="22" showAll="0"/>
    <pivotField showAll="0"/>
    <pivotField showAll="0"/>
    <pivotField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dataField="1" numFmtId="9" showAll="0"/>
  </pivotFields>
  <rowFields count="1">
    <field x="8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Average of Purchase Accuracy" fld="10" subtotal="average" baseField="8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45BE10-256B-4B96-813B-F2B672C1EB26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31" firstHeaderRow="1" firstDataRow="1" firstDataCol="1"/>
  <pivotFields count="4">
    <pivotField showAll="0">
      <items count="15">
        <item x="10"/>
        <item x="12"/>
        <item x="13"/>
        <item x="11"/>
        <item x="7"/>
        <item x="1"/>
        <item x="5"/>
        <item x="8"/>
        <item x="6"/>
        <item x="4"/>
        <item x="2"/>
        <item x="3"/>
        <item x="9"/>
        <item x="0"/>
        <item t="default"/>
      </items>
    </pivotField>
    <pivotField showAll="0">
      <items count="8">
        <item x="1"/>
        <item x="2"/>
        <item x="3"/>
        <item x="4"/>
        <item x="5"/>
        <item x="0"/>
        <item x="6"/>
        <item t="default"/>
      </items>
    </pivotField>
    <pivotField axis="axisRow" showAll="0">
      <items count="2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dataField="1" showAll="0"/>
  </pivotFields>
  <rowFields count="1">
    <field x="2"/>
  </rowFields>
  <rowItems count="2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 t="grand">
      <x/>
    </i>
  </rowItems>
  <colItems count="1">
    <i/>
  </colItems>
  <dataFields count="1">
    <dataField name="Average of POToSalesHours" fld="3" subtotal="average" baseField="2" baseItem="0"/>
  </dataFields>
  <formats count="2">
    <format dxfId="4">
      <pivotArea dataOnly="0" labelOnly="1" outline="0" axis="axisValues" fieldPosition="0"/>
    </format>
    <format dxfId="3">
      <pivotArea collapsedLevelsAreSubtotals="1" fieldPosition="0">
        <references count="1">
          <reference field="2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9" xr16:uid="{862C8A9A-B6CD-4416-9546-AD19A2BA6DD5}" autoFormatId="16" applyNumberFormats="0" applyBorderFormats="0" applyFontFormats="0" applyPatternFormats="0" applyAlignmentFormats="0" applyWidthHeightFormats="0">
  <queryTableRefresh nextId="6" unboundColumnsRight="1">
    <queryTableFields count="5">
      <queryTableField id="1" name="ReturnID" tableColumnId="1"/>
      <queryTableField id="2" name="SalesOrderID" tableColumnId="2"/>
      <queryTableField id="3" name="Return Qunatity" tableColumnId="3"/>
      <queryTableField id="4" name="TimeStamp" tableColumnId="4"/>
      <queryTableField id="5" dataBound="0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13" xr16:uid="{0FA51285-F6FE-411C-8ECA-C016B12338A9}" autoFormatId="16" applyNumberFormats="0" applyBorderFormats="0" applyFontFormats="0" applyPatternFormats="0" applyAlignmentFormats="0" applyWidthHeightFormats="0">
  <queryTableRefresh nextId="13" unboundColumnsRight="4">
    <queryTableFields count="12">
      <queryTableField id="1" name="SalesOrderID" tableColumnId="1"/>
      <queryTableField id="2" name="ProductID" tableColumnId="2"/>
      <queryTableField id="3" name="CustomerID" tableColumnId="3"/>
      <queryTableField id="4" name="Quantity" tableColumnId="4"/>
      <queryTableField id="5" name="TimeStamp" tableColumnId="5"/>
      <queryTableField id="12" dataBound="0" tableColumnId="12"/>
      <queryTableField id="6" name="PurchaseOderID" tableColumnId="6"/>
      <queryTableField id="7" name="POToSalesInHours" tableColumnId="7"/>
      <queryTableField id="8" dataBound="0" tableColumnId="8"/>
      <queryTableField id="9" dataBound="0" tableColumnId="9"/>
      <queryTableField id="10" dataBound="0" tableColumnId="10"/>
      <queryTableField id="11" dataBound="0" tableColumnId="11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8" xr16:uid="{E30FC0D9-7D87-471A-B08E-7F8D22F0E383}" autoFormatId="16" applyNumberFormats="0" applyBorderFormats="0" applyFontFormats="0" applyPatternFormats="0" applyAlignmentFormats="0" applyWidthHeightFormats="0">
  <queryTableRefresh nextId="6">
    <queryTableFields count="5">
      <queryTableField id="1" name="PurchaseOrderID" tableColumnId="1"/>
      <queryTableField id="2" name="ProductID" tableColumnId="2"/>
      <queryTableField id="3" name="SupplierID" tableColumnId="3"/>
      <queryTableField id="4" name="Quantity" tableColumnId="4"/>
      <queryTableField id="5" name="TimeStamp" tableColumnId="5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2" xr16:uid="{D25C5EC8-BBEF-4D20-ADF4-CD8E1F2C0FFE}" autoFormatId="16" applyNumberFormats="0" applyBorderFormats="0" applyFontFormats="0" applyPatternFormats="0" applyAlignmentFormats="0" applyWidthHeightFormats="0">
  <queryTableRefresh nextId="12" unboundColumnsRight="3">
    <queryTableFields count="11">
      <queryTableField id="1" name="SalesOrderID" tableColumnId="1"/>
      <queryTableField id="2" name="ProductID" tableColumnId="2"/>
      <queryTableField id="3" name="CustomerID" tableColumnId="3"/>
      <queryTableField id="4" name="Quantity" tableColumnId="4"/>
      <queryTableField id="5" name="TimeStamp" tableColumnId="5"/>
      <queryTableField id="11" dataBound="0" tableColumnId="11"/>
      <queryTableField id="6" name="PurchaseOderID" tableColumnId="6"/>
      <queryTableField id="7" name="POToSalesInHours" tableColumnId="7"/>
      <queryTableField id="8" dataBound="0" tableColumnId="8"/>
      <queryTableField id="9" dataBound="0" tableColumnId="9"/>
      <queryTableField id="10" dataBound="0" tableColumnId="10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7" xr16:uid="{029950D9-0EB2-48E3-96BA-647F8DE34BFF}" autoFormatId="16" applyNumberFormats="0" applyBorderFormats="0" applyFontFormats="0" applyPatternFormats="0" applyAlignmentFormats="0" applyWidthHeightFormats="0">
  <queryTableRefresh nextId="6">
    <queryTableFields count="5">
      <queryTableField id="1" name="PurchaseOrderID" tableColumnId="1"/>
      <queryTableField id="2" name="ProductID" tableColumnId="2"/>
      <queryTableField id="3" name="SupplierID" tableColumnId="3"/>
      <queryTableField id="4" name="Quantity" tableColumnId="4"/>
      <queryTableField id="5" name="TimeStamp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777AF96-75DF-442C-BB3D-2F7C211B9A90}" name="retfile" displayName="retfile" ref="A1:E168" tableType="queryTable" totalsRowShown="0">
  <autoFilter ref="A1:E168" xr:uid="{6A6FAE39-7DC4-4448-9184-90258D530C8C}"/>
  <sortState xmlns:xlrd2="http://schemas.microsoft.com/office/spreadsheetml/2017/richdata2" ref="A2:D168">
    <sortCondition ref="D1:D168"/>
  </sortState>
  <tableColumns count="5">
    <tableColumn id="1" xr3:uid="{4ACC13D8-5477-44CE-A7B9-B996E51FD2B0}" uniqueName="1" name="ReturnID" queryTableFieldId="1"/>
    <tableColumn id="2" xr3:uid="{39C64664-4AFD-44F7-BBA7-979AABC6EA25}" uniqueName="2" name="SalesOrderID" queryTableFieldId="2"/>
    <tableColumn id="3" xr3:uid="{46D9C951-EDD4-4E72-988F-B96120F1AF18}" uniqueName="3" name="Return Qunatity" queryTableFieldId="3"/>
    <tableColumn id="4" xr3:uid="{BF7B706E-54BD-4826-8A2D-59F9F65D577F}" uniqueName="4" name="TimeStamp" queryTableFieldId="4" dataDxfId="15"/>
    <tableColumn id="5" xr3:uid="{848CC789-3B0D-47AD-9A43-DE6C8F485350}" uniqueName="5" name="Month" queryTableFieldId="5" dataDxfId="14">
      <calculatedColumnFormula>MONTH(retfile[[#This Row],[TimeStamp]])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D682984-74E6-465B-8887-A4F99A0D747A}" name="sofile__4" displayName="sofile__4" ref="A1:L1005" tableType="queryTable" totalsRowShown="0">
  <autoFilter ref="A1:L1005" xr:uid="{522F73C7-7A6D-4F92-B32C-7F6F0D42BD38}"/>
  <tableColumns count="12">
    <tableColumn id="1" xr3:uid="{D7FA0A4E-3C73-4EB3-8E78-51E0BCDA584D}" uniqueName="1" name="SalesOrderID" queryTableFieldId="1"/>
    <tableColumn id="2" xr3:uid="{DD5A0550-CB46-4FB2-BCFA-E3648422AB77}" uniqueName="2" name="ProductID" queryTableFieldId="2"/>
    <tableColumn id="3" xr3:uid="{5951177E-0501-412D-AE68-E91434DE7C20}" uniqueName="3" name="CustomerID" queryTableFieldId="3"/>
    <tableColumn id="4" xr3:uid="{71A252F8-D294-4794-A776-3B0276439365}" uniqueName="4" name="Quantity" queryTableFieldId="4"/>
    <tableColumn id="5" xr3:uid="{E2779FC9-15B3-4B80-9857-F2AEAEDB587D}" uniqueName="5" name="TimeStamp2" queryTableFieldId="5" dataDxfId="1"/>
    <tableColumn id="12" xr3:uid="{2BA18779-38F8-4BD3-A5AB-57DB73D6DCF8}" uniqueName="12" name="TimeStamp" queryTableFieldId="12" dataDxfId="0">
      <calculatedColumnFormula>DATE(YEAR(sofile__4[[#This Row],[TimeStamp2]]),MONTH(sofile__4[[#This Row],[TimeStamp2]]),DAY(sofile__4[[#This Row],[TimeStamp2]]))</calculatedColumnFormula>
    </tableColumn>
    <tableColumn id="6" xr3:uid="{66E5D661-D440-4375-8D04-132230C2858F}" uniqueName="6" name="PurchaseOderID" queryTableFieldId="6"/>
    <tableColumn id="7" xr3:uid="{A3E109F3-A293-4C57-911D-A4BA2EA54BA0}" uniqueName="7" name="Receiving Efficiency" queryTableFieldId="7"/>
    <tableColumn id="8" xr3:uid="{5EF7F2BC-D762-41FC-94BE-F0A782EA3BF3}" uniqueName="8" name="ReturnedItem" queryTableFieldId="8" dataDxfId="13">
      <calculatedColumnFormula>IF(ISERROR(VLOOKUP(sofile__4[[#This Row],[SalesOrderID]],retfile[SalesOrderID],1,FALSE)),0,1)</calculatedColumnFormula>
    </tableColumn>
    <tableColumn id="9" xr3:uid="{2616DBFE-DD72-4C64-9541-1223BDFB5CA5}" uniqueName="9" name="Month" queryTableFieldId="9" dataDxfId="12">
      <calculatedColumnFormula>MONTH(sofile__4[[#This Row],[TimeStamp2]])</calculatedColumnFormula>
    </tableColumn>
    <tableColumn id="10" xr3:uid="{441255CA-9B48-4731-B054-2C94EA46FEE2}" uniqueName="10" name="Existing Order" queryTableFieldId="10" dataDxfId="11">
      <calculatedColumnFormula>+IF(sofile__4[[#This Row],[SalesOrderID]] &gt;0,1,0)</calculatedColumnFormula>
    </tableColumn>
    <tableColumn id="11" xr3:uid="{229401A0-35A5-4D2B-8E23-ADCDF65E3585}" uniqueName="11" name="Purchase Accuracy" queryTableFieldId="11" dataCellStyle="Percent">
      <calculatedColumnFormula>(sofile__4[[#This Row],[Existing Order]]-sofile__4[[#This Row],[ReturnedItem]])/sofile__4[[#This Row],[Existing Order]]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8857369-D009-4527-8B44-3B1797009FA9}" name="pofile__8" displayName="pofile__8" ref="A1:E1005" tableType="queryTable" totalsRowShown="0">
  <autoFilter ref="A1:E1005" xr:uid="{7A72DAD0-38C7-43F8-ACAC-99A26B264A91}"/>
  <tableColumns count="5">
    <tableColumn id="1" xr3:uid="{033D98EE-5D88-4D54-924E-A42F889DD234}" uniqueName="1" name="PurchaseOrderID" queryTableFieldId="1"/>
    <tableColumn id="2" xr3:uid="{07B71F7A-8320-471E-B5DD-2A98B357B197}" uniqueName="2" name="ProductID" queryTableFieldId="2"/>
    <tableColumn id="3" xr3:uid="{2B0A102D-0014-41FA-9B11-14AC34A09938}" uniqueName="3" name="SupplierID" queryTableFieldId="3"/>
    <tableColumn id="4" xr3:uid="{705C2162-C1C1-4331-BC47-01FAF0FD0B28}" uniqueName="4" name="Quantity" queryTableFieldId="4"/>
    <tableColumn id="5" xr3:uid="{46200F9E-993E-4E88-8A96-1053642D7F63}" uniqueName="5" name="TimeStamp" queryTableFieldId="5" dataDxfId="10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F2FDCEC2-1E21-40CA-AE48-C391B5EEE73B}" name="sofile__3" displayName="sofile__3" ref="A1:K1021" tableType="queryTable" totalsRowShown="0">
  <autoFilter ref="A1:K1021" xr:uid="{6A5817D5-E800-4F95-8FF5-7DF84FBFCC09}"/>
  <tableColumns count="11">
    <tableColumn id="1" xr3:uid="{EBFE69E9-8550-436B-90F0-A4F1E263555B}" uniqueName="1" name="SalesOrderID" queryTableFieldId="1"/>
    <tableColumn id="2" xr3:uid="{C96FD8B1-556D-4B28-86EA-AB246A21BF79}" uniqueName="2" name="ProductID" queryTableFieldId="2"/>
    <tableColumn id="3" xr3:uid="{A57C336A-FEBB-46EF-A5AB-AB0678B510F9}" uniqueName="3" name="CustomerID" queryTableFieldId="3"/>
    <tableColumn id="4" xr3:uid="{F3A80C60-89E4-448A-A17C-1DFB802BE831}" uniqueName="4" name="Quantity" queryTableFieldId="4"/>
    <tableColumn id="5" xr3:uid="{BD9E7B67-3AD3-423B-ADF8-47003314CB8F}" uniqueName="5" name="TimeStamp" queryTableFieldId="5" dataDxfId="9"/>
    <tableColumn id="11" xr3:uid="{7C8C14D3-EBB2-4018-BD96-8BA80137B480}" uniqueName="11" name="DateTimeStamp" queryTableFieldId="11" dataDxfId="8">
      <calculatedColumnFormula>DAY(sofile__3[[#This Row],[TimeStamp]])&amp;"/"&amp;MONTH(sofile__3[[#This Row],[TimeStamp]])&amp;"/"&amp;YEAR(sofile__3[[#This Row],[TimeStamp]])</calculatedColumnFormula>
    </tableColumn>
    <tableColumn id="6" xr3:uid="{ABBD7178-DA02-4A5E-B538-4B28C9D03979}" uniqueName="6" name="PurchaseOderID" queryTableFieldId="6"/>
    <tableColumn id="7" xr3:uid="{B78A4E19-70B4-4492-A237-E7F5EF9D1242}" uniqueName="7" name="POToSalesInHours" queryTableFieldId="7"/>
    <tableColumn id="8" xr3:uid="{F92402BB-DB95-41B9-A050-476D8BA557D8}" uniqueName="8" name="WeekNum" queryTableFieldId="8" dataDxfId="7">
      <calculatedColumnFormula>+WEEKNUM(sofile__3[[#This Row],[TimeStamp]])</calculatedColumnFormula>
    </tableColumn>
    <tableColumn id="9" xr3:uid="{50FE65E5-139A-4F13-ACFD-850C6B05DB3F}" uniqueName="9" name="SupplierID" queryTableFieldId="9" dataDxfId="6">
      <calculatedColumnFormula>VLOOKUP(sofile__3[[#This Row],[PurchaseOderID]],pofile__7[[PurchaseOrderID]:[SupplierID]],3,FALSE)</calculatedColumnFormula>
    </tableColumn>
    <tableColumn id="10" xr3:uid="{E45B5D37-7DB3-4142-AC24-78898CA9A8CB}" uniqueName="10" name="AvergagePOSalesHours" queryTableFieldId="10" dataDxfId="5">
      <calculatedColumnFormula>sofile__3[[#This Row],[POToSalesInHours]]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D2A94A3-2A10-42D1-BB24-3B926240CB78}" name="pofile__7" displayName="pofile__7" ref="A1:E1021" tableType="queryTable" totalsRowShown="0">
  <autoFilter ref="A1:E1021" xr:uid="{69AC472C-F05E-4C0A-9E31-D3E3848BBE9E}"/>
  <tableColumns count="5">
    <tableColumn id="1" xr3:uid="{B563D361-4C63-4888-A3BD-2F386FF96074}" uniqueName="1" name="PurchaseOrderID" queryTableFieldId="1"/>
    <tableColumn id="2" xr3:uid="{DCCD5DEA-D7B1-4554-974B-C4C78D5D0E5A}" uniqueName="2" name="ProductID" queryTableFieldId="2"/>
    <tableColumn id="3" xr3:uid="{D4277559-9E97-470B-9D99-B9AE25117BA2}" uniqueName="3" name="SupplierID" queryTableFieldId="3"/>
    <tableColumn id="4" xr3:uid="{6BEAE1AD-49E2-40DA-A9A4-63E5CC4E1D93}" uniqueName="4" name="Quantity" queryTableFieldId="4"/>
    <tableColumn id="5" xr3:uid="{3AF91B83-848E-4307-815C-18EA266DCB6E}" uniqueName="5" name="TimeStamp" queryTableFieldId="5" dataDxf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FB3F6-5486-4C11-B043-3F2B0C834E53}">
  <dimension ref="A1:E168"/>
  <sheetViews>
    <sheetView workbookViewId="0">
      <selection activeCell="D13" sqref="D13"/>
    </sheetView>
  </sheetViews>
  <sheetFormatPr defaultRowHeight="14.5" x14ac:dyDescent="0.35"/>
  <cols>
    <col min="1" max="1" width="10.6328125" bestFit="1" customWidth="1"/>
    <col min="2" max="2" width="14" bestFit="1" customWidth="1"/>
    <col min="3" max="3" width="16.7265625" bestFit="1" customWidth="1"/>
    <col min="4" max="4" width="18.54296875" customWidth="1"/>
    <col min="5" max="5" width="19.26953125" customWidth="1"/>
  </cols>
  <sheetData>
    <row r="1" spans="1:5" x14ac:dyDescent="0.35">
      <c r="A1" t="s">
        <v>75</v>
      </c>
      <c r="B1" t="s">
        <v>42</v>
      </c>
      <c r="C1" t="s">
        <v>76</v>
      </c>
      <c r="D1" t="s">
        <v>36</v>
      </c>
      <c r="E1" t="s">
        <v>77</v>
      </c>
    </row>
    <row r="2" spans="1:5" x14ac:dyDescent="0.35">
      <c r="A2">
        <v>109</v>
      </c>
      <c r="B2">
        <v>3</v>
      </c>
      <c r="C2">
        <v>15</v>
      </c>
      <c r="D2" s="1">
        <v>43836.166666666664</v>
      </c>
      <c r="E2">
        <f>MONTH(retfile[[#This Row],[TimeStamp]])</f>
        <v>1</v>
      </c>
    </row>
    <row r="3" spans="1:5" x14ac:dyDescent="0.35">
      <c r="A3">
        <v>189</v>
      </c>
      <c r="B3">
        <v>3</v>
      </c>
      <c r="C3">
        <v>13</v>
      </c>
      <c r="D3" s="1">
        <v>43836.166666666664</v>
      </c>
      <c r="E3">
        <f>MONTH(retfile[[#This Row],[TimeStamp]])</f>
        <v>1</v>
      </c>
    </row>
    <row r="4" spans="1:5" x14ac:dyDescent="0.35">
      <c r="A4">
        <v>75</v>
      </c>
      <c r="B4">
        <v>5</v>
      </c>
      <c r="C4">
        <v>24</v>
      </c>
      <c r="D4" s="1">
        <v>43836.25</v>
      </c>
      <c r="E4">
        <f>MONTH(retfile[[#This Row],[TimeStamp]])</f>
        <v>1</v>
      </c>
    </row>
    <row r="5" spans="1:5" x14ac:dyDescent="0.35">
      <c r="A5">
        <v>568</v>
      </c>
      <c r="B5">
        <v>5</v>
      </c>
      <c r="C5">
        <v>24</v>
      </c>
      <c r="D5" s="1">
        <v>43836.25</v>
      </c>
      <c r="E5">
        <f>MONTH(retfile[[#This Row],[TimeStamp]])</f>
        <v>1</v>
      </c>
    </row>
    <row r="6" spans="1:5" x14ac:dyDescent="0.35">
      <c r="A6">
        <v>401</v>
      </c>
      <c r="B6">
        <v>7</v>
      </c>
      <c r="C6">
        <v>24</v>
      </c>
      <c r="D6" s="1">
        <v>43837.166666666664</v>
      </c>
      <c r="E6">
        <f>MONTH(retfile[[#This Row],[TimeStamp]])</f>
        <v>1</v>
      </c>
    </row>
    <row r="7" spans="1:5" x14ac:dyDescent="0.35">
      <c r="A7">
        <v>432</v>
      </c>
      <c r="B7">
        <v>7</v>
      </c>
      <c r="C7">
        <v>28</v>
      </c>
      <c r="D7" s="1">
        <v>43837.166666666664</v>
      </c>
      <c r="E7">
        <f>MONTH(retfile[[#This Row],[TimeStamp]])</f>
        <v>1</v>
      </c>
    </row>
    <row r="8" spans="1:5" x14ac:dyDescent="0.35">
      <c r="A8">
        <v>6</v>
      </c>
      <c r="B8">
        <v>6</v>
      </c>
      <c r="C8">
        <v>26</v>
      </c>
      <c r="D8" s="1">
        <v>43837.291666666664</v>
      </c>
      <c r="E8">
        <f>MONTH(retfile[[#This Row],[TimeStamp]])</f>
        <v>1</v>
      </c>
    </row>
    <row r="9" spans="1:5" x14ac:dyDescent="0.35">
      <c r="A9">
        <v>286</v>
      </c>
      <c r="B9">
        <v>8</v>
      </c>
      <c r="C9">
        <v>24</v>
      </c>
      <c r="D9" s="1">
        <v>43837.333333333336</v>
      </c>
      <c r="E9">
        <f>MONTH(retfile[[#This Row],[TimeStamp]])</f>
        <v>1</v>
      </c>
    </row>
    <row r="10" spans="1:5" x14ac:dyDescent="0.35">
      <c r="A10">
        <v>16</v>
      </c>
      <c r="B10">
        <v>11</v>
      </c>
      <c r="C10">
        <v>32</v>
      </c>
      <c r="D10" s="1">
        <v>43837.458333333336</v>
      </c>
      <c r="E10">
        <f>MONTH(retfile[[#This Row],[TimeStamp]])</f>
        <v>1</v>
      </c>
    </row>
    <row r="11" spans="1:5" x14ac:dyDescent="0.35">
      <c r="A11">
        <v>10</v>
      </c>
      <c r="B11">
        <v>13</v>
      </c>
      <c r="C11">
        <v>21</v>
      </c>
      <c r="D11" s="1">
        <v>43837.916666666664</v>
      </c>
      <c r="E11">
        <f>MONTH(retfile[[#This Row],[TimeStamp]])</f>
        <v>1</v>
      </c>
    </row>
    <row r="12" spans="1:5" x14ac:dyDescent="0.35">
      <c r="A12">
        <v>48</v>
      </c>
      <c r="B12">
        <v>13</v>
      </c>
      <c r="C12">
        <v>24</v>
      </c>
      <c r="D12" s="1">
        <v>43837.916666666664</v>
      </c>
      <c r="E12">
        <f>MONTH(retfile[[#This Row],[TimeStamp]])</f>
        <v>1</v>
      </c>
    </row>
    <row r="13" spans="1:5" x14ac:dyDescent="0.35">
      <c r="A13">
        <v>218</v>
      </c>
      <c r="B13">
        <v>13</v>
      </c>
      <c r="C13">
        <v>27</v>
      </c>
      <c r="D13" s="1">
        <v>43837.916666666664</v>
      </c>
      <c r="E13">
        <f>MONTH(retfile[[#This Row],[TimeStamp]])</f>
        <v>1</v>
      </c>
    </row>
    <row r="14" spans="1:5" x14ac:dyDescent="0.35">
      <c r="A14">
        <v>35</v>
      </c>
      <c r="B14">
        <v>15</v>
      </c>
      <c r="C14">
        <v>7</v>
      </c>
      <c r="D14" s="1">
        <v>43838.208333333336</v>
      </c>
      <c r="E14">
        <f>MONTH(retfile[[#This Row],[TimeStamp]])</f>
        <v>1</v>
      </c>
    </row>
    <row r="15" spans="1:5" x14ac:dyDescent="0.35">
      <c r="A15">
        <v>409</v>
      </c>
      <c r="B15">
        <v>15</v>
      </c>
      <c r="C15">
        <v>9</v>
      </c>
      <c r="D15" s="1">
        <v>43838.208333333336</v>
      </c>
      <c r="E15">
        <f>MONTH(retfile[[#This Row],[TimeStamp]])</f>
        <v>1</v>
      </c>
    </row>
    <row r="16" spans="1:5" x14ac:dyDescent="0.35">
      <c r="A16">
        <v>93</v>
      </c>
      <c r="B16">
        <v>14</v>
      </c>
      <c r="C16">
        <v>33</v>
      </c>
      <c r="D16" s="1">
        <v>43838.291666666664</v>
      </c>
      <c r="E16">
        <f>MONTH(retfile[[#This Row],[TimeStamp]])</f>
        <v>1</v>
      </c>
    </row>
    <row r="17" spans="1:5" x14ac:dyDescent="0.35">
      <c r="A17">
        <v>548</v>
      </c>
      <c r="B17">
        <v>17</v>
      </c>
      <c r="C17">
        <v>19</v>
      </c>
      <c r="D17" s="1">
        <v>43838.375</v>
      </c>
      <c r="E17">
        <f>MONTH(retfile[[#This Row],[TimeStamp]])</f>
        <v>1</v>
      </c>
    </row>
    <row r="18" spans="1:5" x14ac:dyDescent="0.35">
      <c r="A18">
        <v>12</v>
      </c>
      <c r="B18">
        <v>21</v>
      </c>
      <c r="C18">
        <v>24</v>
      </c>
      <c r="D18" s="1">
        <v>43838.5</v>
      </c>
      <c r="E18">
        <f>MONTH(retfile[[#This Row],[TimeStamp]])</f>
        <v>1</v>
      </c>
    </row>
    <row r="19" spans="1:5" x14ac:dyDescent="0.35">
      <c r="A19">
        <v>160</v>
      </c>
      <c r="B19">
        <v>18</v>
      </c>
      <c r="C19">
        <v>16</v>
      </c>
      <c r="D19" s="1">
        <v>43838.583333333336</v>
      </c>
      <c r="E19">
        <f>MONTH(retfile[[#This Row],[TimeStamp]])</f>
        <v>1</v>
      </c>
    </row>
    <row r="20" spans="1:5" x14ac:dyDescent="0.35">
      <c r="A20">
        <v>289</v>
      </c>
      <c r="B20">
        <v>19</v>
      </c>
      <c r="C20">
        <v>13</v>
      </c>
      <c r="D20" s="1">
        <v>43839.25</v>
      </c>
      <c r="E20">
        <f>MONTH(retfile[[#This Row],[TimeStamp]])</f>
        <v>1</v>
      </c>
    </row>
    <row r="21" spans="1:5" x14ac:dyDescent="0.35">
      <c r="A21">
        <v>7</v>
      </c>
      <c r="B21">
        <v>23</v>
      </c>
      <c r="C21">
        <v>13</v>
      </c>
      <c r="D21" s="1">
        <v>43839.541666666664</v>
      </c>
      <c r="E21">
        <f>MONTH(retfile[[#This Row],[TimeStamp]])</f>
        <v>1</v>
      </c>
    </row>
    <row r="22" spans="1:5" x14ac:dyDescent="0.35">
      <c r="A22">
        <v>532</v>
      </c>
      <c r="B22">
        <v>25</v>
      </c>
      <c r="C22">
        <v>29</v>
      </c>
      <c r="D22" s="1">
        <v>43840</v>
      </c>
      <c r="E22">
        <f>MONTH(retfile[[#This Row],[TimeStamp]])</f>
        <v>1</v>
      </c>
    </row>
    <row r="23" spans="1:5" x14ac:dyDescent="0.35">
      <c r="A23">
        <v>570</v>
      </c>
      <c r="B23">
        <v>25</v>
      </c>
      <c r="C23">
        <v>25</v>
      </c>
      <c r="D23" s="1">
        <v>43840</v>
      </c>
      <c r="E23">
        <f>MONTH(retfile[[#This Row],[TimeStamp]])</f>
        <v>1</v>
      </c>
    </row>
    <row r="24" spans="1:5" x14ac:dyDescent="0.35">
      <c r="A24">
        <v>9</v>
      </c>
      <c r="B24">
        <v>30</v>
      </c>
      <c r="C24">
        <v>33</v>
      </c>
      <c r="D24" s="1">
        <v>43840.875</v>
      </c>
      <c r="E24">
        <f>MONTH(retfile[[#This Row],[TimeStamp]])</f>
        <v>1</v>
      </c>
    </row>
    <row r="25" spans="1:5" x14ac:dyDescent="0.35">
      <c r="A25">
        <v>17</v>
      </c>
      <c r="B25">
        <v>30</v>
      </c>
      <c r="C25">
        <v>28</v>
      </c>
      <c r="D25" s="1">
        <v>43840.875</v>
      </c>
      <c r="E25">
        <f>MONTH(retfile[[#This Row],[TimeStamp]])</f>
        <v>1</v>
      </c>
    </row>
    <row r="26" spans="1:5" x14ac:dyDescent="0.35">
      <c r="A26">
        <v>335</v>
      </c>
      <c r="B26">
        <v>29</v>
      </c>
      <c r="C26">
        <v>40</v>
      </c>
      <c r="D26" s="1">
        <v>43841.25</v>
      </c>
      <c r="E26">
        <f>MONTH(retfile[[#This Row],[TimeStamp]])</f>
        <v>1</v>
      </c>
    </row>
    <row r="27" spans="1:5" x14ac:dyDescent="0.35">
      <c r="A27">
        <v>133</v>
      </c>
      <c r="B27">
        <v>33</v>
      </c>
      <c r="C27">
        <v>7</v>
      </c>
      <c r="D27" s="1">
        <v>43841.291666666664</v>
      </c>
      <c r="E27">
        <f>MONTH(retfile[[#This Row],[TimeStamp]])</f>
        <v>1</v>
      </c>
    </row>
    <row r="28" spans="1:5" x14ac:dyDescent="0.35">
      <c r="A28">
        <v>513</v>
      </c>
      <c r="B28">
        <v>39</v>
      </c>
      <c r="C28">
        <v>8</v>
      </c>
      <c r="D28" s="1">
        <v>43841.958333333336</v>
      </c>
      <c r="E28">
        <f>MONTH(retfile[[#This Row],[TimeStamp]])</f>
        <v>1</v>
      </c>
    </row>
    <row r="29" spans="1:5" x14ac:dyDescent="0.35">
      <c r="A29">
        <v>5</v>
      </c>
      <c r="B29">
        <v>38</v>
      </c>
      <c r="C29">
        <v>11</v>
      </c>
      <c r="D29" s="1">
        <v>43842</v>
      </c>
      <c r="E29">
        <f>MONTH(retfile[[#This Row],[TimeStamp]])</f>
        <v>1</v>
      </c>
    </row>
    <row r="30" spans="1:5" x14ac:dyDescent="0.35">
      <c r="A30">
        <v>198</v>
      </c>
      <c r="B30">
        <v>36</v>
      </c>
      <c r="C30">
        <v>20</v>
      </c>
      <c r="D30" s="1">
        <v>43842.25</v>
      </c>
      <c r="E30">
        <f>MONTH(retfile[[#This Row],[TimeStamp]])</f>
        <v>1</v>
      </c>
    </row>
    <row r="31" spans="1:5" x14ac:dyDescent="0.35">
      <c r="A31">
        <v>558</v>
      </c>
      <c r="B31">
        <v>37</v>
      </c>
      <c r="C31">
        <v>26</v>
      </c>
      <c r="D31" s="1">
        <v>43842.416666666664</v>
      </c>
      <c r="E31">
        <f>MONTH(retfile[[#This Row],[TimeStamp]])</f>
        <v>1</v>
      </c>
    </row>
    <row r="32" spans="1:5" x14ac:dyDescent="0.35">
      <c r="A32">
        <v>173</v>
      </c>
      <c r="B32">
        <v>40</v>
      </c>
      <c r="C32">
        <v>18</v>
      </c>
      <c r="D32" s="1">
        <v>43842.708333333336</v>
      </c>
      <c r="E32">
        <f>MONTH(retfile[[#This Row],[TimeStamp]])</f>
        <v>1</v>
      </c>
    </row>
    <row r="33" spans="1:5" x14ac:dyDescent="0.35">
      <c r="A33">
        <v>428</v>
      </c>
      <c r="B33">
        <v>40</v>
      </c>
      <c r="C33">
        <v>15</v>
      </c>
      <c r="D33" s="1">
        <v>43842.708333333336</v>
      </c>
      <c r="E33">
        <f>MONTH(retfile[[#This Row],[TimeStamp]])</f>
        <v>1</v>
      </c>
    </row>
    <row r="34" spans="1:5" x14ac:dyDescent="0.35">
      <c r="A34">
        <v>284</v>
      </c>
      <c r="B34">
        <v>41</v>
      </c>
      <c r="C34">
        <v>14</v>
      </c>
      <c r="D34" s="1">
        <v>43842.875</v>
      </c>
      <c r="E34">
        <f>MONTH(retfile[[#This Row],[TimeStamp]])</f>
        <v>1</v>
      </c>
    </row>
    <row r="35" spans="1:5" x14ac:dyDescent="0.35">
      <c r="A35">
        <v>357</v>
      </c>
      <c r="B35">
        <v>43</v>
      </c>
      <c r="C35">
        <v>18</v>
      </c>
      <c r="D35" s="1">
        <v>43843.083333333336</v>
      </c>
      <c r="E35">
        <f>MONTH(retfile[[#This Row],[TimeStamp]])</f>
        <v>1</v>
      </c>
    </row>
    <row r="36" spans="1:5" x14ac:dyDescent="0.35">
      <c r="A36">
        <v>4</v>
      </c>
      <c r="B36">
        <v>45</v>
      </c>
      <c r="C36">
        <v>13</v>
      </c>
      <c r="D36" s="1">
        <v>43843.25</v>
      </c>
      <c r="E36">
        <f>MONTH(retfile[[#This Row],[TimeStamp]])</f>
        <v>1</v>
      </c>
    </row>
    <row r="37" spans="1:5" x14ac:dyDescent="0.35">
      <c r="A37">
        <v>312</v>
      </c>
      <c r="B37">
        <v>44</v>
      </c>
      <c r="C37">
        <v>16</v>
      </c>
      <c r="D37" s="1">
        <v>43843.416666666664</v>
      </c>
      <c r="E37">
        <f>MONTH(retfile[[#This Row],[TimeStamp]])</f>
        <v>1</v>
      </c>
    </row>
    <row r="38" spans="1:5" x14ac:dyDescent="0.35">
      <c r="A38">
        <v>23</v>
      </c>
      <c r="B38">
        <v>50</v>
      </c>
      <c r="C38">
        <v>24</v>
      </c>
      <c r="D38" s="1">
        <v>43843.875</v>
      </c>
      <c r="E38">
        <f>MONTH(retfile[[#This Row],[TimeStamp]])</f>
        <v>1</v>
      </c>
    </row>
    <row r="39" spans="1:5" x14ac:dyDescent="0.35">
      <c r="A39">
        <v>252</v>
      </c>
      <c r="B39">
        <v>147</v>
      </c>
      <c r="C39">
        <v>27</v>
      </c>
      <c r="D39" s="1">
        <v>43862.208333333336</v>
      </c>
      <c r="E39">
        <f>MONTH(retfile[[#This Row],[TimeStamp]])</f>
        <v>2</v>
      </c>
    </row>
    <row r="40" spans="1:5" x14ac:dyDescent="0.35">
      <c r="A40">
        <v>467</v>
      </c>
      <c r="B40">
        <v>147</v>
      </c>
      <c r="C40">
        <v>27</v>
      </c>
      <c r="D40" s="1">
        <v>43862.208333333336</v>
      </c>
      <c r="E40">
        <f>MONTH(retfile[[#This Row],[TimeStamp]])</f>
        <v>2</v>
      </c>
    </row>
    <row r="41" spans="1:5" x14ac:dyDescent="0.35">
      <c r="A41">
        <v>360</v>
      </c>
      <c r="B41">
        <v>146</v>
      </c>
      <c r="C41">
        <v>16</v>
      </c>
      <c r="D41" s="1">
        <v>43862.333333333336</v>
      </c>
      <c r="E41">
        <f>MONTH(retfile[[#This Row],[TimeStamp]])</f>
        <v>2</v>
      </c>
    </row>
    <row r="42" spans="1:5" x14ac:dyDescent="0.35">
      <c r="A42">
        <v>34</v>
      </c>
      <c r="B42">
        <v>145</v>
      </c>
      <c r="C42">
        <v>9</v>
      </c>
      <c r="D42" s="1">
        <v>43862.416666666664</v>
      </c>
      <c r="E42">
        <f>MONTH(retfile[[#This Row],[TimeStamp]])</f>
        <v>2</v>
      </c>
    </row>
    <row r="43" spans="1:5" x14ac:dyDescent="0.35">
      <c r="A43">
        <v>316</v>
      </c>
      <c r="B43">
        <v>151</v>
      </c>
      <c r="C43">
        <v>29</v>
      </c>
      <c r="D43" s="1">
        <v>43862.875</v>
      </c>
      <c r="E43">
        <f>MONTH(retfile[[#This Row],[TimeStamp]])</f>
        <v>2</v>
      </c>
    </row>
    <row r="44" spans="1:5" x14ac:dyDescent="0.35">
      <c r="A44">
        <v>147</v>
      </c>
      <c r="B44">
        <v>153</v>
      </c>
      <c r="C44">
        <v>27</v>
      </c>
      <c r="D44" s="1">
        <v>43862.916666666664</v>
      </c>
      <c r="E44">
        <f>MONTH(retfile[[#This Row],[TimeStamp]])</f>
        <v>2</v>
      </c>
    </row>
    <row r="45" spans="1:5" x14ac:dyDescent="0.35">
      <c r="A45">
        <v>435</v>
      </c>
      <c r="B45">
        <v>150</v>
      </c>
      <c r="C45">
        <v>38</v>
      </c>
      <c r="D45" s="1">
        <v>43863</v>
      </c>
      <c r="E45">
        <f>MONTH(retfile[[#This Row],[TimeStamp]])</f>
        <v>2</v>
      </c>
    </row>
    <row r="46" spans="1:5" x14ac:dyDescent="0.35">
      <c r="A46">
        <v>561</v>
      </c>
      <c r="B46">
        <v>150</v>
      </c>
      <c r="C46">
        <v>29</v>
      </c>
      <c r="D46" s="1">
        <v>43863</v>
      </c>
      <c r="E46">
        <f>MONTH(retfile[[#This Row],[TimeStamp]])</f>
        <v>2</v>
      </c>
    </row>
    <row r="47" spans="1:5" x14ac:dyDescent="0.35">
      <c r="A47">
        <v>322</v>
      </c>
      <c r="B47">
        <v>155</v>
      </c>
      <c r="C47">
        <v>8</v>
      </c>
      <c r="D47" s="1">
        <v>43863.666666666664</v>
      </c>
      <c r="E47">
        <f>MONTH(retfile[[#This Row],[TimeStamp]])</f>
        <v>2</v>
      </c>
    </row>
    <row r="48" spans="1:5" x14ac:dyDescent="0.35">
      <c r="A48">
        <v>371</v>
      </c>
      <c r="B48">
        <v>159</v>
      </c>
      <c r="C48">
        <v>11</v>
      </c>
      <c r="D48" s="1">
        <v>43864.458333333336</v>
      </c>
      <c r="E48">
        <f>MONTH(retfile[[#This Row],[TimeStamp]])</f>
        <v>2</v>
      </c>
    </row>
    <row r="49" spans="1:5" x14ac:dyDescent="0.35">
      <c r="A49">
        <v>340</v>
      </c>
      <c r="B49">
        <v>164</v>
      </c>
      <c r="C49">
        <v>38</v>
      </c>
      <c r="D49" s="1">
        <v>43864.666666666664</v>
      </c>
      <c r="E49">
        <f>MONTH(retfile[[#This Row],[TimeStamp]])</f>
        <v>2</v>
      </c>
    </row>
    <row r="50" spans="1:5" x14ac:dyDescent="0.35">
      <c r="A50">
        <v>2</v>
      </c>
      <c r="B50">
        <v>166</v>
      </c>
      <c r="C50">
        <v>35</v>
      </c>
      <c r="D50" s="1">
        <v>43865.083333333336</v>
      </c>
      <c r="E50">
        <f>MONTH(retfile[[#This Row],[TimeStamp]])</f>
        <v>2</v>
      </c>
    </row>
    <row r="51" spans="1:5" x14ac:dyDescent="0.35">
      <c r="A51">
        <v>304</v>
      </c>
      <c r="B51">
        <v>163</v>
      </c>
      <c r="C51">
        <v>34</v>
      </c>
      <c r="D51" s="1">
        <v>43865.166666666664</v>
      </c>
      <c r="E51">
        <f>MONTH(retfile[[#This Row],[TimeStamp]])</f>
        <v>2</v>
      </c>
    </row>
    <row r="52" spans="1:5" x14ac:dyDescent="0.35">
      <c r="A52">
        <v>104</v>
      </c>
      <c r="B52">
        <v>171</v>
      </c>
      <c r="C52">
        <v>35</v>
      </c>
      <c r="D52" s="1">
        <v>43865.541666666664</v>
      </c>
      <c r="E52">
        <f>MONTH(retfile[[#This Row],[TimeStamp]])</f>
        <v>2</v>
      </c>
    </row>
    <row r="53" spans="1:5" x14ac:dyDescent="0.35">
      <c r="A53">
        <v>69</v>
      </c>
      <c r="B53">
        <v>167</v>
      </c>
      <c r="C53">
        <v>19</v>
      </c>
      <c r="D53" s="1">
        <v>43865.958333333336</v>
      </c>
      <c r="E53">
        <f>MONTH(retfile[[#This Row],[TimeStamp]])</f>
        <v>2</v>
      </c>
    </row>
    <row r="54" spans="1:5" x14ac:dyDescent="0.35">
      <c r="A54">
        <v>49</v>
      </c>
      <c r="B54">
        <v>170</v>
      </c>
      <c r="C54">
        <v>23</v>
      </c>
      <c r="D54" s="1">
        <v>43866.208333333336</v>
      </c>
      <c r="E54">
        <f>MONTH(retfile[[#This Row],[TimeStamp]])</f>
        <v>2</v>
      </c>
    </row>
    <row r="55" spans="1:5" x14ac:dyDescent="0.35">
      <c r="A55">
        <v>263</v>
      </c>
      <c r="B55">
        <v>169</v>
      </c>
      <c r="C55">
        <v>18</v>
      </c>
      <c r="D55" s="1">
        <v>43866.458333333336</v>
      </c>
      <c r="E55">
        <f>MONTH(retfile[[#This Row],[TimeStamp]])</f>
        <v>2</v>
      </c>
    </row>
    <row r="56" spans="1:5" x14ac:dyDescent="0.35">
      <c r="A56">
        <v>211</v>
      </c>
      <c r="B56">
        <v>175</v>
      </c>
      <c r="C56">
        <v>29</v>
      </c>
      <c r="D56" s="1">
        <v>43866.5</v>
      </c>
      <c r="E56">
        <f>MONTH(retfile[[#This Row],[TimeStamp]])</f>
        <v>2</v>
      </c>
    </row>
    <row r="57" spans="1:5" x14ac:dyDescent="0.35">
      <c r="A57">
        <v>78</v>
      </c>
      <c r="B57">
        <v>176</v>
      </c>
      <c r="C57">
        <v>28</v>
      </c>
      <c r="D57" s="1">
        <v>43866.666666666664</v>
      </c>
      <c r="E57">
        <f>MONTH(retfile[[#This Row],[TimeStamp]])</f>
        <v>2</v>
      </c>
    </row>
    <row r="58" spans="1:5" x14ac:dyDescent="0.35">
      <c r="A58">
        <v>281</v>
      </c>
      <c r="B58">
        <v>176</v>
      </c>
      <c r="C58">
        <v>28</v>
      </c>
      <c r="D58" s="1">
        <v>43866.666666666664</v>
      </c>
      <c r="E58">
        <f>MONTH(retfile[[#This Row],[TimeStamp]])</f>
        <v>2</v>
      </c>
    </row>
    <row r="59" spans="1:5" x14ac:dyDescent="0.35">
      <c r="A59">
        <v>266</v>
      </c>
      <c r="B59">
        <v>289</v>
      </c>
      <c r="C59">
        <v>25</v>
      </c>
      <c r="D59" s="1">
        <v>43886.875</v>
      </c>
      <c r="E59">
        <f>MONTH(retfile[[#This Row],[TimeStamp]])</f>
        <v>2</v>
      </c>
    </row>
    <row r="60" spans="1:5" x14ac:dyDescent="0.35">
      <c r="A60">
        <v>19</v>
      </c>
      <c r="B60">
        <v>290</v>
      </c>
      <c r="C60">
        <v>6</v>
      </c>
      <c r="D60" s="1">
        <v>43887.083333333336</v>
      </c>
      <c r="E60">
        <f>MONTH(retfile[[#This Row],[TimeStamp]])</f>
        <v>2</v>
      </c>
    </row>
    <row r="61" spans="1:5" x14ac:dyDescent="0.35">
      <c r="A61">
        <v>106</v>
      </c>
      <c r="B61">
        <v>293</v>
      </c>
      <c r="C61">
        <v>10</v>
      </c>
      <c r="D61" s="1">
        <v>43887.375</v>
      </c>
      <c r="E61">
        <f>MONTH(retfile[[#This Row],[TimeStamp]])</f>
        <v>2</v>
      </c>
    </row>
    <row r="62" spans="1:5" x14ac:dyDescent="0.35">
      <c r="A62">
        <v>103</v>
      </c>
      <c r="B62">
        <v>294</v>
      </c>
      <c r="C62">
        <v>6</v>
      </c>
      <c r="D62" s="1">
        <v>43888.041666666664</v>
      </c>
      <c r="E62">
        <f>MONTH(retfile[[#This Row],[TimeStamp]])</f>
        <v>2</v>
      </c>
    </row>
    <row r="63" spans="1:5" x14ac:dyDescent="0.35">
      <c r="A63">
        <v>213</v>
      </c>
      <c r="B63">
        <v>297</v>
      </c>
      <c r="C63">
        <v>24</v>
      </c>
      <c r="D63" s="1">
        <v>43889.041666666664</v>
      </c>
      <c r="E63">
        <f>MONTH(retfile[[#This Row],[TimeStamp]])</f>
        <v>2</v>
      </c>
    </row>
    <row r="64" spans="1:5" x14ac:dyDescent="0.35">
      <c r="A64">
        <v>33</v>
      </c>
      <c r="B64">
        <v>305</v>
      </c>
      <c r="C64">
        <v>23</v>
      </c>
      <c r="D64" s="1">
        <v>43889.5</v>
      </c>
      <c r="E64">
        <f>MONTH(retfile[[#This Row],[TimeStamp]])</f>
        <v>2</v>
      </c>
    </row>
    <row r="65" spans="1:5" x14ac:dyDescent="0.35">
      <c r="A65">
        <v>38</v>
      </c>
      <c r="B65">
        <v>306</v>
      </c>
      <c r="C65">
        <v>22</v>
      </c>
      <c r="D65" s="1">
        <v>43889.583333333336</v>
      </c>
      <c r="E65">
        <f>MONTH(retfile[[#This Row],[TimeStamp]])</f>
        <v>2</v>
      </c>
    </row>
    <row r="66" spans="1:5" x14ac:dyDescent="0.35">
      <c r="A66">
        <v>535</v>
      </c>
      <c r="B66">
        <v>309</v>
      </c>
      <c r="C66">
        <v>29</v>
      </c>
      <c r="D66" s="1">
        <v>43890.875</v>
      </c>
      <c r="E66">
        <f>MONTH(retfile[[#This Row],[TimeStamp]])</f>
        <v>2</v>
      </c>
    </row>
    <row r="67" spans="1:5" x14ac:dyDescent="0.35">
      <c r="A67">
        <v>482</v>
      </c>
      <c r="B67">
        <v>317</v>
      </c>
      <c r="C67">
        <v>15</v>
      </c>
      <c r="D67" s="1">
        <v>43891.333333333336</v>
      </c>
      <c r="E67">
        <f>MONTH(retfile[[#This Row],[TimeStamp]])</f>
        <v>3</v>
      </c>
    </row>
    <row r="68" spans="1:5" x14ac:dyDescent="0.35">
      <c r="A68">
        <v>496</v>
      </c>
      <c r="B68">
        <v>317</v>
      </c>
      <c r="C68">
        <v>12</v>
      </c>
      <c r="D68" s="1">
        <v>43891.333333333336</v>
      </c>
      <c r="E68">
        <f>MONTH(retfile[[#This Row],[TimeStamp]])</f>
        <v>3</v>
      </c>
    </row>
    <row r="69" spans="1:5" x14ac:dyDescent="0.35">
      <c r="A69">
        <v>569</v>
      </c>
      <c r="B69">
        <v>317</v>
      </c>
      <c r="C69">
        <v>10</v>
      </c>
      <c r="D69" s="1">
        <v>43891.333333333336</v>
      </c>
      <c r="E69">
        <f>MONTH(retfile[[#This Row],[TimeStamp]])</f>
        <v>3</v>
      </c>
    </row>
    <row r="70" spans="1:5" x14ac:dyDescent="0.35">
      <c r="A70">
        <v>291</v>
      </c>
      <c r="B70">
        <v>314</v>
      </c>
      <c r="C70">
        <v>8</v>
      </c>
      <c r="D70" s="1">
        <v>43891.541666666664</v>
      </c>
      <c r="E70">
        <f>MONTH(retfile[[#This Row],[TimeStamp]])</f>
        <v>3</v>
      </c>
    </row>
    <row r="71" spans="1:5" x14ac:dyDescent="0.35">
      <c r="A71">
        <v>18</v>
      </c>
      <c r="B71">
        <v>313</v>
      </c>
      <c r="C71">
        <v>31</v>
      </c>
      <c r="D71" s="1">
        <v>43891.833333333336</v>
      </c>
      <c r="E71">
        <f>MONTH(retfile[[#This Row],[TimeStamp]])</f>
        <v>3</v>
      </c>
    </row>
    <row r="72" spans="1:5" x14ac:dyDescent="0.35">
      <c r="A72">
        <v>575</v>
      </c>
      <c r="B72">
        <v>313</v>
      </c>
      <c r="C72">
        <v>26</v>
      </c>
      <c r="D72" s="1">
        <v>43891.833333333336</v>
      </c>
      <c r="E72">
        <f>MONTH(retfile[[#This Row],[TimeStamp]])</f>
        <v>3</v>
      </c>
    </row>
    <row r="73" spans="1:5" x14ac:dyDescent="0.35">
      <c r="A73">
        <v>199</v>
      </c>
      <c r="B73">
        <v>316</v>
      </c>
      <c r="C73">
        <v>41</v>
      </c>
      <c r="D73" s="1">
        <v>43892.166666666664</v>
      </c>
      <c r="E73">
        <f>MONTH(retfile[[#This Row],[TimeStamp]])</f>
        <v>3</v>
      </c>
    </row>
    <row r="74" spans="1:5" x14ac:dyDescent="0.35">
      <c r="A74">
        <v>261</v>
      </c>
      <c r="B74">
        <v>323</v>
      </c>
      <c r="C74">
        <v>28</v>
      </c>
      <c r="D74" s="1">
        <v>43892.333333333336</v>
      </c>
      <c r="E74">
        <f>MONTH(retfile[[#This Row],[TimeStamp]])</f>
        <v>3</v>
      </c>
    </row>
    <row r="75" spans="1:5" x14ac:dyDescent="0.35">
      <c r="A75">
        <v>164</v>
      </c>
      <c r="B75">
        <v>319</v>
      </c>
      <c r="C75">
        <v>15</v>
      </c>
      <c r="D75" s="1">
        <v>43892.583333333336</v>
      </c>
      <c r="E75">
        <f>MONTH(retfile[[#This Row],[TimeStamp]])</f>
        <v>3</v>
      </c>
    </row>
    <row r="76" spans="1:5" x14ac:dyDescent="0.35">
      <c r="A76">
        <v>258</v>
      </c>
      <c r="B76">
        <v>318</v>
      </c>
      <c r="C76">
        <v>29</v>
      </c>
      <c r="D76" s="1">
        <v>43892.708333333336</v>
      </c>
      <c r="E76">
        <f>MONTH(retfile[[#This Row],[TimeStamp]])</f>
        <v>3</v>
      </c>
    </row>
    <row r="77" spans="1:5" x14ac:dyDescent="0.35">
      <c r="A77">
        <v>576</v>
      </c>
      <c r="B77">
        <v>318</v>
      </c>
      <c r="C77">
        <v>22</v>
      </c>
      <c r="D77" s="1">
        <v>43892.708333333336</v>
      </c>
      <c r="E77">
        <f>MONTH(retfile[[#This Row],[TimeStamp]])</f>
        <v>3</v>
      </c>
    </row>
    <row r="78" spans="1:5" x14ac:dyDescent="0.35">
      <c r="A78">
        <v>230</v>
      </c>
      <c r="B78">
        <v>321</v>
      </c>
      <c r="C78">
        <v>42</v>
      </c>
      <c r="D78" s="1">
        <v>43893</v>
      </c>
      <c r="E78">
        <f>MONTH(retfile[[#This Row],[TimeStamp]])</f>
        <v>3</v>
      </c>
    </row>
    <row r="79" spans="1:5" x14ac:dyDescent="0.35">
      <c r="A79">
        <v>318</v>
      </c>
      <c r="B79">
        <v>327</v>
      </c>
      <c r="C79">
        <v>26</v>
      </c>
      <c r="D79" s="1">
        <v>43893.416666666664</v>
      </c>
      <c r="E79">
        <f>MONTH(retfile[[#This Row],[TimeStamp]])</f>
        <v>3</v>
      </c>
    </row>
    <row r="80" spans="1:5" x14ac:dyDescent="0.35">
      <c r="A80">
        <v>271</v>
      </c>
      <c r="B80">
        <v>332</v>
      </c>
      <c r="C80">
        <v>17</v>
      </c>
      <c r="D80" s="1">
        <v>43894.583333333336</v>
      </c>
      <c r="E80">
        <f>MONTH(retfile[[#This Row],[TimeStamp]])</f>
        <v>3</v>
      </c>
    </row>
    <row r="81" spans="1:5" x14ac:dyDescent="0.35">
      <c r="A81">
        <v>222</v>
      </c>
      <c r="B81">
        <v>340</v>
      </c>
      <c r="C81">
        <v>11</v>
      </c>
      <c r="D81" s="1">
        <v>43895.208333333336</v>
      </c>
      <c r="E81">
        <f>MONTH(retfile[[#This Row],[TimeStamp]])</f>
        <v>3</v>
      </c>
    </row>
    <row r="82" spans="1:5" x14ac:dyDescent="0.35">
      <c r="A82">
        <v>502</v>
      </c>
      <c r="B82">
        <v>340</v>
      </c>
      <c r="C82">
        <v>17</v>
      </c>
      <c r="D82" s="1">
        <v>43895.208333333336</v>
      </c>
      <c r="E82">
        <f>MONTH(retfile[[#This Row],[TimeStamp]])</f>
        <v>3</v>
      </c>
    </row>
    <row r="83" spans="1:5" x14ac:dyDescent="0.35">
      <c r="A83">
        <v>235</v>
      </c>
      <c r="B83">
        <v>338</v>
      </c>
      <c r="C83">
        <v>18</v>
      </c>
      <c r="D83" s="1">
        <v>43895.5</v>
      </c>
      <c r="E83">
        <f>MONTH(retfile[[#This Row],[TimeStamp]])</f>
        <v>3</v>
      </c>
    </row>
    <row r="84" spans="1:5" x14ac:dyDescent="0.35">
      <c r="A84">
        <v>441</v>
      </c>
      <c r="B84">
        <v>342</v>
      </c>
      <c r="C84">
        <v>25</v>
      </c>
      <c r="D84" s="1">
        <v>43895.541666666664</v>
      </c>
      <c r="E84">
        <f>MONTH(retfile[[#This Row],[TimeStamp]])</f>
        <v>3</v>
      </c>
    </row>
    <row r="85" spans="1:5" x14ac:dyDescent="0.35">
      <c r="A85">
        <v>246</v>
      </c>
      <c r="B85">
        <v>336</v>
      </c>
      <c r="C85">
        <v>30</v>
      </c>
      <c r="D85" s="1">
        <v>43895.708333333336</v>
      </c>
      <c r="E85">
        <f>MONTH(retfile[[#This Row],[TimeStamp]])</f>
        <v>3</v>
      </c>
    </row>
    <row r="86" spans="1:5" x14ac:dyDescent="0.35">
      <c r="A86">
        <v>474</v>
      </c>
      <c r="B86">
        <v>341</v>
      </c>
      <c r="C86">
        <v>6</v>
      </c>
      <c r="D86" s="1">
        <v>43895.75</v>
      </c>
      <c r="E86">
        <f>MONTH(retfile[[#This Row],[TimeStamp]])</f>
        <v>3</v>
      </c>
    </row>
    <row r="87" spans="1:5" x14ac:dyDescent="0.35">
      <c r="A87">
        <v>191</v>
      </c>
      <c r="B87">
        <v>337</v>
      </c>
      <c r="C87">
        <v>29</v>
      </c>
      <c r="D87" s="1">
        <v>43895.875</v>
      </c>
      <c r="E87">
        <f>MONTH(retfile[[#This Row],[TimeStamp]])</f>
        <v>3</v>
      </c>
    </row>
    <row r="88" spans="1:5" x14ac:dyDescent="0.35">
      <c r="A88">
        <v>163</v>
      </c>
      <c r="B88">
        <v>345</v>
      </c>
      <c r="C88">
        <v>8</v>
      </c>
      <c r="D88" s="1">
        <v>43896.166666666664</v>
      </c>
      <c r="E88">
        <f>MONTH(retfile[[#This Row],[TimeStamp]])</f>
        <v>3</v>
      </c>
    </row>
    <row r="89" spans="1:5" x14ac:dyDescent="0.35">
      <c r="A89">
        <v>282</v>
      </c>
      <c r="B89">
        <v>345</v>
      </c>
      <c r="C89">
        <v>6</v>
      </c>
      <c r="D89" s="1">
        <v>43896.166666666664</v>
      </c>
      <c r="E89">
        <f>MONTH(retfile[[#This Row],[TimeStamp]])</f>
        <v>3</v>
      </c>
    </row>
    <row r="90" spans="1:5" x14ac:dyDescent="0.35">
      <c r="A90">
        <v>40</v>
      </c>
      <c r="B90">
        <v>344</v>
      </c>
      <c r="C90">
        <v>43</v>
      </c>
      <c r="D90" s="1">
        <v>43896.208333333336</v>
      </c>
      <c r="E90">
        <f>MONTH(retfile[[#This Row],[TimeStamp]])</f>
        <v>3</v>
      </c>
    </row>
    <row r="91" spans="1:5" x14ac:dyDescent="0.35">
      <c r="A91">
        <v>111</v>
      </c>
      <c r="B91">
        <v>351</v>
      </c>
      <c r="C91">
        <v>8</v>
      </c>
      <c r="D91" s="1">
        <v>43897.291666666664</v>
      </c>
      <c r="E91">
        <f>MONTH(retfile[[#This Row],[TimeStamp]])</f>
        <v>3</v>
      </c>
    </row>
    <row r="92" spans="1:5" x14ac:dyDescent="0.35">
      <c r="A92">
        <v>292</v>
      </c>
      <c r="B92">
        <v>357</v>
      </c>
      <c r="C92">
        <v>18</v>
      </c>
      <c r="D92" s="1">
        <v>43898.458333333336</v>
      </c>
      <c r="E92">
        <f>MONTH(retfile[[#This Row],[TimeStamp]])</f>
        <v>3</v>
      </c>
    </row>
    <row r="93" spans="1:5" x14ac:dyDescent="0.35">
      <c r="A93">
        <v>530</v>
      </c>
      <c r="B93">
        <v>354</v>
      </c>
      <c r="C93">
        <v>21</v>
      </c>
      <c r="D93" s="1">
        <v>43898.541666666664</v>
      </c>
      <c r="E93">
        <f>MONTH(retfile[[#This Row],[TimeStamp]])</f>
        <v>3</v>
      </c>
    </row>
    <row r="94" spans="1:5" x14ac:dyDescent="0.35">
      <c r="A94">
        <v>499</v>
      </c>
      <c r="B94">
        <v>360</v>
      </c>
      <c r="C94">
        <v>27</v>
      </c>
      <c r="D94" s="1">
        <v>43899.458333333336</v>
      </c>
      <c r="E94">
        <f>MONTH(retfile[[#This Row],[TimeStamp]])</f>
        <v>3</v>
      </c>
    </row>
    <row r="95" spans="1:5" x14ac:dyDescent="0.35">
      <c r="A95">
        <v>305</v>
      </c>
      <c r="B95">
        <v>362</v>
      </c>
      <c r="C95">
        <v>27</v>
      </c>
      <c r="D95" s="1">
        <v>43899.541666666664</v>
      </c>
      <c r="E95">
        <f>MONTH(retfile[[#This Row],[TimeStamp]])</f>
        <v>3</v>
      </c>
    </row>
    <row r="96" spans="1:5" x14ac:dyDescent="0.35">
      <c r="A96">
        <v>440</v>
      </c>
      <c r="B96">
        <v>493</v>
      </c>
      <c r="C96">
        <v>39</v>
      </c>
      <c r="D96" s="1">
        <v>43922.625</v>
      </c>
      <c r="E96">
        <f>MONTH(retfile[[#This Row],[TimeStamp]])</f>
        <v>4</v>
      </c>
    </row>
    <row r="97" spans="1:5" x14ac:dyDescent="0.35">
      <c r="A97">
        <v>306</v>
      </c>
      <c r="B97">
        <v>490</v>
      </c>
      <c r="C97">
        <v>27</v>
      </c>
      <c r="D97" s="1">
        <v>43922.875</v>
      </c>
      <c r="E97">
        <f>MONTH(retfile[[#This Row],[TimeStamp]])</f>
        <v>4</v>
      </c>
    </row>
    <row r="98" spans="1:5" x14ac:dyDescent="0.35">
      <c r="A98">
        <v>550</v>
      </c>
      <c r="B98">
        <v>499</v>
      </c>
      <c r="C98">
        <v>9</v>
      </c>
      <c r="D98" s="1">
        <v>43923.375</v>
      </c>
      <c r="E98">
        <f>MONTH(retfile[[#This Row],[TimeStamp]])</f>
        <v>4</v>
      </c>
    </row>
    <row r="99" spans="1:5" x14ac:dyDescent="0.35">
      <c r="A99">
        <v>91</v>
      </c>
      <c r="B99">
        <v>498</v>
      </c>
      <c r="C99">
        <v>26</v>
      </c>
      <c r="D99" s="1">
        <v>43923.708333333336</v>
      </c>
      <c r="E99">
        <f>MONTH(retfile[[#This Row],[TimeStamp]])</f>
        <v>4</v>
      </c>
    </row>
    <row r="100" spans="1:5" x14ac:dyDescent="0.35">
      <c r="A100">
        <v>303</v>
      </c>
      <c r="B100">
        <v>498</v>
      </c>
      <c r="C100">
        <v>23</v>
      </c>
      <c r="D100" s="1">
        <v>43923.708333333336</v>
      </c>
      <c r="E100">
        <f>MONTH(retfile[[#This Row],[TimeStamp]])</f>
        <v>4</v>
      </c>
    </row>
    <row r="101" spans="1:5" x14ac:dyDescent="0.35">
      <c r="A101">
        <v>354</v>
      </c>
      <c r="B101">
        <v>506</v>
      </c>
      <c r="C101">
        <v>16</v>
      </c>
      <c r="D101" s="1">
        <v>43924.291666666664</v>
      </c>
      <c r="E101">
        <f>MONTH(retfile[[#This Row],[TimeStamp]])</f>
        <v>4</v>
      </c>
    </row>
    <row r="102" spans="1:5" x14ac:dyDescent="0.35">
      <c r="A102">
        <v>76</v>
      </c>
      <c r="B102">
        <v>502</v>
      </c>
      <c r="C102">
        <v>16</v>
      </c>
      <c r="D102" s="1">
        <v>43924.458333333336</v>
      </c>
      <c r="E102">
        <f>MONTH(retfile[[#This Row],[TimeStamp]])</f>
        <v>4</v>
      </c>
    </row>
    <row r="103" spans="1:5" x14ac:dyDescent="0.35">
      <c r="A103">
        <v>416</v>
      </c>
      <c r="B103">
        <v>504</v>
      </c>
      <c r="C103">
        <v>14</v>
      </c>
      <c r="D103" s="1">
        <v>43924.833333333336</v>
      </c>
      <c r="E103">
        <f>MONTH(retfile[[#This Row],[TimeStamp]])</f>
        <v>4</v>
      </c>
    </row>
    <row r="104" spans="1:5" x14ac:dyDescent="0.35">
      <c r="A104">
        <v>138</v>
      </c>
      <c r="B104">
        <v>512</v>
      </c>
      <c r="C104">
        <v>28</v>
      </c>
      <c r="D104" s="1">
        <v>43925.25</v>
      </c>
      <c r="E104">
        <f>MONTH(retfile[[#This Row],[TimeStamp]])</f>
        <v>4</v>
      </c>
    </row>
    <row r="105" spans="1:5" x14ac:dyDescent="0.35">
      <c r="A105">
        <v>46</v>
      </c>
      <c r="B105">
        <v>520</v>
      </c>
      <c r="C105">
        <v>18</v>
      </c>
      <c r="D105" s="1">
        <v>43926.041666666664</v>
      </c>
      <c r="E105">
        <f>MONTH(retfile[[#This Row],[TimeStamp]])</f>
        <v>4</v>
      </c>
    </row>
    <row r="106" spans="1:5" x14ac:dyDescent="0.35">
      <c r="A106">
        <v>319</v>
      </c>
      <c r="B106">
        <v>517</v>
      </c>
      <c r="C106">
        <v>22</v>
      </c>
      <c r="D106" s="1">
        <v>43926.416666666664</v>
      </c>
      <c r="E106">
        <f>MONTH(retfile[[#This Row],[TimeStamp]])</f>
        <v>4</v>
      </c>
    </row>
    <row r="107" spans="1:5" x14ac:dyDescent="0.35">
      <c r="A107">
        <v>157</v>
      </c>
      <c r="B107">
        <v>519</v>
      </c>
      <c r="C107">
        <v>38</v>
      </c>
      <c r="D107" s="1">
        <v>43926.458333333336</v>
      </c>
      <c r="E107">
        <f>MONTH(retfile[[#This Row],[TimeStamp]])</f>
        <v>4</v>
      </c>
    </row>
    <row r="108" spans="1:5" x14ac:dyDescent="0.35">
      <c r="A108">
        <v>89</v>
      </c>
      <c r="B108">
        <v>515</v>
      </c>
      <c r="C108">
        <v>23</v>
      </c>
      <c r="D108" s="1">
        <v>43926.625</v>
      </c>
      <c r="E108">
        <f>MONTH(retfile[[#This Row],[TimeStamp]])</f>
        <v>4</v>
      </c>
    </row>
    <row r="109" spans="1:5" x14ac:dyDescent="0.35">
      <c r="A109">
        <v>205</v>
      </c>
      <c r="B109">
        <v>514</v>
      </c>
      <c r="C109">
        <v>11</v>
      </c>
      <c r="D109" s="1">
        <v>43926.625</v>
      </c>
      <c r="E109">
        <f>MONTH(retfile[[#This Row],[TimeStamp]])</f>
        <v>4</v>
      </c>
    </row>
    <row r="110" spans="1:5" x14ac:dyDescent="0.35">
      <c r="A110">
        <v>330</v>
      </c>
      <c r="B110">
        <v>514</v>
      </c>
      <c r="C110">
        <v>15</v>
      </c>
      <c r="D110" s="1">
        <v>43926.625</v>
      </c>
      <c r="E110">
        <f>MONTH(retfile[[#This Row],[TimeStamp]])</f>
        <v>4</v>
      </c>
    </row>
    <row r="111" spans="1:5" x14ac:dyDescent="0.35">
      <c r="A111">
        <v>368</v>
      </c>
      <c r="B111">
        <v>514</v>
      </c>
      <c r="C111">
        <v>15</v>
      </c>
      <c r="D111" s="1">
        <v>43926.625</v>
      </c>
      <c r="E111">
        <f>MONTH(retfile[[#This Row],[TimeStamp]])</f>
        <v>4</v>
      </c>
    </row>
    <row r="112" spans="1:5" x14ac:dyDescent="0.35">
      <c r="A112">
        <v>539</v>
      </c>
      <c r="B112">
        <v>524</v>
      </c>
      <c r="C112">
        <v>25</v>
      </c>
      <c r="D112" s="1">
        <v>43927.125</v>
      </c>
      <c r="E112">
        <f>MONTH(retfile[[#This Row],[TimeStamp]])</f>
        <v>4</v>
      </c>
    </row>
    <row r="113" spans="1:5" x14ac:dyDescent="0.35">
      <c r="A113">
        <v>471</v>
      </c>
      <c r="B113">
        <v>527</v>
      </c>
      <c r="C113">
        <v>18</v>
      </c>
      <c r="D113" s="1">
        <v>43927.375</v>
      </c>
      <c r="E113">
        <f>MONTH(retfile[[#This Row],[TimeStamp]])</f>
        <v>4</v>
      </c>
    </row>
    <row r="114" spans="1:5" x14ac:dyDescent="0.35">
      <c r="A114">
        <v>543</v>
      </c>
      <c r="B114">
        <v>523</v>
      </c>
      <c r="C114">
        <v>17</v>
      </c>
      <c r="D114" s="1">
        <v>43927.375</v>
      </c>
      <c r="E114">
        <f>MONTH(retfile[[#This Row],[TimeStamp]])</f>
        <v>4</v>
      </c>
    </row>
    <row r="115" spans="1:5" x14ac:dyDescent="0.35">
      <c r="A115">
        <v>155</v>
      </c>
      <c r="B115">
        <v>525</v>
      </c>
      <c r="C115">
        <v>15</v>
      </c>
      <c r="D115" s="1">
        <v>43927.458333333336</v>
      </c>
      <c r="E115">
        <f>MONTH(retfile[[#This Row],[TimeStamp]])</f>
        <v>4</v>
      </c>
    </row>
    <row r="116" spans="1:5" x14ac:dyDescent="0.35">
      <c r="A116">
        <v>112</v>
      </c>
      <c r="B116">
        <v>526</v>
      </c>
      <c r="C116">
        <v>18</v>
      </c>
      <c r="D116" s="1">
        <v>43927.625</v>
      </c>
      <c r="E116">
        <f>MONTH(retfile[[#This Row],[TimeStamp]])</f>
        <v>4</v>
      </c>
    </row>
    <row r="117" spans="1:5" x14ac:dyDescent="0.35">
      <c r="A117">
        <v>186</v>
      </c>
      <c r="B117">
        <v>526</v>
      </c>
      <c r="C117">
        <v>13</v>
      </c>
      <c r="D117" s="1">
        <v>43927.625</v>
      </c>
      <c r="E117">
        <f>MONTH(retfile[[#This Row],[TimeStamp]])</f>
        <v>4</v>
      </c>
    </row>
    <row r="118" spans="1:5" x14ac:dyDescent="0.35">
      <c r="A118">
        <v>421</v>
      </c>
      <c r="B118">
        <v>532</v>
      </c>
      <c r="C118">
        <v>12</v>
      </c>
      <c r="D118" s="1">
        <v>43928.083333333336</v>
      </c>
      <c r="E118">
        <f>MONTH(retfile[[#This Row],[TimeStamp]])</f>
        <v>4</v>
      </c>
    </row>
    <row r="119" spans="1:5" x14ac:dyDescent="0.35">
      <c r="A119">
        <v>118</v>
      </c>
      <c r="B119">
        <v>530</v>
      </c>
      <c r="C119">
        <v>18</v>
      </c>
      <c r="D119" s="1">
        <v>43928.375</v>
      </c>
      <c r="E119">
        <f>MONTH(retfile[[#This Row],[TimeStamp]])</f>
        <v>4</v>
      </c>
    </row>
    <row r="120" spans="1:5" x14ac:dyDescent="0.35">
      <c r="A120">
        <v>180</v>
      </c>
      <c r="B120">
        <v>534</v>
      </c>
      <c r="C120">
        <v>7</v>
      </c>
      <c r="D120" s="1">
        <v>43929.375</v>
      </c>
      <c r="E120">
        <f>MONTH(retfile[[#This Row],[TimeStamp]])</f>
        <v>4</v>
      </c>
    </row>
    <row r="121" spans="1:5" x14ac:dyDescent="0.35">
      <c r="A121">
        <v>47</v>
      </c>
      <c r="B121">
        <v>536</v>
      </c>
      <c r="C121">
        <v>37</v>
      </c>
      <c r="D121" s="1">
        <v>43929.583333333336</v>
      </c>
      <c r="E121">
        <f>MONTH(retfile[[#This Row],[TimeStamp]])</f>
        <v>4</v>
      </c>
    </row>
    <row r="122" spans="1:5" x14ac:dyDescent="0.35">
      <c r="A122">
        <v>559</v>
      </c>
      <c r="B122">
        <v>535</v>
      </c>
      <c r="C122">
        <v>18</v>
      </c>
      <c r="D122" s="1">
        <v>43929.625</v>
      </c>
      <c r="E122">
        <f>MONTH(retfile[[#This Row],[TimeStamp]])</f>
        <v>4</v>
      </c>
    </row>
    <row r="123" spans="1:5" x14ac:dyDescent="0.35">
      <c r="A123">
        <v>203</v>
      </c>
      <c r="B123">
        <v>541</v>
      </c>
      <c r="C123">
        <v>43</v>
      </c>
      <c r="D123" s="1">
        <v>43930.166666666664</v>
      </c>
      <c r="E123">
        <f>MONTH(retfile[[#This Row],[TimeStamp]])</f>
        <v>4</v>
      </c>
    </row>
    <row r="124" spans="1:5" x14ac:dyDescent="0.35">
      <c r="A124">
        <v>383</v>
      </c>
      <c r="B124">
        <v>541</v>
      </c>
      <c r="C124">
        <v>43</v>
      </c>
      <c r="D124" s="1">
        <v>43930.166666666664</v>
      </c>
      <c r="E124">
        <f>MONTH(retfile[[#This Row],[TimeStamp]])</f>
        <v>4</v>
      </c>
    </row>
    <row r="125" spans="1:5" x14ac:dyDescent="0.35">
      <c r="A125">
        <v>54</v>
      </c>
      <c r="B125">
        <v>663</v>
      </c>
      <c r="C125">
        <v>18</v>
      </c>
      <c r="D125" s="1">
        <v>43952.166666666664</v>
      </c>
      <c r="E125">
        <f>MONTH(retfile[[#This Row],[TimeStamp]])</f>
        <v>5</v>
      </c>
    </row>
    <row r="126" spans="1:5" x14ac:dyDescent="0.35">
      <c r="A126">
        <v>142</v>
      </c>
      <c r="B126">
        <v>669</v>
      </c>
      <c r="C126">
        <v>8</v>
      </c>
      <c r="D126" s="1">
        <v>43953.25</v>
      </c>
      <c r="E126">
        <f>MONTH(retfile[[#This Row],[TimeStamp]])</f>
        <v>5</v>
      </c>
    </row>
    <row r="127" spans="1:5" x14ac:dyDescent="0.35">
      <c r="A127">
        <v>524</v>
      </c>
      <c r="B127">
        <v>671</v>
      </c>
      <c r="C127">
        <v>6</v>
      </c>
      <c r="D127" s="1">
        <v>43953.416666666664</v>
      </c>
      <c r="E127">
        <f>MONTH(retfile[[#This Row],[TimeStamp]])</f>
        <v>5</v>
      </c>
    </row>
    <row r="128" spans="1:5" x14ac:dyDescent="0.35">
      <c r="A128">
        <v>423</v>
      </c>
      <c r="B128">
        <v>675</v>
      </c>
      <c r="C128">
        <v>7</v>
      </c>
      <c r="D128" s="1">
        <v>43954.333333333336</v>
      </c>
      <c r="E128">
        <f>MONTH(retfile[[#This Row],[TimeStamp]])</f>
        <v>5</v>
      </c>
    </row>
    <row r="129" spans="1:5" x14ac:dyDescent="0.35">
      <c r="A129">
        <v>122</v>
      </c>
      <c r="B129">
        <v>672</v>
      </c>
      <c r="C129">
        <v>8</v>
      </c>
      <c r="D129" s="1">
        <v>43954.375</v>
      </c>
      <c r="E129">
        <f>MONTH(retfile[[#This Row],[TimeStamp]])</f>
        <v>5</v>
      </c>
    </row>
    <row r="130" spans="1:5" x14ac:dyDescent="0.35">
      <c r="A130">
        <v>141</v>
      </c>
      <c r="B130">
        <v>681</v>
      </c>
      <c r="C130">
        <v>31</v>
      </c>
      <c r="D130" s="1">
        <v>43955.25</v>
      </c>
      <c r="E130">
        <f>MONTH(retfile[[#This Row],[TimeStamp]])</f>
        <v>5</v>
      </c>
    </row>
    <row r="131" spans="1:5" x14ac:dyDescent="0.35">
      <c r="A131">
        <v>528</v>
      </c>
      <c r="B131">
        <v>681</v>
      </c>
      <c r="C131">
        <v>31</v>
      </c>
      <c r="D131" s="1">
        <v>43955.25</v>
      </c>
      <c r="E131">
        <f>MONTH(retfile[[#This Row],[TimeStamp]])</f>
        <v>5</v>
      </c>
    </row>
    <row r="132" spans="1:5" x14ac:dyDescent="0.35">
      <c r="A132">
        <v>115</v>
      </c>
      <c r="B132">
        <v>676</v>
      </c>
      <c r="C132">
        <v>21</v>
      </c>
      <c r="D132" s="1">
        <v>43955.5</v>
      </c>
      <c r="E132">
        <f>MONTH(retfile[[#This Row],[TimeStamp]])</f>
        <v>5</v>
      </c>
    </row>
    <row r="133" spans="1:5" x14ac:dyDescent="0.35">
      <c r="A133">
        <v>402</v>
      </c>
      <c r="B133">
        <v>682</v>
      </c>
      <c r="C133">
        <v>25</v>
      </c>
      <c r="D133" s="1">
        <v>43955.916666666664</v>
      </c>
      <c r="E133">
        <f>MONTH(retfile[[#This Row],[TimeStamp]])</f>
        <v>5</v>
      </c>
    </row>
    <row r="134" spans="1:5" x14ac:dyDescent="0.35">
      <c r="A134">
        <v>425</v>
      </c>
      <c r="B134">
        <v>684</v>
      </c>
      <c r="C134">
        <v>20</v>
      </c>
      <c r="D134" s="1">
        <v>43956</v>
      </c>
      <c r="E134">
        <f>MONTH(retfile[[#This Row],[TimeStamp]])</f>
        <v>5</v>
      </c>
    </row>
    <row r="135" spans="1:5" x14ac:dyDescent="0.35">
      <c r="A135">
        <v>527</v>
      </c>
      <c r="B135">
        <v>684</v>
      </c>
      <c r="C135">
        <v>15</v>
      </c>
      <c r="D135" s="1">
        <v>43956</v>
      </c>
      <c r="E135">
        <f>MONTH(retfile[[#This Row],[TimeStamp]])</f>
        <v>5</v>
      </c>
    </row>
    <row r="136" spans="1:5" x14ac:dyDescent="0.35">
      <c r="A136">
        <v>317</v>
      </c>
      <c r="B136">
        <v>683</v>
      </c>
      <c r="C136">
        <v>29</v>
      </c>
      <c r="D136" s="1">
        <v>43956.125</v>
      </c>
      <c r="E136">
        <f>MONTH(retfile[[#This Row],[TimeStamp]])</f>
        <v>5</v>
      </c>
    </row>
    <row r="137" spans="1:5" x14ac:dyDescent="0.35">
      <c r="A137">
        <v>249</v>
      </c>
      <c r="B137">
        <v>687</v>
      </c>
      <c r="C137">
        <v>13</v>
      </c>
      <c r="D137" s="1">
        <v>43956.166666666664</v>
      </c>
      <c r="E137">
        <f>MONTH(retfile[[#This Row],[TimeStamp]])</f>
        <v>5</v>
      </c>
    </row>
    <row r="138" spans="1:5" x14ac:dyDescent="0.35">
      <c r="A138">
        <v>201</v>
      </c>
      <c r="B138">
        <v>696</v>
      </c>
      <c r="C138">
        <v>9</v>
      </c>
      <c r="D138" s="1">
        <v>43958.166666666664</v>
      </c>
      <c r="E138">
        <f>MONTH(retfile[[#This Row],[TimeStamp]])</f>
        <v>5</v>
      </c>
    </row>
    <row r="139" spans="1:5" x14ac:dyDescent="0.35">
      <c r="A139">
        <v>445</v>
      </c>
      <c r="B139">
        <v>696</v>
      </c>
      <c r="C139">
        <v>6</v>
      </c>
      <c r="D139" s="1">
        <v>43958.166666666664</v>
      </c>
      <c r="E139">
        <f>MONTH(retfile[[#This Row],[TimeStamp]])</f>
        <v>5</v>
      </c>
    </row>
    <row r="140" spans="1:5" x14ac:dyDescent="0.35">
      <c r="A140">
        <v>327</v>
      </c>
      <c r="B140">
        <v>697</v>
      </c>
      <c r="C140">
        <v>36</v>
      </c>
      <c r="D140" s="1">
        <v>43958.375</v>
      </c>
      <c r="E140">
        <f>MONTH(retfile[[#This Row],[TimeStamp]])</f>
        <v>5</v>
      </c>
    </row>
    <row r="141" spans="1:5" x14ac:dyDescent="0.35">
      <c r="A141">
        <v>439</v>
      </c>
      <c r="B141">
        <v>697</v>
      </c>
      <c r="C141">
        <v>41</v>
      </c>
      <c r="D141" s="1">
        <v>43958.375</v>
      </c>
      <c r="E141">
        <f>MONTH(retfile[[#This Row],[TimeStamp]])</f>
        <v>5</v>
      </c>
    </row>
    <row r="142" spans="1:5" x14ac:dyDescent="0.35">
      <c r="A142">
        <v>382</v>
      </c>
      <c r="B142">
        <v>699</v>
      </c>
      <c r="C142">
        <v>25</v>
      </c>
      <c r="D142" s="1">
        <v>43958.958333333336</v>
      </c>
      <c r="E142">
        <f>MONTH(retfile[[#This Row],[TimeStamp]])</f>
        <v>5</v>
      </c>
    </row>
    <row r="143" spans="1:5" x14ac:dyDescent="0.35">
      <c r="A143">
        <v>333</v>
      </c>
      <c r="B143">
        <v>704</v>
      </c>
      <c r="C143">
        <v>16</v>
      </c>
      <c r="D143" s="1">
        <v>43959</v>
      </c>
      <c r="E143">
        <f>MONTH(retfile[[#This Row],[TimeStamp]])</f>
        <v>5</v>
      </c>
    </row>
    <row r="144" spans="1:5" x14ac:dyDescent="0.35">
      <c r="A144">
        <v>353</v>
      </c>
      <c r="B144">
        <v>700</v>
      </c>
      <c r="C144">
        <v>35</v>
      </c>
      <c r="D144" s="1">
        <v>43959.041666666664</v>
      </c>
      <c r="E144">
        <f>MONTH(retfile[[#This Row],[TimeStamp]])</f>
        <v>5</v>
      </c>
    </row>
    <row r="145" spans="1:5" x14ac:dyDescent="0.35">
      <c r="A145">
        <v>414</v>
      </c>
      <c r="B145">
        <v>700</v>
      </c>
      <c r="C145">
        <v>26</v>
      </c>
      <c r="D145" s="1">
        <v>43959.041666666664</v>
      </c>
      <c r="E145">
        <f>MONTH(retfile[[#This Row],[TimeStamp]])</f>
        <v>5</v>
      </c>
    </row>
    <row r="146" spans="1:5" x14ac:dyDescent="0.35">
      <c r="A146">
        <v>178</v>
      </c>
      <c r="B146">
        <v>833</v>
      </c>
      <c r="C146">
        <v>28</v>
      </c>
      <c r="D146" s="1">
        <v>43983.25</v>
      </c>
      <c r="E146">
        <f>MONTH(retfile[[#This Row],[TimeStamp]])</f>
        <v>6</v>
      </c>
    </row>
    <row r="147" spans="1:5" x14ac:dyDescent="0.35">
      <c r="A147">
        <v>457</v>
      </c>
      <c r="B147">
        <v>832</v>
      </c>
      <c r="C147">
        <v>18</v>
      </c>
      <c r="D147" s="1">
        <v>43983.25</v>
      </c>
      <c r="E147">
        <f>MONTH(retfile[[#This Row],[TimeStamp]])</f>
        <v>6</v>
      </c>
    </row>
    <row r="148" spans="1:5" x14ac:dyDescent="0.35">
      <c r="A148">
        <v>463</v>
      </c>
      <c r="B148">
        <v>835</v>
      </c>
      <c r="C148">
        <v>29</v>
      </c>
      <c r="D148" s="1">
        <v>43983.25</v>
      </c>
      <c r="E148">
        <f>MONTH(retfile[[#This Row],[TimeStamp]])</f>
        <v>6</v>
      </c>
    </row>
    <row r="149" spans="1:5" x14ac:dyDescent="0.35">
      <c r="A149">
        <v>137</v>
      </c>
      <c r="B149">
        <v>848</v>
      </c>
      <c r="C149">
        <v>25</v>
      </c>
      <c r="D149" s="1">
        <v>43984.958333333336</v>
      </c>
      <c r="E149">
        <f>MONTH(retfile[[#This Row],[TimeStamp]])</f>
        <v>6</v>
      </c>
    </row>
    <row r="150" spans="1:5" x14ac:dyDescent="0.35">
      <c r="A150">
        <v>273</v>
      </c>
      <c r="B150">
        <v>848</v>
      </c>
      <c r="C150">
        <v>34</v>
      </c>
      <c r="D150" s="1">
        <v>43984.958333333336</v>
      </c>
      <c r="E150">
        <f>MONTH(retfile[[#This Row],[TimeStamp]])</f>
        <v>6</v>
      </c>
    </row>
    <row r="151" spans="1:5" x14ac:dyDescent="0.35">
      <c r="A151">
        <v>119</v>
      </c>
      <c r="B151">
        <v>846</v>
      </c>
      <c r="C151">
        <v>34</v>
      </c>
      <c r="D151" s="1">
        <v>43985.125</v>
      </c>
      <c r="E151">
        <f>MONTH(retfile[[#This Row],[TimeStamp]])</f>
        <v>6</v>
      </c>
    </row>
    <row r="152" spans="1:5" x14ac:dyDescent="0.35">
      <c r="A152">
        <v>301</v>
      </c>
      <c r="B152">
        <v>847</v>
      </c>
      <c r="C152">
        <v>21</v>
      </c>
      <c r="D152" s="1">
        <v>43985.25</v>
      </c>
      <c r="E152">
        <f>MONTH(retfile[[#This Row],[TimeStamp]])</f>
        <v>6</v>
      </c>
    </row>
    <row r="153" spans="1:5" x14ac:dyDescent="0.35">
      <c r="A153">
        <v>564</v>
      </c>
      <c r="B153">
        <v>844</v>
      </c>
      <c r="C153">
        <v>26</v>
      </c>
      <c r="D153" s="1">
        <v>43985.25</v>
      </c>
      <c r="E153">
        <f>MONTH(retfile[[#This Row],[TimeStamp]])</f>
        <v>6</v>
      </c>
    </row>
    <row r="154" spans="1:5" x14ac:dyDescent="0.35">
      <c r="A154">
        <v>209</v>
      </c>
      <c r="B154">
        <v>845</v>
      </c>
      <c r="C154">
        <v>15</v>
      </c>
      <c r="D154" s="1">
        <v>43985.291666666664</v>
      </c>
      <c r="E154">
        <f>MONTH(retfile[[#This Row],[TimeStamp]])</f>
        <v>6</v>
      </c>
    </row>
    <row r="155" spans="1:5" x14ac:dyDescent="0.35">
      <c r="A155">
        <v>424</v>
      </c>
      <c r="B155">
        <v>850</v>
      </c>
      <c r="C155">
        <v>8</v>
      </c>
      <c r="D155" s="1">
        <v>43986.125</v>
      </c>
      <c r="E155">
        <f>MONTH(retfile[[#This Row],[TimeStamp]])</f>
        <v>6</v>
      </c>
    </row>
    <row r="156" spans="1:5" x14ac:dyDescent="0.35">
      <c r="A156">
        <v>454</v>
      </c>
      <c r="B156">
        <v>857</v>
      </c>
      <c r="C156">
        <v>37</v>
      </c>
      <c r="D156" s="1">
        <v>43986.875</v>
      </c>
      <c r="E156">
        <f>MONTH(retfile[[#This Row],[TimeStamp]])</f>
        <v>6</v>
      </c>
    </row>
    <row r="157" spans="1:5" x14ac:dyDescent="0.35">
      <c r="A157">
        <v>531</v>
      </c>
      <c r="B157">
        <v>858</v>
      </c>
      <c r="C157">
        <v>14</v>
      </c>
      <c r="D157" s="1">
        <v>43987.208333333336</v>
      </c>
      <c r="E157">
        <f>MONTH(retfile[[#This Row],[TimeStamp]])</f>
        <v>6</v>
      </c>
    </row>
    <row r="158" spans="1:5" x14ac:dyDescent="0.35">
      <c r="A158">
        <v>321</v>
      </c>
      <c r="B158">
        <v>865</v>
      </c>
      <c r="C158">
        <v>30</v>
      </c>
      <c r="D158" s="1">
        <v>43987.791666666664</v>
      </c>
      <c r="E158">
        <f>MONTH(retfile[[#This Row],[TimeStamp]])</f>
        <v>6</v>
      </c>
    </row>
    <row r="159" spans="1:5" x14ac:dyDescent="0.35">
      <c r="A159">
        <v>328</v>
      </c>
      <c r="B159">
        <v>865</v>
      </c>
      <c r="C159">
        <v>26</v>
      </c>
      <c r="D159" s="1">
        <v>43987.791666666664</v>
      </c>
      <c r="E159">
        <f>MONTH(retfile[[#This Row],[TimeStamp]])</f>
        <v>6</v>
      </c>
    </row>
    <row r="160" spans="1:5" x14ac:dyDescent="0.35">
      <c r="A160">
        <v>96</v>
      </c>
      <c r="B160">
        <v>868</v>
      </c>
      <c r="C160">
        <v>11</v>
      </c>
      <c r="D160" s="1">
        <v>43988.791666666664</v>
      </c>
      <c r="E160">
        <f>MONTH(retfile[[#This Row],[TimeStamp]])</f>
        <v>6</v>
      </c>
    </row>
    <row r="161" spans="1:5" x14ac:dyDescent="0.35">
      <c r="A161">
        <v>243</v>
      </c>
      <c r="B161">
        <v>869</v>
      </c>
      <c r="C161">
        <v>41</v>
      </c>
      <c r="D161" s="1">
        <v>43989.041666666664</v>
      </c>
      <c r="E161">
        <f>MONTH(retfile[[#This Row],[TimeStamp]])</f>
        <v>6</v>
      </c>
    </row>
    <row r="162" spans="1:5" x14ac:dyDescent="0.35">
      <c r="A162">
        <v>480</v>
      </c>
      <c r="B162">
        <v>871</v>
      </c>
      <c r="C162">
        <v>24</v>
      </c>
      <c r="D162" s="1">
        <v>43989.791666666664</v>
      </c>
      <c r="E162">
        <f>MONTH(retfile[[#This Row],[TimeStamp]])</f>
        <v>6</v>
      </c>
    </row>
    <row r="163" spans="1:5" x14ac:dyDescent="0.35">
      <c r="A163">
        <v>214</v>
      </c>
      <c r="B163">
        <v>876</v>
      </c>
      <c r="C163">
        <v>9</v>
      </c>
      <c r="D163" s="1">
        <v>43991.208333333336</v>
      </c>
      <c r="E163">
        <f>MONTH(retfile[[#This Row],[TimeStamp]])</f>
        <v>6</v>
      </c>
    </row>
    <row r="164" spans="1:5" x14ac:dyDescent="0.35">
      <c r="A164">
        <v>332</v>
      </c>
      <c r="B164">
        <v>876</v>
      </c>
      <c r="C164">
        <v>11</v>
      </c>
      <c r="D164" s="1">
        <v>43991.208333333336</v>
      </c>
      <c r="E164">
        <f>MONTH(retfile[[#This Row],[TimeStamp]])</f>
        <v>6</v>
      </c>
    </row>
    <row r="165" spans="1:5" x14ac:dyDescent="0.35">
      <c r="A165">
        <v>438</v>
      </c>
      <c r="B165">
        <v>878</v>
      </c>
      <c r="C165">
        <v>6</v>
      </c>
      <c r="D165" s="1">
        <v>43991.25</v>
      </c>
      <c r="E165">
        <f>MONTH(retfile[[#This Row],[TimeStamp]])</f>
        <v>6</v>
      </c>
    </row>
    <row r="166" spans="1:5" x14ac:dyDescent="0.35">
      <c r="A166">
        <v>519</v>
      </c>
      <c r="B166">
        <v>884</v>
      </c>
      <c r="C166">
        <v>42</v>
      </c>
      <c r="D166" s="1">
        <v>43992.125</v>
      </c>
      <c r="E166">
        <f>MONTH(retfile[[#This Row],[TimeStamp]])</f>
        <v>6</v>
      </c>
    </row>
    <row r="167" spans="1:5" x14ac:dyDescent="0.35">
      <c r="A167">
        <v>99</v>
      </c>
      <c r="B167">
        <v>890</v>
      </c>
      <c r="C167">
        <v>8</v>
      </c>
      <c r="D167" s="1">
        <v>43992.916666666664</v>
      </c>
      <c r="E167">
        <f>MONTH(retfile[[#This Row],[TimeStamp]])</f>
        <v>6</v>
      </c>
    </row>
    <row r="168" spans="1:5" x14ac:dyDescent="0.35">
      <c r="A168">
        <v>549</v>
      </c>
      <c r="B168">
        <v>890</v>
      </c>
      <c r="C168">
        <v>7</v>
      </c>
      <c r="D168" s="1">
        <v>43992.916666666664</v>
      </c>
      <c r="E168">
        <f>MONTH(retfile[[#This Row],[TimeStamp]])</f>
        <v>6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C2A69-A353-4903-BA07-1463F94BCF46}">
  <dimension ref="A1:B6"/>
  <sheetViews>
    <sheetView workbookViewId="0">
      <selection activeCell="E10" sqref="E10"/>
    </sheetView>
  </sheetViews>
  <sheetFormatPr defaultRowHeight="14.5" x14ac:dyDescent="0.35"/>
  <cols>
    <col min="1" max="1" width="19.26953125" customWidth="1"/>
    <col min="2" max="2" width="23.7265625" customWidth="1"/>
  </cols>
  <sheetData>
    <row r="1" spans="1:2" x14ac:dyDescent="0.35">
      <c r="A1" t="s">
        <v>30</v>
      </c>
      <c r="B1" t="s">
        <v>16</v>
      </c>
    </row>
    <row r="2" spans="1:2" x14ac:dyDescent="0.35">
      <c r="A2">
        <v>1</v>
      </c>
      <c r="B2" t="s">
        <v>31</v>
      </c>
    </row>
    <row r="3" spans="1:2" x14ac:dyDescent="0.35">
      <c r="A3">
        <v>2</v>
      </c>
      <c r="B3" t="s">
        <v>32</v>
      </c>
    </row>
    <row r="4" spans="1:2" x14ac:dyDescent="0.35">
      <c r="A4">
        <v>3</v>
      </c>
      <c r="B4" t="s">
        <v>33</v>
      </c>
    </row>
    <row r="5" spans="1:2" x14ac:dyDescent="0.35">
      <c r="A5">
        <v>4</v>
      </c>
      <c r="B5" t="s">
        <v>34</v>
      </c>
    </row>
    <row r="6" spans="1:2" x14ac:dyDescent="0.35">
      <c r="A6">
        <v>5</v>
      </c>
      <c r="B6" t="s">
        <v>35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1C07E-2804-41DB-896D-DE749B8FF8CB}">
  <dimension ref="B2:E14"/>
  <sheetViews>
    <sheetView workbookViewId="0">
      <selection activeCell="E15" sqref="E15"/>
    </sheetView>
  </sheetViews>
  <sheetFormatPr defaultRowHeight="14.5" x14ac:dyDescent="0.35"/>
  <cols>
    <col min="3" max="3" width="41.36328125" customWidth="1"/>
    <col min="4" max="4" width="52.81640625" customWidth="1"/>
    <col min="5" max="5" width="37.90625" customWidth="1"/>
  </cols>
  <sheetData>
    <row r="2" spans="2:5" x14ac:dyDescent="0.35">
      <c r="B2">
        <v>1</v>
      </c>
      <c r="C2" t="s">
        <v>0</v>
      </c>
      <c r="D2" t="s">
        <v>4</v>
      </c>
      <c r="E2" t="s">
        <v>5</v>
      </c>
    </row>
    <row r="3" spans="2:5" x14ac:dyDescent="0.35">
      <c r="B3">
        <v>2</v>
      </c>
      <c r="C3" t="s">
        <v>1</v>
      </c>
      <c r="D3" t="s">
        <v>6</v>
      </c>
    </row>
    <row r="4" spans="2:5" x14ac:dyDescent="0.35">
      <c r="B4">
        <v>3</v>
      </c>
      <c r="C4" t="s">
        <v>3</v>
      </c>
      <c r="D4" t="s">
        <v>7</v>
      </c>
    </row>
    <row r="5" spans="2:5" x14ac:dyDescent="0.35">
      <c r="B5">
        <v>4</v>
      </c>
      <c r="C5" t="s">
        <v>2</v>
      </c>
      <c r="D5" t="s">
        <v>8</v>
      </c>
    </row>
    <row r="7" spans="2:5" x14ac:dyDescent="0.35">
      <c r="B7" t="s">
        <v>61</v>
      </c>
      <c r="C7" t="s">
        <v>62</v>
      </c>
      <c r="D7" t="s">
        <v>63</v>
      </c>
      <c r="E7" t="s">
        <v>64</v>
      </c>
    </row>
    <row r="10" spans="2:5" x14ac:dyDescent="0.35">
      <c r="D10" t="s">
        <v>58</v>
      </c>
    </row>
    <row r="11" spans="2:5" x14ac:dyDescent="0.35">
      <c r="D11" t="s">
        <v>59</v>
      </c>
      <c r="E11" t="s">
        <v>60</v>
      </c>
    </row>
    <row r="14" spans="2:5" x14ac:dyDescent="0.35">
      <c r="C14" t="s">
        <v>65</v>
      </c>
      <c r="E14" t="s">
        <v>66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72F5B-54BD-409F-B7B0-B03D06D1A277}">
  <dimension ref="A1:B6"/>
  <sheetViews>
    <sheetView workbookViewId="0">
      <selection activeCell="B7" sqref="B7"/>
    </sheetView>
  </sheetViews>
  <sheetFormatPr defaultRowHeight="14.5" x14ac:dyDescent="0.35"/>
  <cols>
    <col min="1" max="1" width="12.81640625" customWidth="1"/>
    <col min="2" max="2" width="13.1796875" customWidth="1"/>
  </cols>
  <sheetData>
    <row r="1" spans="1:2" x14ac:dyDescent="0.35">
      <c r="A1" t="s">
        <v>68</v>
      </c>
      <c r="B1" t="s">
        <v>69</v>
      </c>
    </row>
    <row r="2" spans="1:2" x14ac:dyDescent="0.35">
      <c r="A2">
        <v>1</v>
      </c>
      <c r="B2" t="s">
        <v>70</v>
      </c>
    </row>
    <row r="3" spans="1:2" x14ac:dyDescent="0.35">
      <c r="A3">
        <v>2</v>
      </c>
      <c r="B3" t="s">
        <v>71</v>
      </c>
    </row>
    <row r="4" spans="1:2" x14ac:dyDescent="0.35">
      <c r="A4">
        <v>3</v>
      </c>
      <c r="B4" t="s">
        <v>72</v>
      </c>
    </row>
    <row r="5" spans="1:2" x14ac:dyDescent="0.35">
      <c r="A5">
        <v>4</v>
      </c>
      <c r="B5" t="s">
        <v>73</v>
      </c>
    </row>
    <row r="6" spans="1:2" x14ac:dyDescent="0.35">
      <c r="A6">
        <v>5</v>
      </c>
      <c r="B6" t="s">
        <v>74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50D8D-8036-4735-970F-DA1FFC14A9A7}">
  <dimension ref="A1:B16"/>
  <sheetViews>
    <sheetView workbookViewId="0">
      <selection sqref="A1:B16"/>
    </sheetView>
  </sheetViews>
  <sheetFormatPr defaultRowHeight="14.5" x14ac:dyDescent="0.35"/>
  <sheetData>
    <row r="1" spans="1:2" x14ac:dyDescent="0.35">
      <c r="A1" t="s">
        <v>43</v>
      </c>
      <c r="B1" t="s">
        <v>17</v>
      </c>
    </row>
    <row r="2" spans="1:2" x14ac:dyDescent="0.35">
      <c r="A2">
        <v>1</v>
      </c>
      <c r="B2" t="s">
        <v>18</v>
      </c>
    </row>
    <row r="3" spans="1:2" x14ac:dyDescent="0.35">
      <c r="A3">
        <v>2</v>
      </c>
      <c r="B3" t="s">
        <v>19</v>
      </c>
    </row>
    <row r="4" spans="1:2" x14ac:dyDescent="0.35">
      <c r="A4">
        <v>3</v>
      </c>
      <c r="B4" t="s">
        <v>20</v>
      </c>
    </row>
    <row r="5" spans="1:2" x14ac:dyDescent="0.35">
      <c r="A5">
        <v>4</v>
      </c>
      <c r="B5" t="s">
        <v>21</v>
      </c>
    </row>
    <row r="6" spans="1:2" x14ac:dyDescent="0.35">
      <c r="A6">
        <v>5</v>
      </c>
      <c r="B6" t="s">
        <v>22</v>
      </c>
    </row>
    <row r="7" spans="1:2" x14ac:dyDescent="0.35">
      <c r="A7">
        <v>6</v>
      </c>
      <c r="B7" t="s">
        <v>23</v>
      </c>
    </row>
    <row r="8" spans="1:2" x14ac:dyDescent="0.35">
      <c r="A8">
        <v>7</v>
      </c>
      <c r="B8" t="s">
        <v>24</v>
      </c>
    </row>
    <row r="9" spans="1:2" x14ac:dyDescent="0.35">
      <c r="A9">
        <v>8</v>
      </c>
      <c r="B9" t="s">
        <v>25</v>
      </c>
    </row>
    <row r="10" spans="1:2" x14ac:dyDescent="0.35">
      <c r="A10">
        <v>9</v>
      </c>
      <c r="B10" t="s">
        <v>26</v>
      </c>
    </row>
    <row r="11" spans="1:2" x14ac:dyDescent="0.35">
      <c r="A11">
        <v>10</v>
      </c>
      <c r="B11" t="s">
        <v>27</v>
      </c>
    </row>
    <row r="12" spans="1:2" x14ac:dyDescent="0.35">
      <c r="A12">
        <v>11</v>
      </c>
      <c r="B12" t="s">
        <v>28</v>
      </c>
    </row>
    <row r="13" spans="1:2" x14ac:dyDescent="0.35">
      <c r="A13">
        <v>12</v>
      </c>
      <c r="B13" t="s">
        <v>53</v>
      </c>
    </row>
    <row r="14" spans="1:2" x14ac:dyDescent="0.35">
      <c r="A14">
        <v>13</v>
      </c>
      <c r="B14" t="s">
        <v>54</v>
      </c>
    </row>
    <row r="15" spans="1:2" x14ac:dyDescent="0.35">
      <c r="A15">
        <v>14</v>
      </c>
      <c r="B15" t="s">
        <v>55</v>
      </c>
    </row>
    <row r="16" spans="1:2" x14ac:dyDescent="0.35">
      <c r="A16">
        <v>15</v>
      </c>
      <c r="B16" t="s">
        <v>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DAC79-2AD5-4318-BEDE-263081C697CD}">
  <dimension ref="A3:B10"/>
  <sheetViews>
    <sheetView workbookViewId="0">
      <selection activeCell="E7" sqref="E7"/>
    </sheetView>
  </sheetViews>
  <sheetFormatPr defaultRowHeight="14.5" x14ac:dyDescent="0.35"/>
  <cols>
    <col min="1" max="1" width="12.36328125" bestFit="1" customWidth="1"/>
    <col min="2" max="2" width="26" bestFit="1" customWidth="1"/>
  </cols>
  <sheetData>
    <row r="3" spans="1:2" x14ac:dyDescent="0.35">
      <c r="A3" s="2" t="s">
        <v>49</v>
      </c>
      <c r="B3" t="s">
        <v>81</v>
      </c>
    </row>
    <row r="4" spans="1:2" x14ac:dyDescent="0.35">
      <c r="A4" s="3">
        <v>1</v>
      </c>
      <c r="B4" s="4">
        <v>0.77439024390243905</v>
      </c>
    </row>
    <row r="5" spans="1:2" x14ac:dyDescent="0.35">
      <c r="A5" s="3">
        <v>2</v>
      </c>
      <c r="B5" s="4">
        <v>0.84756097560975607</v>
      </c>
    </row>
    <row r="6" spans="1:2" x14ac:dyDescent="0.35">
      <c r="A6" s="3">
        <v>3</v>
      </c>
      <c r="B6" s="4">
        <v>0.8820224719101124</v>
      </c>
    </row>
    <row r="7" spans="1:2" x14ac:dyDescent="0.35">
      <c r="A7" s="3">
        <v>4</v>
      </c>
      <c r="B7" s="4">
        <v>0.86982248520710059</v>
      </c>
    </row>
    <row r="8" spans="1:2" x14ac:dyDescent="0.35">
      <c r="A8" s="3">
        <v>5</v>
      </c>
      <c r="B8" s="4">
        <v>0.89142857142857146</v>
      </c>
    </row>
    <row r="9" spans="1:2" x14ac:dyDescent="0.35">
      <c r="A9" s="3">
        <v>6</v>
      </c>
      <c r="B9" s="4">
        <v>0.9285714285714286</v>
      </c>
    </row>
    <row r="10" spans="1:2" x14ac:dyDescent="0.35">
      <c r="A10" s="3" t="s">
        <v>50</v>
      </c>
      <c r="B10" s="4">
        <v>0.8655378486055777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67C1E-7622-4565-83A3-98C95A32C01F}">
  <dimension ref="A1:L1005"/>
  <sheetViews>
    <sheetView tabSelected="1" workbookViewId="0">
      <selection activeCell="F2" sqref="F2"/>
    </sheetView>
  </sheetViews>
  <sheetFormatPr defaultRowHeight="14.5" x14ac:dyDescent="0.35"/>
  <cols>
    <col min="1" max="1" width="14" bestFit="1" customWidth="1"/>
    <col min="2" max="2" width="11.54296875" bestFit="1" customWidth="1"/>
    <col min="3" max="3" width="13.08984375" bestFit="1" customWidth="1"/>
    <col min="4" max="4" width="10.453125" bestFit="1" customWidth="1"/>
    <col min="5" max="5" width="18.1796875" style="8" bestFit="1" customWidth="1"/>
    <col min="6" max="6" width="22.54296875" style="8" customWidth="1"/>
    <col min="7" max="7" width="16.81640625" bestFit="1" customWidth="1"/>
    <col min="8" max="8" width="18.54296875" bestFit="1" customWidth="1"/>
    <col min="9" max="9" width="13.81640625" customWidth="1"/>
    <col min="10" max="10" width="14.54296875" customWidth="1"/>
    <col min="12" max="12" width="8.7265625" style="7"/>
  </cols>
  <sheetData>
    <row r="1" spans="1:12" x14ac:dyDescent="0.35">
      <c r="A1" t="s">
        <v>42</v>
      </c>
      <c r="B1" t="s">
        <v>29</v>
      </c>
      <c r="C1" t="s">
        <v>43</v>
      </c>
      <c r="D1" t="s">
        <v>41</v>
      </c>
      <c r="E1" s="8" t="s">
        <v>82</v>
      </c>
      <c r="F1" s="8" t="s">
        <v>36</v>
      </c>
      <c r="G1" t="s">
        <v>44</v>
      </c>
      <c r="H1" t="s">
        <v>0</v>
      </c>
      <c r="I1" t="s">
        <v>78</v>
      </c>
      <c r="J1" t="s">
        <v>77</v>
      </c>
      <c r="K1" t="s">
        <v>79</v>
      </c>
      <c r="L1" s="7" t="s">
        <v>80</v>
      </c>
    </row>
    <row r="2" spans="1:12" x14ac:dyDescent="0.35">
      <c r="A2">
        <v>1</v>
      </c>
      <c r="B2">
        <v>7</v>
      </c>
      <c r="C2">
        <v>8</v>
      </c>
      <c r="D2">
        <v>234</v>
      </c>
      <c r="E2" s="8">
        <v>43833.375</v>
      </c>
      <c r="F2" s="8">
        <f>DATE(YEAR(sofile__4[[#This Row],[TimeStamp2]]),MONTH(sofile__4[[#This Row],[TimeStamp2]]),DAY(sofile__4[[#This Row],[TimeStamp2]]))</f>
        <v>43833</v>
      </c>
      <c r="G2">
        <v>1</v>
      </c>
      <c r="H2">
        <v>57</v>
      </c>
      <c r="I2">
        <f>IF(ISERROR(VLOOKUP(sofile__4[[#This Row],[SalesOrderID]],retfile[SalesOrderID],1,FALSE)),0,1)</f>
        <v>0</v>
      </c>
      <c r="J2">
        <f>MONTH(sofile__4[[#This Row],[TimeStamp2]])</f>
        <v>1</v>
      </c>
      <c r="K2">
        <f>+IF(sofile__4[[#This Row],[SalesOrderID]] &gt;0,1,0)</f>
        <v>1</v>
      </c>
      <c r="L2" s="7">
        <f>(sofile__4[[#This Row],[Existing Order]]-sofile__4[[#This Row],[ReturnedItem]])/sofile__4[[#This Row],[Existing Order]]</f>
        <v>1</v>
      </c>
    </row>
    <row r="3" spans="1:12" x14ac:dyDescent="0.35">
      <c r="A3">
        <v>2</v>
      </c>
      <c r="B3">
        <v>5</v>
      </c>
      <c r="C3">
        <v>3</v>
      </c>
      <c r="D3">
        <v>391</v>
      </c>
      <c r="E3" s="8">
        <v>43832.75</v>
      </c>
      <c r="F3" s="8">
        <f>DATE(YEAR(sofile__4[[#This Row],[TimeStamp2]]),MONTH(sofile__4[[#This Row],[TimeStamp2]]),DAY(sofile__4[[#This Row],[TimeStamp2]]))</f>
        <v>43832</v>
      </c>
      <c r="G3">
        <v>2</v>
      </c>
      <c r="H3">
        <v>42</v>
      </c>
      <c r="I3">
        <f>IF(ISERROR(VLOOKUP(sofile__4[[#This Row],[SalesOrderID]],retfile[SalesOrderID],1,FALSE)),0,1)</f>
        <v>0</v>
      </c>
      <c r="J3">
        <f>MONTH(sofile__4[[#This Row],[TimeStamp2]])</f>
        <v>1</v>
      </c>
      <c r="K3">
        <f>+IF(sofile__4[[#This Row],[SalesOrderID]] &gt;0,1,0)</f>
        <v>1</v>
      </c>
      <c r="L3" s="7">
        <f>(sofile__4[[#This Row],[Existing Order]]-sofile__4[[#This Row],[ReturnedItem]])/sofile__4[[#This Row],[Existing Order]]</f>
        <v>1</v>
      </c>
    </row>
    <row r="4" spans="1:12" x14ac:dyDescent="0.35">
      <c r="A4">
        <v>3</v>
      </c>
      <c r="B4">
        <v>10</v>
      </c>
      <c r="C4">
        <v>8</v>
      </c>
      <c r="D4">
        <v>195</v>
      </c>
      <c r="E4" s="8">
        <v>43833.166666666664</v>
      </c>
      <c r="F4" s="8">
        <f>DATE(YEAR(sofile__4[[#This Row],[TimeStamp2]]),MONTH(sofile__4[[#This Row],[TimeStamp2]]),DAY(sofile__4[[#This Row],[TimeStamp2]]))</f>
        <v>43833</v>
      </c>
      <c r="G4">
        <v>3</v>
      </c>
      <c r="H4">
        <v>52</v>
      </c>
      <c r="I4">
        <f>IF(ISERROR(VLOOKUP(sofile__4[[#This Row],[SalesOrderID]],retfile[SalesOrderID],1,FALSE)),0,1)</f>
        <v>1</v>
      </c>
      <c r="J4">
        <f>MONTH(sofile__4[[#This Row],[TimeStamp2]])</f>
        <v>1</v>
      </c>
      <c r="K4">
        <f>+IF(sofile__4[[#This Row],[SalesOrderID]] &gt;0,1,0)</f>
        <v>1</v>
      </c>
      <c r="L4" s="7">
        <f>(sofile__4[[#This Row],[Existing Order]]-sofile__4[[#This Row],[ReturnedItem]])/sofile__4[[#This Row],[Existing Order]]</f>
        <v>0</v>
      </c>
    </row>
    <row r="5" spans="1:12" x14ac:dyDescent="0.35">
      <c r="A5">
        <v>4</v>
      </c>
      <c r="B5">
        <v>8</v>
      </c>
      <c r="C5">
        <v>4</v>
      </c>
      <c r="D5">
        <v>381</v>
      </c>
      <c r="E5" s="8">
        <v>43833.083333333336</v>
      </c>
      <c r="F5" s="8">
        <f>DATE(YEAR(sofile__4[[#This Row],[TimeStamp2]]),MONTH(sofile__4[[#This Row],[TimeStamp2]]),DAY(sofile__4[[#This Row],[TimeStamp2]]))</f>
        <v>43833</v>
      </c>
      <c r="G5">
        <v>4</v>
      </c>
      <c r="H5">
        <v>50</v>
      </c>
      <c r="I5">
        <f>IF(ISERROR(VLOOKUP(sofile__4[[#This Row],[SalesOrderID]],retfile[SalesOrderID],1,FALSE)),0,1)</f>
        <v>0</v>
      </c>
      <c r="J5">
        <f>MONTH(sofile__4[[#This Row],[TimeStamp2]])</f>
        <v>1</v>
      </c>
      <c r="K5">
        <f>+IF(sofile__4[[#This Row],[SalesOrderID]] &gt;0,1,0)</f>
        <v>1</v>
      </c>
      <c r="L5" s="7">
        <f>(sofile__4[[#This Row],[Existing Order]]-sofile__4[[#This Row],[ReturnedItem]])/sofile__4[[#This Row],[Existing Order]]</f>
        <v>1</v>
      </c>
    </row>
    <row r="6" spans="1:12" x14ac:dyDescent="0.35">
      <c r="A6">
        <v>5</v>
      </c>
      <c r="B6">
        <v>4</v>
      </c>
      <c r="C6">
        <v>3</v>
      </c>
      <c r="D6">
        <v>309</v>
      </c>
      <c r="E6" s="8">
        <v>43833.25</v>
      </c>
      <c r="F6" s="8">
        <f>DATE(YEAR(sofile__4[[#This Row],[TimeStamp2]]),MONTH(sofile__4[[#This Row],[TimeStamp2]]),DAY(sofile__4[[#This Row],[TimeStamp2]]))</f>
        <v>43833</v>
      </c>
      <c r="G6">
        <v>5</v>
      </c>
      <c r="H6">
        <v>54</v>
      </c>
      <c r="I6">
        <f>IF(ISERROR(VLOOKUP(sofile__4[[#This Row],[SalesOrderID]],retfile[SalesOrderID],1,FALSE)),0,1)</f>
        <v>1</v>
      </c>
      <c r="J6">
        <f>MONTH(sofile__4[[#This Row],[TimeStamp2]])</f>
        <v>1</v>
      </c>
      <c r="K6">
        <f>+IF(sofile__4[[#This Row],[SalesOrderID]] &gt;0,1,0)</f>
        <v>1</v>
      </c>
      <c r="L6" s="7">
        <f>(sofile__4[[#This Row],[Existing Order]]-sofile__4[[#This Row],[ReturnedItem]])/sofile__4[[#This Row],[Existing Order]]</f>
        <v>0</v>
      </c>
    </row>
    <row r="7" spans="1:12" x14ac:dyDescent="0.35">
      <c r="A7">
        <v>6</v>
      </c>
      <c r="B7">
        <v>7</v>
      </c>
      <c r="C7">
        <v>7</v>
      </c>
      <c r="D7">
        <v>375</v>
      </c>
      <c r="E7" s="8">
        <v>43834.291666666664</v>
      </c>
      <c r="F7" s="8">
        <f>DATE(YEAR(sofile__4[[#This Row],[TimeStamp2]]),MONTH(sofile__4[[#This Row],[TimeStamp2]]),DAY(sofile__4[[#This Row],[TimeStamp2]]))</f>
        <v>43834</v>
      </c>
      <c r="G7">
        <v>6</v>
      </c>
      <c r="H7">
        <v>55</v>
      </c>
      <c r="I7">
        <f>IF(ISERROR(VLOOKUP(sofile__4[[#This Row],[SalesOrderID]],retfile[SalesOrderID],1,FALSE)),0,1)</f>
        <v>1</v>
      </c>
      <c r="J7">
        <f>MONTH(sofile__4[[#This Row],[TimeStamp2]])</f>
        <v>1</v>
      </c>
      <c r="K7">
        <f>+IF(sofile__4[[#This Row],[SalesOrderID]] &gt;0,1,0)</f>
        <v>1</v>
      </c>
      <c r="L7" s="7">
        <f>(sofile__4[[#This Row],[Existing Order]]-sofile__4[[#This Row],[ReturnedItem]])/sofile__4[[#This Row],[Existing Order]]</f>
        <v>0</v>
      </c>
    </row>
    <row r="8" spans="1:12" x14ac:dyDescent="0.35">
      <c r="A8">
        <v>7</v>
      </c>
      <c r="B8">
        <v>6</v>
      </c>
      <c r="C8">
        <v>7</v>
      </c>
      <c r="D8">
        <v>354</v>
      </c>
      <c r="E8" s="8">
        <v>43834.166666666664</v>
      </c>
      <c r="F8" s="8">
        <f>DATE(YEAR(sofile__4[[#This Row],[TimeStamp2]]),MONTH(sofile__4[[#This Row],[TimeStamp2]]),DAY(sofile__4[[#This Row],[TimeStamp2]]))</f>
        <v>43834</v>
      </c>
      <c r="G8">
        <v>7</v>
      </c>
      <c r="H8">
        <v>52</v>
      </c>
      <c r="I8">
        <f>IF(ISERROR(VLOOKUP(sofile__4[[#This Row],[SalesOrderID]],retfile[SalesOrderID],1,FALSE)),0,1)</f>
        <v>1</v>
      </c>
      <c r="J8">
        <f>MONTH(sofile__4[[#This Row],[TimeStamp2]])</f>
        <v>1</v>
      </c>
      <c r="K8">
        <f>+IF(sofile__4[[#This Row],[SalesOrderID]] &gt;0,1,0)</f>
        <v>1</v>
      </c>
      <c r="L8" s="7">
        <f>(sofile__4[[#This Row],[Existing Order]]-sofile__4[[#This Row],[ReturnedItem]])/sofile__4[[#This Row],[Existing Order]]</f>
        <v>0</v>
      </c>
    </row>
    <row r="9" spans="1:12" x14ac:dyDescent="0.35">
      <c r="A9">
        <v>8</v>
      </c>
      <c r="B9">
        <v>5</v>
      </c>
      <c r="C9">
        <v>5</v>
      </c>
      <c r="D9">
        <v>352</v>
      </c>
      <c r="E9" s="8">
        <v>43834.333333333336</v>
      </c>
      <c r="F9" s="8">
        <f>DATE(YEAR(sofile__4[[#This Row],[TimeStamp2]]),MONTH(sofile__4[[#This Row],[TimeStamp2]]),DAY(sofile__4[[#This Row],[TimeStamp2]]))</f>
        <v>43834</v>
      </c>
      <c r="G9">
        <v>8</v>
      </c>
      <c r="H9">
        <v>56</v>
      </c>
      <c r="I9">
        <f>IF(ISERROR(VLOOKUP(sofile__4[[#This Row],[SalesOrderID]],retfile[SalesOrderID],1,FALSE)),0,1)</f>
        <v>1</v>
      </c>
      <c r="J9">
        <f>MONTH(sofile__4[[#This Row],[TimeStamp2]])</f>
        <v>1</v>
      </c>
      <c r="K9">
        <f>+IF(sofile__4[[#This Row],[SalesOrderID]] &gt;0,1,0)</f>
        <v>1</v>
      </c>
      <c r="L9" s="7">
        <f>(sofile__4[[#This Row],[Existing Order]]-sofile__4[[#This Row],[ReturnedItem]])/sofile__4[[#This Row],[Existing Order]]</f>
        <v>0</v>
      </c>
    </row>
    <row r="10" spans="1:12" x14ac:dyDescent="0.35">
      <c r="A10">
        <v>9</v>
      </c>
      <c r="B10">
        <v>14</v>
      </c>
      <c r="C10">
        <v>4</v>
      </c>
      <c r="D10">
        <v>355</v>
      </c>
      <c r="E10" s="8">
        <v>43833.875</v>
      </c>
      <c r="F10" s="8">
        <f>DATE(YEAR(sofile__4[[#This Row],[TimeStamp2]]),MONTH(sofile__4[[#This Row],[TimeStamp2]]),DAY(sofile__4[[#This Row],[TimeStamp2]]))</f>
        <v>43833</v>
      </c>
      <c r="G10">
        <v>9</v>
      </c>
      <c r="H10">
        <v>45</v>
      </c>
      <c r="I10">
        <f>IF(ISERROR(VLOOKUP(sofile__4[[#This Row],[SalesOrderID]],retfile[SalesOrderID],1,FALSE)),0,1)</f>
        <v>0</v>
      </c>
      <c r="J10">
        <f>MONTH(sofile__4[[#This Row],[TimeStamp2]])</f>
        <v>1</v>
      </c>
      <c r="K10">
        <f>+IF(sofile__4[[#This Row],[SalesOrderID]] &gt;0,1,0)</f>
        <v>1</v>
      </c>
      <c r="L10" s="7">
        <f>(sofile__4[[#This Row],[Existing Order]]-sofile__4[[#This Row],[ReturnedItem]])/sofile__4[[#This Row],[Existing Order]]</f>
        <v>1</v>
      </c>
    </row>
    <row r="11" spans="1:12" x14ac:dyDescent="0.35">
      <c r="A11">
        <v>10</v>
      </c>
      <c r="B11">
        <v>1</v>
      </c>
      <c r="C11">
        <v>8</v>
      </c>
      <c r="D11">
        <v>417</v>
      </c>
      <c r="E11" s="8">
        <v>43834</v>
      </c>
      <c r="F11" s="8">
        <f>DATE(YEAR(sofile__4[[#This Row],[TimeStamp2]]),MONTH(sofile__4[[#This Row],[TimeStamp2]]),DAY(sofile__4[[#This Row],[TimeStamp2]]))</f>
        <v>43834</v>
      </c>
      <c r="G11">
        <v>10</v>
      </c>
      <c r="H11">
        <v>48</v>
      </c>
      <c r="I11">
        <f>IF(ISERROR(VLOOKUP(sofile__4[[#This Row],[SalesOrderID]],retfile[SalesOrderID],1,FALSE)),0,1)</f>
        <v>0</v>
      </c>
      <c r="J11">
        <f>MONTH(sofile__4[[#This Row],[TimeStamp2]])</f>
        <v>1</v>
      </c>
      <c r="K11">
        <f>+IF(sofile__4[[#This Row],[SalesOrderID]] &gt;0,1,0)</f>
        <v>1</v>
      </c>
      <c r="L11" s="7">
        <f>(sofile__4[[#This Row],[Existing Order]]-sofile__4[[#This Row],[ReturnedItem]])/sofile__4[[#This Row],[Existing Order]]</f>
        <v>1</v>
      </c>
    </row>
    <row r="12" spans="1:12" x14ac:dyDescent="0.35">
      <c r="A12">
        <v>11</v>
      </c>
      <c r="B12">
        <v>10</v>
      </c>
      <c r="C12">
        <v>9</v>
      </c>
      <c r="D12">
        <v>361</v>
      </c>
      <c r="E12" s="8">
        <v>43834.458333333336</v>
      </c>
      <c r="F12" s="8">
        <f>DATE(YEAR(sofile__4[[#This Row],[TimeStamp2]]),MONTH(sofile__4[[#This Row],[TimeStamp2]]),DAY(sofile__4[[#This Row],[TimeStamp2]]))</f>
        <v>43834</v>
      </c>
      <c r="G12">
        <v>11</v>
      </c>
      <c r="H12">
        <v>59</v>
      </c>
      <c r="I12">
        <f>IF(ISERROR(VLOOKUP(sofile__4[[#This Row],[SalesOrderID]],retfile[SalesOrderID],1,FALSE)),0,1)</f>
        <v>1</v>
      </c>
      <c r="J12">
        <f>MONTH(sofile__4[[#This Row],[TimeStamp2]])</f>
        <v>1</v>
      </c>
      <c r="K12">
        <f>+IF(sofile__4[[#This Row],[SalesOrderID]] &gt;0,1,0)</f>
        <v>1</v>
      </c>
      <c r="L12" s="7">
        <f>(sofile__4[[#This Row],[Existing Order]]-sofile__4[[#This Row],[ReturnedItem]])/sofile__4[[#This Row],[Existing Order]]</f>
        <v>0</v>
      </c>
    </row>
    <row r="13" spans="1:12" x14ac:dyDescent="0.35">
      <c r="A13">
        <v>12</v>
      </c>
      <c r="B13">
        <v>11</v>
      </c>
      <c r="C13">
        <v>4</v>
      </c>
      <c r="D13">
        <v>329</v>
      </c>
      <c r="E13" s="8">
        <v>43834.166666666664</v>
      </c>
      <c r="F13" s="8">
        <f>DATE(YEAR(sofile__4[[#This Row],[TimeStamp2]]),MONTH(sofile__4[[#This Row],[TimeStamp2]]),DAY(sofile__4[[#This Row],[TimeStamp2]]))</f>
        <v>43834</v>
      </c>
      <c r="G13">
        <v>12</v>
      </c>
      <c r="H13">
        <v>52</v>
      </c>
      <c r="I13">
        <f>IF(ISERROR(VLOOKUP(sofile__4[[#This Row],[SalesOrderID]],retfile[SalesOrderID],1,FALSE)),0,1)</f>
        <v>0</v>
      </c>
      <c r="J13">
        <f>MONTH(sofile__4[[#This Row],[TimeStamp2]])</f>
        <v>1</v>
      </c>
      <c r="K13">
        <f>+IF(sofile__4[[#This Row],[SalesOrderID]] &gt;0,1,0)</f>
        <v>1</v>
      </c>
      <c r="L13" s="7">
        <f>(sofile__4[[#This Row],[Existing Order]]-sofile__4[[#This Row],[ReturnedItem]])/sofile__4[[#This Row],[Existing Order]]</f>
        <v>1</v>
      </c>
    </row>
    <row r="14" spans="1:12" x14ac:dyDescent="0.35">
      <c r="A14">
        <v>13</v>
      </c>
      <c r="B14">
        <v>11</v>
      </c>
      <c r="C14">
        <v>9</v>
      </c>
      <c r="D14">
        <v>308</v>
      </c>
      <c r="E14" s="8">
        <v>43834.916666666664</v>
      </c>
      <c r="F14" s="8">
        <f>DATE(YEAR(sofile__4[[#This Row],[TimeStamp2]]),MONTH(sofile__4[[#This Row],[TimeStamp2]]),DAY(sofile__4[[#This Row],[TimeStamp2]]))</f>
        <v>43834</v>
      </c>
      <c r="G14">
        <v>13</v>
      </c>
      <c r="H14">
        <v>46</v>
      </c>
      <c r="I14">
        <f>IF(ISERROR(VLOOKUP(sofile__4[[#This Row],[SalesOrderID]],retfile[SalesOrderID],1,FALSE)),0,1)</f>
        <v>1</v>
      </c>
      <c r="J14">
        <f>MONTH(sofile__4[[#This Row],[TimeStamp2]])</f>
        <v>1</v>
      </c>
      <c r="K14">
        <f>+IF(sofile__4[[#This Row],[SalesOrderID]] &gt;0,1,0)</f>
        <v>1</v>
      </c>
      <c r="L14" s="7">
        <f>(sofile__4[[#This Row],[Existing Order]]-sofile__4[[#This Row],[ReturnedItem]])/sofile__4[[#This Row],[Existing Order]]</f>
        <v>0</v>
      </c>
    </row>
    <row r="15" spans="1:12" x14ac:dyDescent="0.35">
      <c r="A15">
        <v>14</v>
      </c>
      <c r="B15">
        <v>6</v>
      </c>
      <c r="C15">
        <v>9</v>
      </c>
      <c r="D15">
        <v>375</v>
      </c>
      <c r="E15" s="8">
        <v>43835.291666666664</v>
      </c>
      <c r="F15" s="8">
        <f>DATE(YEAR(sofile__4[[#This Row],[TimeStamp2]]),MONTH(sofile__4[[#This Row],[TimeStamp2]]),DAY(sofile__4[[#This Row],[TimeStamp2]]))</f>
        <v>43835</v>
      </c>
      <c r="G15">
        <v>14</v>
      </c>
      <c r="H15">
        <v>55</v>
      </c>
      <c r="I15">
        <f>IF(ISERROR(VLOOKUP(sofile__4[[#This Row],[SalesOrderID]],retfile[SalesOrderID],1,FALSE)),0,1)</f>
        <v>1</v>
      </c>
      <c r="J15">
        <f>MONTH(sofile__4[[#This Row],[TimeStamp2]])</f>
        <v>1</v>
      </c>
      <c r="K15">
        <f>+IF(sofile__4[[#This Row],[SalesOrderID]] &gt;0,1,0)</f>
        <v>1</v>
      </c>
      <c r="L15" s="7">
        <f>(sofile__4[[#This Row],[Existing Order]]-sofile__4[[#This Row],[ReturnedItem]])/sofile__4[[#This Row],[Existing Order]]</f>
        <v>0</v>
      </c>
    </row>
    <row r="16" spans="1:12" x14ac:dyDescent="0.35">
      <c r="A16">
        <v>15</v>
      </c>
      <c r="B16">
        <v>13</v>
      </c>
      <c r="C16">
        <v>7</v>
      </c>
      <c r="D16">
        <v>114</v>
      </c>
      <c r="E16" s="8">
        <v>43835.208333333336</v>
      </c>
      <c r="F16" s="8">
        <f>DATE(YEAR(sofile__4[[#This Row],[TimeStamp2]]),MONTH(sofile__4[[#This Row],[TimeStamp2]]),DAY(sofile__4[[#This Row],[TimeStamp2]]))</f>
        <v>43835</v>
      </c>
      <c r="G16">
        <v>15</v>
      </c>
      <c r="H16">
        <v>53</v>
      </c>
      <c r="I16">
        <f>IF(ISERROR(VLOOKUP(sofile__4[[#This Row],[SalesOrderID]],retfile[SalesOrderID],1,FALSE)),0,1)</f>
        <v>1</v>
      </c>
      <c r="J16">
        <f>MONTH(sofile__4[[#This Row],[TimeStamp2]])</f>
        <v>1</v>
      </c>
      <c r="K16">
        <f>+IF(sofile__4[[#This Row],[SalesOrderID]] &gt;0,1,0)</f>
        <v>1</v>
      </c>
      <c r="L16" s="7">
        <f>(sofile__4[[#This Row],[Existing Order]]-sofile__4[[#This Row],[ReturnedItem]])/sofile__4[[#This Row],[Existing Order]]</f>
        <v>0</v>
      </c>
    </row>
    <row r="17" spans="1:12" x14ac:dyDescent="0.35">
      <c r="A17">
        <v>16</v>
      </c>
      <c r="B17">
        <v>14</v>
      </c>
      <c r="C17">
        <v>1</v>
      </c>
      <c r="D17">
        <v>112</v>
      </c>
      <c r="E17" s="8">
        <v>43834.75</v>
      </c>
      <c r="F17" s="8">
        <f>DATE(YEAR(sofile__4[[#This Row],[TimeStamp2]]),MONTH(sofile__4[[#This Row],[TimeStamp2]]),DAY(sofile__4[[#This Row],[TimeStamp2]]))</f>
        <v>43834</v>
      </c>
      <c r="G17">
        <v>16</v>
      </c>
      <c r="H17">
        <v>42</v>
      </c>
      <c r="I17">
        <f>IF(ISERROR(VLOOKUP(sofile__4[[#This Row],[SalesOrderID]],retfile[SalesOrderID],1,FALSE)),0,1)</f>
        <v>0</v>
      </c>
      <c r="J17">
        <f>MONTH(sofile__4[[#This Row],[TimeStamp2]])</f>
        <v>1</v>
      </c>
      <c r="K17">
        <f>+IF(sofile__4[[#This Row],[SalesOrderID]] &gt;0,1,0)</f>
        <v>1</v>
      </c>
      <c r="L17" s="7">
        <f>(sofile__4[[#This Row],[Existing Order]]-sofile__4[[#This Row],[ReturnedItem]])/sofile__4[[#This Row],[Existing Order]]</f>
        <v>1</v>
      </c>
    </row>
    <row r="18" spans="1:12" x14ac:dyDescent="0.35">
      <c r="A18">
        <v>17</v>
      </c>
      <c r="B18">
        <v>5</v>
      </c>
      <c r="C18">
        <v>2</v>
      </c>
      <c r="D18">
        <v>249</v>
      </c>
      <c r="E18" s="8">
        <v>43835.375</v>
      </c>
      <c r="F18" s="8">
        <f>DATE(YEAR(sofile__4[[#This Row],[TimeStamp2]]),MONTH(sofile__4[[#This Row],[TimeStamp2]]),DAY(sofile__4[[#This Row],[TimeStamp2]]))</f>
        <v>43835</v>
      </c>
      <c r="G18">
        <v>17</v>
      </c>
      <c r="H18">
        <v>57</v>
      </c>
      <c r="I18">
        <f>IF(ISERROR(VLOOKUP(sofile__4[[#This Row],[SalesOrderID]],retfile[SalesOrderID],1,FALSE)),0,1)</f>
        <v>1</v>
      </c>
      <c r="J18">
        <f>MONTH(sofile__4[[#This Row],[TimeStamp2]])</f>
        <v>1</v>
      </c>
      <c r="K18">
        <f>+IF(sofile__4[[#This Row],[SalesOrderID]] &gt;0,1,0)</f>
        <v>1</v>
      </c>
      <c r="L18" s="7">
        <f>(sofile__4[[#This Row],[Existing Order]]-sofile__4[[#This Row],[ReturnedItem]])/sofile__4[[#This Row],[Existing Order]]</f>
        <v>0</v>
      </c>
    </row>
    <row r="19" spans="1:12" x14ac:dyDescent="0.35">
      <c r="A19">
        <v>18</v>
      </c>
      <c r="B19">
        <v>6</v>
      </c>
      <c r="C19">
        <v>9</v>
      </c>
      <c r="D19">
        <v>241</v>
      </c>
      <c r="E19" s="8">
        <v>43835.583333333336</v>
      </c>
      <c r="F19" s="8">
        <f>DATE(YEAR(sofile__4[[#This Row],[TimeStamp2]]),MONTH(sofile__4[[#This Row],[TimeStamp2]]),DAY(sofile__4[[#This Row],[TimeStamp2]]))</f>
        <v>43835</v>
      </c>
      <c r="G19">
        <v>18</v>
      </c>
      <c r="H19">
        <v>38</v>
      </c>
      <c r="I19">
        <f>IF(ISERROR(VLOOKUP(sofile__4[[#This Row],[SalesOrderID]],retfile[SalesOrderID],1,FALSE)),0,1)</f>
        <v>1</v>
      </c>
      <c r="J19">
        <f>MONTH(sofile__4[[#This Row],[TimeStamp2]])</f>
        <v>1</v>
      </c>
      <c r="K19">
        <f>+IF(sofile__4[[#This Row],[SalesOrderID]] &gt;0,1,0)</f>
        <v>1</v>
      </c>
      <c r="L19" s="7">
        <f>(sofile__4[[#This Row],[Existing Order]]-sofile__4[[#This Row],[ReturnedItem]])/sofile__4[[#This Row],[Existing Order]]</f>
        <v>0</v>
      </c>
    </row>
    <row r="20" spans="1:12" x14ac:dyDescent="0.35">
      <c r="A20">
        <v>19</v>
      </c>
      <c r="B20">
        <v>11</v>
      </c>
      <c r="C20">
        <v>1</v>
      </c>
      <c r="D20">
        <v>194</v>
      </c>
      <c r="E20" s="8">
        <v>43836.25</v>
      </c>
      <c r="F20" s="8">
        <f>DATE(YEAR(sofile__4[[#This Row],[TimeStamp2]]),MONTH(sofile__4[[#This Row],[TimeStamp2]]),DAY(sofile__4[[#This Row],[TimeStamp2]]))</f>
        <v>43836</v>
      </c>
      <c r="G20">
        <v>19</v>
      </c>
      <c r="H20">
        <v>54</v>
      </c>
      <c r="I20">
        <f>IF(ISERROR(VLOOKUP(sofile__4[[#This Row],[SalesOrderID]],retfile[SalesOrderID],1,FALSE)),0,1)</f>
        <v>1</v>
      </c>
      <c r="J20">
        <f>MONTH(sofile__4[[#This Row],[TimeStamp2]])</f>
        <v>1</v>
      </c>
      <c r="K20">
        <f>+IF(sofile__4[[#This Row],[SalesOrderID]] &gt;0,1,0)</f>
        <v>1</v>
      </c>
      <c r="L20" s="7">
        <f>(sofile__4[[#This Row],[Existing Order]]-sofile__4[[#This Row],[ReturnedItem]])/sofile__4[[#This Row],[Existing Order]]</f>
        <v>0</v>
      </c>
    </row>
    <row r="21" spans="1:12" x14ac:dyDescent="0.35">
      <c r="A21">
        <v>20</v>
      </c>
      <c r="B21">
        <v>7</v>
      </c>
      <c r="C21">
        <v>8</v>
      </c>
      <c r="D21">
        <v>272</v>
      </c>
      <c r="E21" s="8">
        <v>43836.125</v>
      </c>
      <c r="F21" s="8">
        <f>DATE(YEAR(sofile__4[[#This Row],[TimeStamp2]]),MONTH(sofile__4[[#This Row],[TimeStamp2]]),DAY(sofile__4[[#This Row],[TimeStamp2]]))</f>
        <v>43836</v>
      </c>
      <c r="G21">
        <v>20</v>
      </c>
      <c r="H21">
        <v>51</v>
      </c>
      <c r="I21">
        <f>IF(ISERROR(VLOOKUP(sofile__4[[#This Row],[SalesOrderID]],retfile[SalesOrderID],1,FALSE)),0,1)</f>
        <v>0</v>
      </c>
      <c r="J21">
        <f>MONTH(sofile__4[[#This Row],[TimeStamp2]])</f>
        <v>1</v>
      </c>
      <c r="K21">
        <f>+IF(sofile__4[[#This Row],[SalesOrderID]] &gt;0,1,0)</f>
        <v>1</v>
      </c>
      <c r="L21" s="7">
        <f>(sofile__4[[#This Row],[Existing Order]]-sofile__4[[#This Row],[ReturnedItem]])/sofile__4[[#This Row],[Existing Order]]</f>
        <v>1</v>
      </c>
    </row>
    <row r="22" spans="1:12" x14ac:dyDescent="0.35">
      <c r="A22">
        <v>21</v>
      </c>
      <c r="B22">
        <v>7</v>
      </c>
      <c r="C22">
        <v>2</v>
      </c>
      <c r="D22">
        <v>310</v>
      </c>
      <c r="E22" s="8">
        <v>43835.5</v>
      </c>
      <c r="F22" s="8">
        <f>DATE(YEAR(sofile__4[[#This Row],[TimeStamp2]]),MONTH(sofile__4[[#This Row],[TimeStamp2]]),DAY(sofile__4[[#This Row],[TimeStamp2]]))</f>
        <v>43835</v>
      </c>
      <c r="G22">
        <v>21</v>
      </c>
      <c r="H22">
        <v>36</v>
      </c>
      <c r="I22">
        <f>IF(ISERROR(VLOOKUP(sofile__4[[#This Row],[SalesOrderID]],retfile[SalesOrderID],1,FALSE)),0,1)</f>
        <v>1</v>
      </c>
      <c r="J22">
        <f>MONTH(sofile__4[[#This Row],[TimeStamp2]])</f>
        <v>1</v>
      </c>
      <c r="K22">
        <f>+IF(sofile__4[[#This Row],[SalesOrderID]] &gt;0,1,0)</f>
        <v>1</v>
      </c>
      <c r="L22" s="7">
        <f>(sofile__4[[#This Row],[Existing Order]]-sofile__4[[#This Row],[ReturnedItem]])/sofile__4[[#This Row],[Existing Order]]</f>
        <v>0</v>
      </c>
    </row>
    <row r="23" spans="1:12" x14ac:dyDescent="0.35">
      <c r="A23">
        <v>22</v>
      </c>
      <c r="B23">
        <v>7</v>
      </c>
      <c r="C23">
        <v>6</v>
      </c>
      <c r="D23">
        <v>309</v>
      </c>
      <c r="E23" s="8">
        <v>43836.958333333336</v>
      </c>
      <c r="F23" s="8">
        <f>DATE(YEAR(sofile__4[[#This Row],[TimeStamp2]]),MONTH(sofile__4[[#This Row],[TimeStamp2]]),DAY(sofile__4[[#This Row],[TimeStamp2]]))</f>
        <v>43836</v>
      </c>
      <c r="G23">
        <v>22</v>
      </c>
      <c r="H23">
        <v>47</v>
      </c>
      <c r="I23">
        <f>IF(ISERROR(VLOOKUP(sofile__4[[#This Row],[SalesOrderID]],retfile[SalesOrderID],1,FALSE)),0,1)</f>
        <v>0</v>
      </c>
      <c r="J23">
        <f>MONTH(sofile__4[[#This Row],[TimeStamp2]])</f>
        <v>1</v>
      </c>
      <c r="K23">
        <f>+IF(sofile__4[[#This Row],[SalesOrderID]] &gt;0,1,0)</f>
        <v>1</v>
      </c>
      <c r="L23" s="7">
        <f>(sofile__4[[#This Row],[Existing Order]]-sofile__4[[#This Row],[ReturnedItem]])/sofile__4[[#This Row],[Existing Order]]</f>
        <v>1</v>
      </c>
    </row>
    <row r="24" spans="1:12" x14ac:dyDescent="0.35">
      <c r="A24">
        <v>23</v>
      </c>
      <c r="B24">
        <v>5</v>
      </c>
      <c r="C24">
        <v>1</v>
      </c>
      <c r="D24">
        <v>189</v>
      </c>
      <c r="E24" s="8">
        <v>43836.541666666664</v>
      </c>
      <c r="F24" s="8">
        <f>DATE(YEAR(sofile__4[[#This Row],[TimeStamp2]]),MONTH(sofile__4[[#This Row],[TimeStamp2]]),DAY(sofile__4[[#This Row],[TimeStamp2]]))</f>
        <v>43836</v>
      </c>
      <c r="G24">
        <v>23</v>
      </c>
      <c r="H24">
        <v>37</v>
      </c>
      <c r="I24">
        <f>IF(ISERROR(VLOOKUP(sofile__4[[#This Row],[SalesOrderID]],retfile[SalesOrderID],1,FALSE)),0,1)</f>
        <v>1</v>
      </c>
      <c r="J24">
        <f>MONTH(sofile__4[[#This Row],[TimeStamp2]])</f>
        <v>1</v>
      </c>
      <c r="K24">
        <f>+IF(sofile__4[[#This Row],[SalesOrderID]] &gt;0,1,0)</f>
        <v>1</v>
      </c>
      <c r="L24" s="7">
        <f>(sofile__4[[#This Row],[Existing Order]]-sofile__4[[#This Row],[ReturnedItem]])/sofile__4[[#This Row],[Existing Order]]</f>
        <v>0</v>
      </c>
    </row>
    <row r="25" spans="1:12" x14ac:dyDescent="0.35">
      <c r="A25">
        <v>24</v>
      </c>
      <c r="B25">
        <v>5</v>
      </c>
      <c r="C25">
        <v>4</v>
      </c>
      <c r="D25">
        <v>379</v>
      </c>
      <c r="E25" s="8">
        <v>43837.041666666664</v>
      </c>
      <c r="F25" s="8">
        <f>DATE(YEAR(sofile__4[[#This Row],[TimeStamp2]]),MONTH(sofile__4[[#This Row],[TimeStamp2]]),DAY(sofile__4[[#This Row],[TimeStamp2]]))</f>
        <v>43837</v>
      </c>
      <c r="G25">
        <v>24</v>
      </c>
      <c r="H25">
        <v>49</v>
      </c>
      <c r="I25">
        <f>IF(ISERROR(VLOOKUP(sofile__4[[#This Row],[SalesOrderID]],retfile[SalesOrderID],1,FALSE)),0,1)</f>
        <v>0</v>
      </c>
      <c r="J25">
        <f>MONTH(sofile__4[[#This Row],[TimeStamp2]])</f>
        <v>1</v>
      </c>
      <c r="K25">
        <f>+IF(sofile__4[[#This Row],[SalesOrderID]] &gt;0,1,0)</f>
        <v>1</v>
      </c>
      <c r="L25" s="7">
        <f>(sofile__4[[#This Row],[Existing Order]]-sofile__4[[#This Row],[ReturnedItem]])/sofile__4[[#This Row],[Existing Order]]</f>
        <v>1</v>
      </c>
    </row>
    <row r="26" spans="1:12" x14ac:dyDescent="0.35">
      <c r="A26">
        <v>25</v>
      </c>
      <c r="B26">
        <v>13</v>
      </c>
      <c r="C26">
        <v>8</v>
      </c>
      <c r="D26">
        <v>370</v>
      </c>
      <c r="E26" s="8">
        <v>43837</v>
      </c>
      <c r="F26" s="8">
        <f>DATE(YEAR(sofile__4[[#This Row],[TimeStamp2]]),MONTH(sofile__4[[#This Row],[TimeStamp2]]),DAY(sofile__4[[#This Row],[TimeStamp2]]))</f>
        <v>43837</v>
      </c>
      <c r="G26">
        <v>25</v>
      </c>
      <c r="H26">
        <v>48</v>
      </c>
      <c r="I26">
        <f>IF(ISERROR(VLOOKUP(sofile__4[[#This Row],[SalesOrderID]],retfile[SalesOrderID],1,FALSE)),0,1)</f>
        <v>1</v>
      </c>
      <c r="J26">
        <f>MONTH(sofile__4[[#This Row],[TimeStamp2]])</f>
        <v>1</v>
      </c>
      <c r="K26">
        <f>+IF(sofile__4[[#This Row],[SalesOrderID]] &gt;0,1,0)</f>
        <v>1</v>
      </c>
      <c r="L26" s="7">
        <f>(sofile__4[[#This Row],[Existing Order]]-sofile__4[[#This Row],[ReturnedItem]])/sofile__4[[#This Row],[Existing Order]]</f>
        <v>0</v>
      </c>
    </row>
    <row r="27" spans="1:12" x14ac:dyDescent="0.35">
      <c r="A27">
        <v>26</v>
      </c>
      <c r="B27">
        <v>14</v>
      </c>
      <c r="C27">
        <v>1</v>
      </c>
      <c r="D27">
        <v>240</v>
      </c>
      <c r="E27" s="8">
        <v>43837.208333333336</v>
      </c>
      <c r="F27" s="8">
        <f>DATE(YEAR(sofile__4[[#This Row],[TimeStamp2]]),MONTH(sofile__4[[#This Row],[TimeStamp2]]),DAY(sofile__4[[#This Row],[TimeStamp2]]))</f>
        <v>43837</v>
      </c>
      <c r="G27">
        <v>26</v>
      </c>
      <c r="H27">
        <v>53</v>
      </c>
      <c r="I27">
        <f>IF(ISERROR(VLOOKUP(sofile__4[[#This Row],[SalesOrderID]],retfile[SalesOrderID],1,FALSE)),0,1)</f>
        <v>0</v>
      </c>
      <c r="J27">
        <f>MONTH(sofile__4[[#This Row],[TimeStamp2]])</f>
        <v>1</v>
      </c>
      <c r="K27">
        <f>+IF(sofile__4[[#This Row],[SalesOrderID]] &gt;0,1,0)</f>
        <v>1</v>
      </c>
      <c r="L27" s="7">
        <f>(sofile__4[[#This Row],[Existing Order]]-sofile__4[[#This Row],[ReturnedItem]])/sofile__4[[#This Row],[Existing Order]]</f>
        <v>1</v>
      </c>
    </row>
    <row r="28" spans="1:12" x14ac:dyDescent="0.35">
      <c r="A28">
        <v>27</v>
      </c>
      <c r="B28">
        <v>3</v>
      </c>
      <c r="C28">
        <v>2</v>
      </c>
      <c r="D28">
        <v>304</v>
      </c>
      <c r="E28" s="8">
        <v>43836.75</v>
      </c>
      <c r="F28" s="8">
        <f>DATE(YEAR(sofile__4[[#This Row],[TimeStamp2]]),MONTH(sofile__4[[#This Row],[TimeStamp2]]),DAY(sofile__4[[#This Row],[TimeStamp2]]))</f>
        <v>43836</v>
      </c>
      <c r="G28">
        <v>27</v>
      </c>
      <c r="H28">
        <v>42</v>
      </c>
      <c r="I28">
        <f>IF(ISERROR(VLOOKUP(sofile__4[[#This Row],[SalesOrderID]],retfile[SalesOrderID],1,FALSE)),0,1)</f>
        <v>0</v>
      </c>
      <c r="J28">
        <f>MONTH(sofile__4[[#This Row],[TimeStamp2]])</f>
        <v>1</v>
      </c>
      <c r="K28">
        <f>+IF(sofile__4[[#This Row],[SalesOrderID]] &gt;0,1,0)</f>
        <v>1</v>
      </c>
      <c r="L28" s="7">
        <f>(sofile__4[[#This Row],[Existing Order]]-sofile__4[[#This Row],[ReturnedItem]])/sofile__4[[#This Row],[Existing Order]]</f>
        <v>1</v>
      </c>
    </row>
    <row r="29" spans="1:12" x14ac:dyDescent="0.35">
      <c r="A29">
        <v>28</v>
      </c>
      <c r="B29">
        <v>9</v>
      </c>
      <c r="C29">
        <v>6</v>
      </c>
      <c r="D29">
        <v>342</v>
      </c>
      <c r="E29" s="8">
        <v>43836.708333333336</v>
      </c>
      <c r="F29" s="8">
        <f>DATE(YEAR(sofile__4[[#This Row],[TimeStamp2]]),MONTH(sofile__4[[#This Row],[TimeStamp2]]),DAY(sofile__4[[#This Row],[TimeStamp2]]))</f>
        <v>43836</v>
      </c>
      <c r="G29">
        <v>28</v>
      </c>
      <c r="H29">
        <v>41</v>
      </c>
      <c r="I29">
        <f>IF(ISERROR(VLOOKUP(sofile__4[[#This Row],[SalesOrderID]],retfile[SalesOrderID],1,FALSE)),0,1)</f>
        <v>0</v>
      </c>
      <c r="J29">
        <f>MONTH(sofile__4[[#This Row],[TimeStamp2]])</f>
        <v>1</v>
      </c>
      <c r="K29">
        <f>+IF(sofile__4[[#This Row],[SalesOrderID]] &gt;0,1,0)</f>
        <v>1</v>
      </c>
      <c r="L29" s="7">
        <f>(sofile__4[[#This Row],[Existing Order]]-sofile__4[[#This Row],[ReturnedItem]])/sofile__4[[#This Row],[Existing Order]]</f>
        <v>1</v>
      </c>
    </row>
    <row r="30" spans="1:12" x14ac:dyDescent="0.35">
      <c r="A30">
        <v>29</v>
      </c>
      <c r="B30">
        <v>13</v>
      </c>
      <c r="C30">
        <v>8</v>
      </c>
      <c r="D30">
        <v>448</v>
      </c>
      <c r="E30" s="8">
        <v>43838.25</v>
      </c>
      <c r="F30" s="8">
        <f>DATE(YEAR(sofile__4[[#This Row],[TimeStamp2]]),MONTH(sofile__4[[#This Row],[TimeStamp2]]),DAY(sofile__4[[#This Row],[TimeStamp2]]))</f>
        <v>43838</v>
      </c>
      <c r="G30">
        <v>29</v>
      </c>
      <c r="H30">
        <v>54</v>
      </c>
      <c r="I30">
        <f>IF(ISERROR(VLOOKUP(sofile__4[[#This Row],[SalesOrderID]],retfile[SalesOrderID],1,FALSE)),0,1)</f>
        <v>1</v>
      </c>
      <c r="J30">
        <f>MONTH(sofile__4[[#This Row],[TimeStamp2]])</f>
        <v>1</v>
      </c>
      <c r="K30">
        <f>+IF(sofile__4[[#This Row],[SalesOrderID]] &gt;0,1,0)</f>
        <v>1</v>
      </c>
      <c r="L30" s="7">
        <f>(sofile__4[[#This Row],[Existing Order]]-sofile__4[[#This Row],[ReturnedItem]])/sofile__4[[#This Row],[Existing Order]]</f>
        <v>0</v>
      </c>
    </row>
    <row r="31" spans="1:12" x14ac:dyDescent="0.35">
      <c r="A31">
        <v>30</v>
      </c>
      <c r="B31">
        <v>10</v>
      </c>
      <c r="C31">
        <v>9</v>
      </c>
      <c r="D31">
        <v>473</v>
      </c>
      <c r="E31" s="8">
        <v>43837.875</v>
      </c>
      <c r="F31" s="8">
        <f>DATE(YEAR(sofile__4[[#This Row],[TimeStamp2]]),MONTH(sofile__4[[#This Row],[TimeStamp2]]),DAY(sofile__4[[#This Row],[TimeStamp2]]))</f>
        <v>43837</v>
      </c>
      <c r="G31">
        <v>30</v>
      </c>
      <c r="H31">
        <v>45</v>
      </c>
      <c r="I31">
        <f>IF(ISERROR(VLOOKUP(sofile__4[[#This Row],[SalesOrderID]],retfile[SalesOrderID],1,FALSE)),0,1)</f>
        <v>1</v>
      </c>
      <c r="J31">
        <f>MONTH(sofile__4[[#This Row],[TimeStamp2]])</f>
        <v>1</v>
      </c>
      <c r="K31">
        <f>+IF(sofile__4[[#This Row],[SalesOrderID]] &gt;0,1,0)</f>
        <v>1</v>
      </c>
      <c r="L31" s="7">
        <f>(sofile__4[[#This Row],[Existing Order]]-sofile__4[[#This Row],[ReturnedItem]])/sofile__4[[#This Row],[Existing Order]]</f>
        <v>0</v>
      </c>
    </row>
    <row r="32" spans="1:12" x14ac:dyDescent="0.35">
      <c r="A32">
        <v>31</v>
      </c>
      <c r="B32">
        <v>9</v>
      </c>
      <c r="C32">
        <v>8</v>
      </c>
      <c r="D32">
        <v>205</v>
      </c>
      <c r="E32" s="8">
        <v>43838.458333333336</v>
      </c>
      <c r="F32" s="8">
        <f>DATE(YEAR(sofile__4[[#This Row],[TimeStamp2]]),MONTH(sofile__4[[#This Row],[TimeStamp2]]),DAY(sofile__4[[#This Row],[TimeStamp2]]))</f>
        <v>43838</v>
      </c>
      <c r="G32">
        <v>31</v>
      </c>
      <c r="H32">
        <v>59</v>
      </c>
      <c r="I32">
        <f>IF(ISERROR(VLOOKUP(sofile__4[[#This Row],[SalesOrderID]],retfile[SalesOrderID],1,FALSE)),0,1)</f>
        <v>0</v>
      </c>
      <c r="J32">
        <f>MONTH(sofile__4[[#This Row],[TimeStamp2]])</f>
        <v>1</v>
      </c>
      <c r="K32">
        <f>+IF(sofile__4[[#This Row],[SalesOrderID]] &gt;0,1,0)</f>
        <v>1</v>
      </c>
      <c r="L32" s="7">
        <f>(sofile__4[[#This Row],[Existing Order]]-sofile__4[[#This Row],[ReturnedItem]])/sofile__4[[#This Row],[Existing Order]]</f>
        <v>1</v>
      </c>
    </row>
    <row r="33" spans="1:12" x14ac:dyDescent="0.35">
      <c r="A33">
        <v>32</v>
      </c>
      <c r="B33">
        <v>14</v>
      </c>
      <c r="C33">
        <v>8</v>
      </c>
      <c r="D33">
        <v>345</v>
      </c>
      <c r="E33" s="8">
        <v>43838.041666666664</v>
      </c>
      <c r="F33" s="8">
        <f>DATE(YEAR(sofile__4[[#This Row],[TimeStamp2]]),MONTH(sofile__4[[#This Row],[TimeStamp2]]),DAY(sofile__4[[#This Row],[TimeStamp2]]))</f>
        <v>43838</v>
      </c>
      <c r="G33">
        <v>32</v>
      </c>
      <c r="H33">
        <v>49</v>
      </c>
      <c r="I33">
        <f>IF(ISERROR(VLOOKUP(sofile__4[[#This Row],[SalesOrderID]],retfile[SalesOrderID],1,FALSE)),0,1)</f>
        <v>0</v>
      </c>
      <c r="J33">
        <f>MONTH(sofile__4[[#This Row],[TimeStamp2]])</f>
        <v>1</v>
      </c>
      <c r="K33">
        <f>+IF(sofile__4[[#This Row],[SalesOrderID]] &gt;0,1,0)</f>
        <v>1</v>
      </c>
      <c r="L33" s="7">
        <f>(sofile__4[[#This Row],[Existing Order]]-sofile__4[[#This Row],[ReturnedItem]])/sofile__4[[#This Row],[Existing Order]]</f>
        <v>1</v>
      </c>
    </row>
    <row r="34" spans="1:12" x14ac:dyDescent="0.35">
      <c r="A34">
        <v>33</v>
      </c>
      <c r="B34">
        <v>8</v>
      </c>
      <c r="C34">
        <v>3</v>
      </c>
      <c r="D34">
        <v>105</v>
      </c>
      <c r="E34" s="8">
        <v>43838.291666666664</v>
      </c>
      <c r="F34" s="8">
        <f>DATE(YEAR(sofile__4[[#This Row],[TimeStamp2]]),MONTH(sofile__4[[#This Row],[TimeStamp2]]),DAY(sofile__4[[#This Row],[TimeStamp2]]))</f>
        <v>43838</v>
      </c>
      <c r="G34">
        <v>33</v>
      </c>
      <c r="H34">
        <v>55</v>
      </c>
      <c r="I34">
        <f>IF(ISERROR(VLOOKUP(sofile__4[[#This Row],[SalesOrderID]],retfile[SalesOrderID],1,FALSE)),0,1)</f>
        <v>1</v>
      </c>
      <c r="J34">
        <f>MONTH(sofile__4[[#This Row],[TimeStamp2]])</f>
        <v>1</v>
      </c>
      <c r="K34">
        <f>+IF(sofile__4[[#This Row],[SalesOrderID]] &gt;0,1,0)</f>
        <v>1</v>
      </c>
      <c r="L34" s="7">
        <f>(sofile__4[[#This Row],[Existing Order]]-sofile__4[[#This Row],[ReturnedItem]])/sofile__4[[#This Row],[Existing Order]]</f>
        <v>0</v>
      </c>
    </row>
    <row r="35" spans="1:12" x14ac:dyDescent="0.35">
      <c r="A35">
        <v>34</v>
      </c>
      <c r="B35">
        <v>3</v>
      </c>
      <c r="C35">
        <v>2</v>
      </c>
      <c r="D35">
        <v>117</v>
      </c>
      <c r="E35" s="8">
        <v>43839</v>
      </c>
      <c r="F35" s="8">
        <f>DATE(YEAR(sofile__4[[#This Row],[TimeStamp2]]),MONTH(sofile__4[[#This Row],[TimeStamp2]]),DAY(sofile__4[[#This Row],[TimeStamp2]]))</f>
        <v>43839</v>
      </c>
      <c r="G35">
        <v>34</v>
      </c>
      <c r="H35">
        <v>48</v>
      </c>
      <c r="I35">
        <f>IF(ISERROR(VLOOKUP(sofile__4[[#This Row],[SalesOrderID]],retfile[SalesOrderID],1,FALSE)),0,1)</f>
        <v>0</v>
      </c>
      <c r="J35">
        <f>MONTH(sofile__4[[#This Row],[TimeStamp2]])</f>
        <v>1</v>
      </c>
      <c r="K35">
        <f>+IF(sofile__4[[#This Row],[SalesOrderID]] &gt;0,1,0)</f>
        <v>1</v>
      </c>
      <c r="L35" s="7">
        <f>(sofile__4[[#This Row],[Existing Order]]-sofile__4[[#This Row],[ReturnedItem]])/sofile__4[[#This Row],[Existing Order]]</f>
        <v>1</v>
      </c>
    </row>
    <row r="36" spans="1:12" x14ac:dyDescent="0.35">
      <c r="A36">
        <v>35</v>
      </c>
      <c r="B36">
        <v>5</v>
      </c>
      <c r="C36">
        <v>3</v>
      </c>
      <c r="D36">
        <v>480</v>
      </c>
      <c r="E36" s="8">
        <v>43839.375</v>
      </c>
      <c r="F36" s="8">
        <f>DATE(YEAR(sofile__4[[#This Row],[TimeStamp2]]),MONTH(sofile__4[[#This Row],[TimeStamp2]]),DAY(sofile__4[[#This Row],[TimeStamp2]]))</f>
        <v>43839</v>
      </c>
      <c r="G36">
        <v>35</v>
      </c>
      <c r="H36">
        <v>57</v>
      </c>
      <c r="I36">
        <f>IF(ISERROR(VLOOKUP(sofile__4[[#This Row],[SalesOrderID]],retfile[SalesOrderID],1,FALSE)),0,1)</f>
        <v>0</v>
      </c>
      <c r="J36">
        <f>MONTH(sofile__4[[#This Row],[TimeStamp2]])</f>
        <v>1</v>
      </c>
      <c r="K36">
        <f>+IF(sofile__4[[#This Row],[SalesOrderID]] &gt;0,1,0)</f>
        <v>1</v>
      </c>
      <c r="L36" s="7">
        <f>(sofile__4[[#This Row],[Existing Order]]-sofile__4[[#This Row],[ReturnedItem]])/sofile__4[[#This Row],[Existing Order]]</f>
        <v>1</v>
      </c>
    </row>
    <row r="37" spans="1:12" x14ac:dyDescent="0.35">
      <c r="A37">
        <v>36</v>
      </c>
      <c r="B37">
        <v>12</v>
      </c>
      <c r="C37">
        <v>6</v>
      </c>
      <c r="D37">
        <v>346</v>
      </c>
      <c r="E37" s="8">
        <v>43839.25</v>
      </c>
      <c r="F37" s="8">
        <f>DATE(YEAR(sofile__4[[#This Row],[TimeStamp2]]),MONTH(sofile__4[[#This Row],[TimeStamp2]]),DAY(sofile__4[[#This Row],[TimeStamp2]]))</f>
        <v>43839</v>
      </c>
      <c r="G37">
        <v>36</v>
      </c>
      <c r="H37">
        <v>54</v>
      </c>
      <c r="I37">
        <f>IF(ISERROR(VLOOKUP(sofile__4[[#This Row],[SalesOrderID]],retfile[SalesOrderID],1,FALSE)),0,1)</f>
        <v>1</v>
      </c>
      <c r="J37">
        <f>MONTH(sofile__4[[#This Row],[TimeStamp2]])</f>
        <v>1</v>
      </c>
      <c r="K37">
        <f>+IF(sofile__4[[#This Row],[SalesOrderID]] &gt;0,1,0)</f>
        <v>1</v>
      </c>
      <c r="L37" s="7">
        <f>(sofile__4[[#This Row],[Existing Order]]-sofile__4[[#This Row],[ReturnedItem]])/sofile__4[[#This Row],[Existing Order]]</f>
        <v>0</v>
      </c>
    </row>
    <row r="38" spans="1:12" x14ac:dyDescent="0.35">
      <c r="A38">
        <v>37</v>
      </c>
      <c r="B38">
        <v>5</v>
      </c>
      <c r="C38">
        <v>1</v>
      </c>
      <c r="D38">
        <v>381</v>
      </c>
      <c r="E38" s="8">
        <v>43839.416666666664</v>
      </c>
      <c r="F38" s="8">
        <f>DATE(YEAR(sofile__4[[#This Row],[TimeStamp2]]),MONTH(sofile__4[[#This Row],[TimeStamp2]]),DAY(sofile__4[[#This Row],[TimeStamp2]]))</f>
        <v>43839</v>
      </c>
      <c r="G38">
        <v>37</v>
      </c>
      <c r="H38">
        <v>58</v>
      </c>
      <c r="I38">
        <f>IF(ISERROR(VLOOKUP(sofile__4[[#This Row],[SalesOrderID]],retfile[SalesOrderID],1,FALSE)),0,1)</f>
        <v>1</v>
      </c>
      <c r="J38">
        <f>MONTH(sofile__4[[#This Row],[TimeStamp2]])</f>
        <v>1</v>
      </c>
      <c r="K38">
        <f>+IF(sofile__4[[#This Row],[SalesOrderID]] &gt;0,1,0)</f>
        <v>1</v>
      </c>
      <c r="L38" s="7">
        <f>(sofile__4[[#This Row],[Existing Order]]-sofile__4[[#This Row],[ReturnedItem]])/sofile__4[[#This Row],[Existing Order]]</f>
        <v>0</v>
      </c>
    </row>
    <row r="39" spans="1:12" x14ac:dyDescent="0.35">
      <c r="A39">
        <v>38</v>
      </c>
      <c r="B39">
        <v>8</v>
      </c>
      <c r="C39">
        <v>4</v>
      </c>
      <c r="D39">
        <v>158</v>
      </c>
      <c r="E39" s="8">
        <v>43839</v>
      </c>
      <c r="F39" s="8">
        <f>DATE(YEAR(sofile__4[[#This Row],[TimeStamp2]]),MONTH(sofile__4[[#This Row],[TimeStamp2]]),DAY(sofile__4[[#This Row],[TimeStamp2]]))</f>
        <v>43839</v>
      </c>
      <c r="G39">
        <v>38</v>
      </c>
      <c r="H39">
        <v>48</v>
      </c>
      <c r="I39">
        <f>IF(ISERROR(VLOOKUP(sofile__4[[#This Row],[SalesOrderID]],retfile[SalesOrderID],1,FALSE)),0,1)</f>
        <v>1</v>
      </c>
      <c r="J39">
        <f>MONTH(sofile__4[[#This Row],[TimeStamp2]])</f>
        <v>1</v>
      </c>
      <c r="K39">
        <f>+IF(sofile__4[[#This Row],[SalesOrderID]] &gt;0,1,0)</f>
        <v>1</v>
      </c>
      <c r="L39" s="7">
        <f>(sofile__4[[#This Row],[Existing Order]]-sofile__4[[#This Row],[ReturnedItem]])/sofile__4[[#This Row],[Existing Order]]</f>
        <v>0</v>
      </c>
    </row>
    <row r="40" spans="1:12" x14ac:dyDescent="0.35">
      <c r="A40">
        <v>39</v>
      </c>
      <c r="B40">
        <v>4</v>
      </c>
      <c r="C40">
        <v>8</v>
      </c>
      <c r="D40">
        <v>147</v>
      </c>
      <c r="E40" s="8">
        <v>43838.958333333336</v>
      </c>
      <c r="F40" s="8">
        <f>DATE(YEAR(sofile__4[[#This Row],[TimeStamp2]]),MONTH(sofile__4[[#This Row],[TimeStamp2]]),DAY(sofile__4[[#This Row],[TimeStamp2]]))</f>
        <v>43838</v>
      </c>
      <c r="G40">
        <v>39</v>
      </c>
      <c r="H40">
        <v>47</v>
      </c>
      <c r="I40">
        <f>IF(ISERROR(VLOOKUP(sofile__4[[#This Row],[SalesOrderID]],retfile[SalesOrderID],1,FALSE)),0,1)</f>
        <v>1</v>
      </c>
      <c r="J40">
        <f>MONTH(sofile__4[[#This Row],[TimeStamp2]])</f>
        <v>1</v>
      </c>
      <c r="K40">
        <f>+IF(sofile__4[[#This Row],[SalesOrderID]] &gt;0,1,0)</f>
        <v>1</v>
      </c>
      <c r="L40" s="7">
        <f>(sofile__4[[#This Row],[Existing Order]]-sofile__4[[#This Row],[ReturnedItem]])/sofile__4[[#This Row],[Existing Order]]</f>
        <v>0</v>
      </c>
    </row>
    <row r="41" spans="1:12" x14ac:dyDescent="0.35">
      <c r="A41">
        <v>40</v>
      </c>
      <c r="B41">
        <v>13</v>
      </c>
      <c r="C41">
        <v>7</v>
      </c>
      <c r="D41">
        <v>259</v>
      </c>
      <c r="E41" s="8">
        <v>43839.708333333336</v>
      </c>
      <c r="F41" s="8">
        <f>DATE(YEAR(sofile__4[[#This Row],[TimeStamp2]]),MONTH(sofile__4[[#This Row],[TimeStamp2]]),DAY(sofile__4[[#This Row],[TimeStamp2]]))</f>
        <v>43839</v>
      </c>
      <c r="G41">
        <v>40</v>
      </c>
      <c r="H41">
        <v>41</v>
      </c>
      <c r="I41">
        <f>IF(ISERROR(VLOOKUP(sofile__4[[#This Row],[SalesOrderID]],retfile[SalesOrderID],1,FALSE)),0,1)</f>
        <v>1</v>
      </c>
      <c r="J41">
        <f>MONTH(sofile__4[[#This Row],[TimeStamp2]])</f>
        <v>1</v>
      </c>
      <c r="K41">
        <f>+IF(sofile__4[[#This Row],[SalesOrderID]] &gt;0,1,0)</f>
        <v>1</v>
      </c>
      <c r="L41" s="7">
        <f>(sofile__4[[#This Row],[Existing Order]]-sofile__4[[#This Row],[ReturnedItem]])/sofile__4[[#This Row],[Existing Order]]</f>
        <v>0</v>
      </c>
    </row>
    <row r="42" spans="1:12" x14ac:dyDescent="0.35">
      <c r="A42">
        <v>41</v>
      </c>
      <c r="B42">
        <v>11</v>
      </c>
      <c r="C42">
        <v>7</v>
      </c>
      <c r="D42">
        <v>164</v>
      </c>
      <c r="E42" s="8">
        <v>43839.875</v>
      </c>
      <c r="F42" s="8">
        <f>DATE(YEAR(sofile__4[[#This Row],[TimeStamp2]]),MONTH(sofile__4[[#This Row],[TimeStamp2]]),DAY(sofile__4[[#This Row],[TimeStamp2]]))</f>
        <v>43839</v>
      </c>
      <c r="G42">
        <v>41</v>
      </c>
      <c r="H42">
        <v>45</v>
      </c>
      <c r="I42">
        <f>IF(ISERROR(VLOOKUP(sofile__4[[#This Row],[SalesOrderID]],retfile[SalesOrderID],1,FALSE)),0,1)</f>
        <v>1</v>
      </c>
      <c r="J42">
        <f>MONTH(sofile__4[[#This Row],[TimeStamp2]])</f>
        <v>1</v>
      </c>
      <c r="K42">
        <f>+IF(sofile__4[[#This Row],[SalesOrderID]] &gt;0,1,0)</f>
        <v>1</v>
      </c>
      <c r="L42" s="7">
        <f>(sofile__4[[#This Row],[Existing Order]]-sofile__4[[#This Row],[ReturnedItem]])/sofile__4[[#This Row],[Existing Order]]</f>
        <v>0</v>
      </c>
    </row>
    <row r="43" spans="1:12" x14ac:dyDescent="0.35">
      <c r="A43">
        <v>42</v>
      </c>
      <c r="B43">
        <v>12</v>
      </c>
      <c r="C43">
        <v>6</v>
      </c>
      <c r="D43">
        <v>288</v>
      </c>
      <c r="E43" s="8">
        <v>43839.958333333336</v>
      </c>
      <c r="F43" s="8">
        <f>DATE(YEAR(sofile__4[[#This Row],[TimeStamp2]]),MONTH(sofile__4[[#This Row],[TimeStamp2]]),DAY(sofile__4[[#This Row],[TimeStamp2]]))</f>
        <v>43839</v>
      </c>
      <c r="G43">
        <v>42</v>
      </c>
      <c r="H43">
        <v>47</v>
      </c>
      <c r="I43">
        <f>IF(ISERROR(VLOOKUP(sofile__4[[#This Row],[SalesOrderID]],retfile[SalesOrderID],1,FALSE)),0,1)</f>
        <v>0</v>
      </c>
      <c r="J43">
        <f>MONTH(sofile__4[[#This Row],[TimeStamp2]])</f>
        <v>1</v>
      </c>
      <c r="K43">
        <f>+IF(sofile__4[[#This Row],[SalesOrderID]] &gt;0,1,0)</f>
        <v>1</v>
      </c>
      <c r="L43" s="7">
        <f>(sofile__4[[#This Row],[Existing Order]]-sofile__4[[#This Row],[ReturnedItem]])/sofile__4[[#This Row],[Existing Order]]</f>
        <v>1</v>
      </c>
    </row>
    <row r="44" spans="1:12" x14ac:dyDescent="0.35">
      <c r="A44">
        <v>43</v>
      </c>
      <c r="B44">
        <v>5</v>
      </c>
      <c r="C44">
        <v>9</v>
      </c>
      <c r="D44">
        <v>227</v>
      </c>
      <c r="E44" s="8">
        <v>43840.083333333336</v>
      </c>
      <c r="F44" s="8">
        <f>DATE(YEAR(sofile__4[[#This Row],[TimeStamp2]]),MONTH(sofile__4[[#This Row],[TimeStamp2]]),DAY(sofile__4[[#This Row],[TimeStamp2]]))</f>
        <v>43840</v>
      </c>
      <c r="G44">
        <v>43</v>
      </c>
      <c r="H44">
        <v>50</v>
      </c>
      <c r="I44">
        <f>IF(ISERROR(VLOOKUP(sofile__4[[#This Row],[SalesOrderID]],retfile[SalesOrderID],1,FALSE)),0,1)</f>
        <v>1</v>
      </c>
      <c r="J44">
        <f>MONTH(sofile__4[[#This Row],[TimeStamp2]])</f>
        <v>1</v>
      </c>
      <c r="K44">
        <f>+IF(sofile__4[[#This Row],[SalesOrderID]] &gt;0,1,0)</f>
        <v>1</v>
      </c>
      <c r="L44" s="7">
        <f>(sofile__4[[#This Row],[Existing Order]]-sofile__4[[#This Row],[ReturnedItem]])/sofile__4[[#This Row],[Existing Order]]</f>
        <v>0</v>
      </c>
    </row>
    <row r="45" spans="1:12" x14ac:dyDescent="0.35">
      <c r="A45">
        <v>44</v>
      </c>
      <c r="B45">
        <v>13</v>
      </c>
      <c r="C45">
        <v>9</v>
      </c>
      <c r="D45">
        <v>180</v>
      </c>
      <c r="E45" s="8">
        <v>43840.416666666664</v>
      </c>
      <c r="F45" s="8">
        <f>DATE(YEAR(sofile__4[[#This Row],[TimeStamp2]]),MONTH(sofile__4[[#This Row],[TimeStamp2]]),DAY(sofile__4[[#This Row],[TimeStamp2]]))</f>
        <v>43840</v>
      </c>
      <c r="G45">
        <v>44</v>
      </c>
      <c r="H45">
        <v>58</v>
      </c>
      <c r="I45">
        <f>IF(ISERROR(VLOOKUP(sofile__4[[#This Row],[SalesOrderID]],retfile[SalesOrderID],1,FALSE)),0,1)</f>
        <v>1</v>
      </c>
      <c r="J45">
        <f>MONTH(sofile__4[[#This Row],[TimeStamp2]])</f>
        <v>1</v>
      </c>
      <c r="K45">
        <f>+IF(sofile__4[[#This Row],[SalesOrderID]] &gt;0,1,0)</f>
        <v>1</v>
      </c>
      <c r="L45" s="7">
        <f>(sofile__4[[#This Row],[Existing Order]]-sofile__4[[#This Row],[ReturnedItem]])/sofile__4[[#This Row],[Existing Order]]</f>
        <v>0</v>
      </c>
    </row>
    <row r="46" spans="1:12" x14ac:dyDescent="0.35">
      <c r="A46">
        <v>45</v>
      </c>
      <c r="B46">
        <v>6</v>
      </c>
      <c r="C46">
        <v>7</v>
      </c>
      <c r="D46">
        <v>186</v>
      </c>
      <c r="E46" s="8">
        <v>43840.25</v>
      </c>
      <c r="F46" s="8">
        <f>DATE(YEAR(sofile__4[[#This Row],[TimeStamp2]]),MONTH(sofile__4[[#This Row],[TimeStamp2]]),DAY(sofile__4[[#This Row],[TimeStamp2]]))</f>
        <v>43840</v>
      </c>
      <c r="G46">
        <v>45</v>
      </c>
      <c r="H46">
        <v>54</v>
      </c>
      <c r="I46">
        <f>IF(ISERROR(VLOOKUP(sofile__4[[#This Row],[SalesOrderID]],retfile[SalesOrderID],1,FALSE)),0,1)</f>
        <v>1</v>
      </c>
      <c r="J46">
        <f>MONTH(sofile__4[[#This Row],[TimeStamp2]])</f>
        <v>1</v>
      </c>
      <c r="K46">
        <f>+IF(sofile__4[[#This Row],[SalesOrderID]] &gt;0,1,0)</f>
        <v>1</v>
      </c>
      <c r="L46" s="7">
        <f>(sofile__4[[#This Row],[Existing Order]]-sofile__4[[#This Row],[ReturnedItem]])/sofile__4[[#This Row],[Existing Order]]</f>
        <v>0</v>
      </c>
    </row>
    <row r="47" spans="1:12" x14ac:dyDescent="0.35">
      <c r="A47">
        <v>46</v>
      </c>
      <c r="B47">
        <v>10</v>
      </c>
      <c r="C47">
        <v>4</v>
      </c>
      <c r="D47">
        <v>424</v>
      </c>
      <c r="E47" s="8">
        <v>43840.916666666664</v>
      </c>
      <c r="F47" s="8">
        <f>DATE(YEAR(sofile__4[[#This Row],[TimeStamp2]]),MONTH(sofile__4[[#This Row],[TimeStamp2]]),DAY(sofile__4[[#This Row],[TimeStamp2]]))</f>
        <v>43840</v>
      </c>
      <c r="G47">
        <v>46</v>
      </c>
      <c r="H47">
        <v>46</v>
      </c>
      <c r="I47">
        <f>IF(ISERROR(VLOOKUP(sofile__4[[#This Row],[SalesOrderID]],retfile[SalesOrderID],1,FALSE)),0,1)</f>
        <v>0</v>
      </c>
      <c r="J47">
        <f>MONTH(sofile__4[[#This Row],[TimeStamp2]])</f>
        <v>1</v>
      </c>
      <c r="K47">
        <f>+IF(sofile__4[[#This Row],[SalesOrderID]] &gt;0,1,0)</f>
        <v>1</v>
      </c>
      <c r="L47" s="7">
        <f>(sofile__4[[#This Row],[Existing Order]]-sofile__4[[#This Row],[ReturnedItem]])/sofile__4[[#This Row],[Existing Order]]</f>
        <v>1</v>
      </c>
    </row>
    <row r="48" spans="1:12" x14ac:dyDescent="0.35">
      <c r="A48">
        <v>47</v>
      </c>
      <c r="B48">
        <v>12</v>
      </c>
      <c r="C48">
        <v>9</v>
      </c>
      <c r="D48">
        <v>153</v>
      </c>
      <c r="E48" s="8">
        <v>43841.458333333336</v>
      </c>
      <c r="F48" s="8">
        <f>DATE(YEAR(sofile__4[[#This Row],[TimeStamp2]]),MONTH(sofile__4[[#This Row],[TimeStamp2]]),DAY(sofile__4[[#This Row],[TimeStamp2]]))</f>
        <v>43841</v>
      </c>
      <c r="G48">
        <v>47</v>
      </c>
      <c r="H48">
        <v>59</v>
      </c>
      <c r="I48">
        <f>IF(ISERROR(VLOOKUP(sofile__4[[#This Row],[SalesOrderID]],retfile[SalesOrderID],1,FALSE)),0,1)</f>
        <v>0</v>
      </c>
      <c r="J48">
        <f>MONTH(sofile__4[[#This Row],[TimeStamp2]])</f>
        <v>1</v>
      </c>
      <c r="K48">
        <f>+IF(sofile__4[[#This Row],[SalesOrderID]] &gt;0,1,0)</f>
        <v>1</v>
      </c>
      <c r="L48" s="7">
        <f>(sofile__4[[#This Row],[Existing Order]]-sofile__4[[#This Row],[ReturnedItem]])/sofile__4[[#This Row],[Existing Order]]</f>
        <v>1</v>
      </c>
    </row>
    <row r="49" spans="1:12" x14ac:dyDescent="0.35">
      <c r="A49">
        <v>48</v>
      </c>
      <c r="B49">
        <v>13</v>
      </c>
      <c r="C49">
        <v>4</v>
      </c>
      <c r="D49">
        <v>231</v>
      </c>
      <c r="E49" s="8">
        <v>43841.375</v>
      </c>
      <c r="F49" s="8">
        <f>DATE(YEAR(sofile__4[[#This Row],[TimeStamp2]]),MONTH(sofile__4[[#This Row],[TimeStamp2]]),DAY(sofile__4[[#This Row],[TimeStamp2]]))</f>
        <v>43841</v>
      </c>
      <c r="G49">
        <v>48</v>
      </c>
      <c r="H49">
        <v>57</v>
      </c>
      <c r="I49">
        <f>IF(ISERROR(VLOOKUP(sofile__4[[#This Row],[SalesOrderID]],retfile[SalesOrderID],1,FALSE)),0,1)</f>
        <v>0</v>
      </c>
      <c r="J49">
        <f>MONTH(sofile__4[[#This Row],[TimeStamp2]])</f>
        <v>1</v>
      </c>
      <c r="K49">
        <f>+IF(sofile__4[[#This Row],[SalesOrderID]] &gt;0,1,0)</f>
        <v>1</v>
      </c>
      <c r="L49" s="7">
        <f>(sofile__4[[#This Row],[Existing Order]]-sofile__4[[#This Row],[ReturnedItem]])/sofile__4[[#This Row],[Existing Order]]</f>
        <v>1</v>
      </c>
    </row>
    <row r="50" spans="1:12" x14ac:dyDescent="0.35">
      <c r="A50">
        <v>49</v>
      </c>
      <c r="B50">
        <v>6</v>
      </c>
      <c r="C50">
        <v>5</v>
      </c>
      <c r="D50">
        <v>150</v>
      </c>
      <c r="E50" s="8">
        <v>43840.916666666664</v>
      </c>
      <c r="F50" s="8">
        <f>DATE(YEAR(sofile__4[[#This Row],[TimeStamp2]]),MONTH(sofile__4[[#This Row],[TimeStamp2]]),DAY(sofile__4[[#This Row],[TimeStamp2]]))</f>
        <v>43840</v>
      </c>
      <c r="G50">
        <v>49</v>
      </c>
      <c r="H50">
        <v>46</v>
      </c>
      <c r="I50">
        <f>IF(ISERROR(VLOOKUP(sofile__4[[#This Row],[SalesOrderID]],retfile[SalesOrderID],1,FALSE)),0,1)</f>
        <v>0</v>
      </c>
      <c r="J50">
        <f>MONTH(sofile__4[[#This Row],[TimeStamp2]])</f>
        <v>1</v>
      </c>
      <c r="K50">
        <f>+IF(sofile__4[[#This Row],[SalesOrderID]] &gt;0,1,0)</f>
        <v>1</v>
      </c>
      <c r="L50" s="7">
        <f>(sofile__4[[#This Row],[Existing Order]]-sofile__4[[#This Row],[ReturnedItem]])/sofile__4[[#This Row],[Existing Order]]</f>
        <v>1</v>
      </c>
    </row>
    <row r="51" spans="1:12" x14ac:dyDescent="0.35">
      <c r="A51">
        <v>50</v>
      </c>
      <c r="B51">
        <v>6</v>
      </c>
      <c r="C51">
        <v>1</v>
      </c>
      <c r="D51">
        <v>413</v>
      </c>
      <c r="E51" s="8">
        <v>43840.875</v>
      </c>
      <c r="F51" s="8">
        <f>DATE(YEAR(sofile__4[[#This Row],[TimeStamp2]]),MONTH(sofile__4[[#This Row],[TimeStamp2]]),DAY(sofile__4[[#This Row],[TimeStamp2]]))</f>
        <v>43840</v>
      </c>
      <c r="G51">
        <v>50</v>
      </c>
      <c r="H51">
        <v>45</v>
      </c>
      <c r="I51">
        <f>IF(ISERROR(VLOOKUP(sofile__4[[#This Row],[SalesOrderID]],retfile[SalesOrderID],1,FALSE)),0,1)</f>
        <v>1</v>
      </c>
      <c r="J51">
        <f>MONTH(sofile__4[[#This Row],[TimeStamp2]])</f>
        <v>1</v>
      </c>
      <c r="K51">
        <f>+IF(sofile__4[[#This Row],[SalesOrderID]] &gt;0,1,0)</f>
        <v>1</v>
      </c>
      <c r="L51" s="7">
        <f>(sofile__4[[#This Row],[Existing Order]]-sofile__4[[#This Row],[ReturnedItem]])/sofile__4[[#This Row],[Existing Order]]</f>
        <v>0</v>
      </c>
    </row>
    <row r="52" spans="1:12" x14ac:dyDescent="0.35">
      <c r="A52">
        <v>51</v>
      </c>
      <c r="B52">
        <v>5</v>
      </c>
      <c r="C52">
        <v>5</v>
      </c>
      <c r="D52">
        <v>175</v>
      </c>
      <c r="E52" s="8">
        <v>43841.791666666664</v>
      </c>
      <c r="F52" s="8">
        <f>DATE(YEAR(sofile__4[[#This Row],[TimeStamp2]]),MONTH(sofile__4[[#This Row],[TimeStamp2]]),DAY(sofile__4[[#This Row],[TimeStamp2]]))</f>
        <v>43841</v>
      </c>
      <c r="G52">
        <v>51</v>
      </c>
      <c r="H52">
        <v>43</v>
      </c>
      <c r="I52">
        <f>IF(ISERROR(VLOOKUP(sofile__4[[#This Row],[SalesOrderID]],retfile[SalesOrderID],1,FALSE)),0,1)</f>
        <v>0</v>
      </c>
      <c r="J52">
        <f>MONTH(sofile__4[[#This Row],[TimeStamp2]])</f>
        <v>1</v>
      </c>
      <c r="K52">
        <f>+IF(sofile__4[[#This Row],[SalesOrderID]] &gt;0,1,0)</f>
        <v>1</v>
      </c>
      <c r="L52" s="7">
        <f>(sofile__4[[#This Row],[Existing Order]]-sofile__4[[#This Row],[ReturnedItem]])/sofile__4[[#This Row],[Existing Order]]</f>
        <v>1</v>
      </c>
    </row>
    <row r="53" spans="1:12" x14ac:dyDescent="0.35">
      <c r="A53">
        <v>52</v>
      </c>
      <c r="B53">
        <v>10</v>
      </c>
      <c r="C53">
        <v>2</v>
      </c>
      <c r="D53">
        <v>408</v>
      </c>
      <c r="E53" s="8">
        <v>43841.75</v>
      </c>
      <c r="F53" s="8">
        <f>DATE(YEAR(sofile__4[[#This Row],[TimeStamp2]]),MONTH(sofile__4[[#This Row],[TimeStamp2]]),DAY(sofile__4[[#This Row],[TimeStamp2]]))</f>
        <v>43841</v>
      </c>
      <c r="G53">
        <v>52</v>
      </c>
      <c r="H53">
        <v>42</v>
      </c>
      <c r="I53">
        <f>IF(ISERROR(VLOOKUP(sofile__4[[#This Row],[SalesOrderID]],retfile[SalesOrderID],1,FALSE)),0,1)</f>
        <v>0</v>
      </c>
      <c r="J53">
        <f>MONTH(sofile__4[[#This Row],[TimeStamp2]])</f>
        <v>1</v>
      </c>
      <c r="K53">
        <f>+IF(sofile__4[[#This Row],[SalesOrderID]] &gt;0,1,0)</f>
        <v>1</v>
      </c>
      <c r="L53" s="7">
        <f>(sofile__4[[#This Row],[Existing Order]]-sofile__4[[#This Row],[ReturnedItem]])/sofile__4[[#This Row],[Existing Order]]</f>
        <v>1</v>
      </c>
    </row>
    <row r="54" spans="1:12" x14ac:dyDescent="0.35">
      <c r="A54">
        <v>53</v>
      </c>
      <c r="B54">
        <v>6</v>
      </c>
      <c r="C54">
        <v>4</v>
      </c>
      <c r="D54">
        <v>367</v>
      </c>
      <c r="E54" s="8">
        <v>43842.208333333336</v>
      </c>
      <c r="F54" s="8">
        <f>DATE(YEAR(sofile__4[[#This Row],[TimeStamp2]]),MONTH(sofile__4[[#This Row],[TimeStamp2]]),DAY(sofile__4[[#This Row],[TimeStamp2]]))</f>
        <v>43842</v>
      </c>
      <c r="G54">
        <v>53</v>
      </c>
      <c r="H54">
        <v>53</v>
      </c>
      <c r="I54">
        <f>IF(ISERROR(VLOOKUP(sofile__4[[#This Row],[SalesOrderID]],retfile[SalesOrderID],1,FALSE)),0,1)</f>
        <v>0</v>
      </c>
      <c r="J54">
        <f>MONTH(sofile__4[[#This Row],[TimeStamp2]])</f>
        <v>1</v>
      </c>
      <c r="K54">
        <f>+IF(sofile__4[[#This Row],[SalesOrderID]] &gt;0,1,0)</f>
        <v>1</v>
      </c>
      <c r="L54" s="7">
        <f>(sofile__4[[#This Row],[Existing Order]]-sofile__4[[#This Row],[ReturnedItem]])/sofile__4[[#This Row],[Existing Order]]</f>
        <v>1</v>
      </c>
    </row>
    <row r="55" spans="1:12" x14ac:dyDescent="0.35">
      <c r="A55">
        <v>54</v>
      </c>
      <c r="B55">
        <v>5</v>
      </c>
      <c r="C55">
        <v>2</v>
      </c>
      <c r="D55">
        <v>157</v>
      </c>
      <c r="E55" s="8">
        <v>43841.625</v>
      </c>
      <c r="F55" s="8">
        <f>DATE(YEAR(sofile__4[[#This Row],[TimeStamp2]]),MONTH(sofile__4[[#This Row],[TimeStamp2]]),DAY(sofile__4[[#This Row],[TimeStamp2]]))</f>
        <v>43841</v>
      </c>
      <c r="G55">
        <v>54</v>
      </c>
      <c r="H55">
        <v>39</v>
      </c>
      <c r="I55">
        <f>IF(ISERROR(VLOOKUP(sofile__4[[#This Row],[SalesOrderID]],retfile[SalesOrderID],1,FALSE)),0,1)</f>
        <v>0</v>
      </c>
      <c r="J55">
        <f>MONTH(sofile__4[[#This Row],[TimeStamp2]])</f>
        <v>1</v>
      </c>
      <c r="K55">
        <f>+IF(sofile__4[[#This Row],[SalesOrderID]] &gt;0,1,0)</f>
        <v>1</v>
      </c>
      <c r="L55" s="7">
        <f>(sofile__4[[#This Row],[Existing Order]]-sofile__4[[#This Row],[ReturnedItem]])/sofile__4[[#This Row],[Existing Order]]</f>
        <v>1</v>
      </c>
    </row>
    <row r="56" spans="1:12" x14ac:dyDescent="0.35">
      <c r="A56">
        <v>55</v>
      </c>
      <c r="B56">
        <v>4</v>
      </c>
      <c r="C56">
        <v>1</v>
      </c>
      <c r="D56">
        <v>287</v>
      </c>
      <c r="E56" s="8">
        <v>43842.541666666664</v>
      </c>
      <c r="F56" s="8">
        <f>DATE(YEAR(sofile__4[[#This Row],[TimeStamp2]]),MONTH(sofile__4[[#This Row],[TimeStamp2]]),DAY(sofile__4[[#This Row],[TimeStamp2]]))</f>
        <v>43842</v>
      </c>
      <c r="G56">
        <v>55</v>
      </c>
      <c r="H56">
        <v>37</v>
      </c>
      <c r="I56">
        <f>IF(ISERROR(VLOOKUP(sofile__4[[#This Row],[SalesOrderID]],retfile[SalesOrderID],1,FALSE)),0,1)</f>
        <v>0</v>
      </c>
      <c r="J56">
        <f>MONTH(sofile__4[[#This Row],[TimeStamp2]])</f>
        <v>1</v>
      </c>
      <c r="K56">
        <f>+IF(sofile__4[[#This Row],[SalesOrderID]] &gt;0,1,0)</f>
        <v>1</v>
      </c>
      <c r="L56" s="7">
        <f>(sofile__4[[#This Row],[Existing Order]]-sofile__4[[#This Row],[ReturnedItem]])/sofile__4[[#This Row],[Existing Order]]</f>
        <v>1</v>
      </c>
    </row>
    <row r="57" spans="1:12" x14ac:dyDescent="0.35">
      <c r="A57">
        <v>56</v>
      </c>
      <c r="B57">
        <v>1</v>
      </c>
      <c r="C57">
        <v>7</v>
      </c>
      <c r="D57">
        <v>243</v>
      </c>
      <c r="E57" s="8">
        <v>43842.583333333336</v>
      </c>
      <c r="F57" s="8">
        <f>DATE(YEAR(sofile__4[[#This Row],[TimeStamp2]]),MONTH(sofile__4[[#This Row],[TimeStamp2]]),DAY(sofile__4[[#This Row],[TimeStamp2]]))</f>
        <v>43842</v>
      </c>
      <c r="G57">
        <v>56</v>
      </c>
      <c r="H57">
        <v>38</v>
      </c>
      <c r="I57">
        <f>IF(ISERROR(VLOOKUP(sofile__4[[#This Row],[SalesOrderID]],retfile[SalesOrderID],1,FALSE)),0,1)</f>
        <v>0</v>
      </c>
      <c r="J57">
        <f>MONTH(sofile__4[[#This Row],[TimeStamp2]])</f>
        <v>1</v>
      </c>
      <c r="K57">
        <f>+IF(sofile__4[[#This Row],[SalesOrderID]] &gt;0,1,0)</f>
        <v>1</v>
      </c>
      <c r="L57" s="7">
        <f>(sofile__4[[#This Row],[Existing Order]]-sofile__4[[#This Row],[ReturnedItem]])/sofile__4[[#This Row],[Existing Order]]</f>
        <v>1</v>
      </c>
    </row>
    <row r="58" spans="1:12" x14ac:dyDescent="0.35">
      <c r="A58">
        <v>57</v>
      </c>
      <c r="B58">
        <v>10</v>
      </c>
      <c r="C58">
        <v>1</v>
      </c>
      <c r="D58">
        <v>313</v>
      </c>
      <c r="E58" s="8">
        <v>43843.25</v>
      </c>
      <c r="F58" s="8">
        <f>DATE(YEAR(sofile__4[[#This Row],[TimeStamp2]]),MONTH(sofile__4[[#This Row],[TimeStamp2]]),DAY(sofile__4[[#This Row],[TimeStamp2]]))</f>
        <v>43843</v>
      </c>
      <c r="G58">
        <v>57</v>
      </c>
      <c r="H58">
        <v>54</v>
      </c>
      <c r="I58">
        <f>IF(ISERROR(VLOOKUP(sofile__4[[#This Row],[SalesOrderID]],retfile[SalesOrderID],1,FALSE)),0,1)</f>
        <v>0</v>
      </c>
      <c r="J58">
        <f>MONTH(sofile__4[[#This Row],[TimeStamp2]])</f>
        <v>1</v>
      </c>
      <c r="K58">
        <f>+IF(sofile__4[[#This Row],[SalesOrderID]] &gt;0,1,0)</f>
        <v>1</v>
      </c>
      <c r="L58" s="7">
        <f>(sofile__4[[#This Row],[Existing Order]]-sofile__4[[#This Row],[ReturnedItem]])/sofile__4[[#This Row],[Existing Order]]</f>
        <v>1</v>
      </c>
    </row>
    <row r="59" spans="1:12" x14ac:dyDescent="0.35">
      <c r="A59">
        <v>58</v>
      </c>
      <c r="B59">
        <v>6</v>
      </c>
      <c r="C59">
        <v>3</v>
      </c>
      <c r="D59">
        <v>282</v>
      </c>
      <c r="E59" s="8">
        <v>43842.625</v>
      </c>
      <c r="F59" s="8">
        <f>DATE(YEAR(sofile__4[[#This Row],[TimeStamp2]]),MONTH(sofile__4[[#This Row],[TimeStamp2]]),DAY(sofile__4[[#This Row],[TimeStamp2]]))</f>
        <v>43842</v>
      </c>
      <c r="G59">
        <v>58</v>
      </c>
      <c r="H59">
        <v>39</v>
      </c>
      <c r="I59">
        <f>IF(ISERROR(VLOOKUP(sofile__4[[#This Row],[SalesOrderID]],retfile[SalesOrderID],1,FALSE)),0,1)</f>
        <v>0</v>
      </c>
      <c r="J59">
        <f>MONTH(sofile__4[[#This Row],[TimeStamp2]])</f>
        <v>1</v>
      </c>
      <c r="K59">
        <f>+IF(sofile__4[[#This Row],[SalesOrderID]] &gt;0,1,0)</f>
        <v>1</v>
      </c>
      <c r="L59" s="7">
        <f>(sofile__4[[#This Row],[Existing Order]]-sofile__4[[#This Row],[ReturnedItem]])/sofile__4[[#This Row],[Existing Order]]</f>
        <v>1</v>
      </c>
    </row>
    <row r="60" spans="1:12" x14ac:dyDescent="0.35">
      <c r="A60">
        <v>59</v>
      </c>
      <c r="B60">
        <v>6</v>
      </c>
      <c r="C60">
        <v>5</v>
      </c>
      <c r="D60">
        <v>175</v>
      </c>
      <c r="E60" s="8">
        <v>43843</v>
      </c>
      <c r="F60" s="8">
        <f>DATE(YEAR(sofile__4[[#This Row],[TimeStamp2]]),MONTH(sofile__4[[#This Row],[TimeStamp2]]),DAY(sofile__4[[#This Row],[TimeStamp2]]))</f>
        <v>43843</v>
      </c>
      <c r="G60">
        <v>59</v>
      </c>
      <c r="H60">
        <v>48</v>
      </c>
      <c r="I60">
        <f>IF(ISERROR(VLOOKUP(sofile__4[[#This Row],[SalesOrderID]],retfile[SalesOrderID],1,FALSE)),0,1)</f>
        <v>0</v>
      </c>
      <c r="J60">
        <f>MONTH(sofile__4[[#This Row],[TimeStamp2]])</f>
        <v>1</v>
      </c>
      <c r="K60">
        <f>+IF(sofile__4[[#This Row],[SalesOrderID]] &gt;0,1,0)</f>
        <v>1</v>
      </c>
      <c r="L60" s="7">
        <f>(sofile__4[[#This Row],[Existing Order]]-sofile__4[[#This Row],[ReturnedItem]])/sofile__4[[#This Row],[Existing Order]]</f>
        <v>1</v>
      </c>
    </row>
    <row r="61" spans="1:12" x14ac:dyDescent="0.35">
      <c r="A61">
        <v>60</v>
      </c>
      <c r="B61">
        <v>10</v>
      </c>
      <c r="C61">
        <v>1</v>
      </c>
      <c r="D61">
        <v>425</v>
      </c>
      <c r="E61" s="8">
        <v>43842.833333333336</v>
      </c>
      <c r="F61" s="8">
        <f>DATE(YEAR(sofile__4[[#This Row],[TimeStamp2]]),MONTH(sofile__4[[#This Row],[TimeStamp2]]),DAY(sofile__4[[#This Row],[TimeStamp2]]))</f>
        <v>43842</v>
      </c>
      <c r="G61">
        <v>60</v>
      </c>
      <c r="H61">
        <v>44</v>
      </c>
      <c r="I61">
        <f>IF(ISERROR(VLOOKUP(sofile__4[[#This Row],[SalesOrderID]],retfile[SalesOrderID],1,FALSE)),0,1)</f>
        <v>0</v>
      </c>
      <c r="J61">
        <f>MONTH(sofile__4[[#This Row],[TimeStamp2]])</f>
        <v>1</v>
      </c>
      <c r="K61">
        <f>+IF(sofile__4[[#This Row],[SalesOrderID]] &gt;0,1,0)</f>
        <v>1</v>
      </c>
      <c r="L61" s="7">
        <f>(sofile__4[[#This Row],[Existing Order]]-sofile__4[[#This Row],[ReturnedItem]])/sofile__4[[#This Row],[Existing Order]]</f>
        <v>1</v>
      </c>
    </row>
    <row r="62" spans="1:12" x14ac:dyDescent="0.35">
      <c r="A62">
        <v>61</v>
      </c>
      <c r="B62">
        <v>1</v>
      </c>
      <c r="C62">
        <v>2</v>
      </c>
      <c r="D62">
        <v>439</v>
      </c>
      <c r="E62" s="8">
        <v>43843.666666666664</v>
      </c>
      <c r="F62" s="8">
        <f>DATE(YEAR(sofile__4[[#This Row],[TimeStamp2]]),MONTH(sofile__4[[#This Row],[TimeStamp2]]),DAY(sofile__4[[#This Row],[TimeStamp2]]))</f>
        <v>43843</v>
      </c>
      <c r="G62">
        <v>61</v>
      </c>
      <c r="H62">
        <v>40</v>
      </c>
      <c r="I62">
        <f>IF(ISERROR(VLOOKUP(sofile__4[[#This Row],[SalesOrderID]],retfile[SalesOrderID],1,FALSE)),0,1)</f>
        <v>0</v>
      </c>
      <c r="J62">
        <f>MONTH(sofile__4[[#This Row],[TimeStamp2]])</f>
        <v>1</v>
      </c>
      <c r="K62">
        <f>+IF(sofile__4[[#This Row],[SalesOrderID]] &gt;0,1,0)</f>
        <v>1</v>
      </c>
      <c r="L62" s="7">
        <f>(sofile__4[[#This Row],[Existing Order]]-sofile__4[[#This Row],[ReturnedItem]])/sofile__4[[#This Row],[Existing Order]]</f>
        <v>1</v>
      </c>
    </row>
    <row r="63" spans="1:12" x14ac:dyDescent="0.35">
      <c r="A63">
        <v>62</v>
      </c>
      <c r="B63">
        <v>9</v>
      </c>
      <c r="C63">
        <v>6</v>
      </c>
      <c r="D63">
        <v>302</v>
      </c>
      <c r="E63" s="8">
        <v>43843.541666666664</v>
      </c>
      <c r="F63" s="8">
        <f>DATE(YEAR(sofile__4[[#This Row],[TimeStamp2]]),MONTH(sofile__4[[#This Row],[TimeStamp2]]),DAY(sofile__4[[#This Row],[TimeStamp2]]))</f>
        <v>43843</v>
      </c>
      <c r="G63">
        <v>62</v>
      </c>
      <c r="H63">
        <v>37</v>
      </c>
      <c r="I63">
        <f>IF(ISERROR(VLOOKUP(sofile__4[[#This Row],[SalesOrderID]],retfile[SalesOrderID],1,FALSE)),0,1)</f>
        <v>0</v>
      </c>
      <c r="J63">
        <f>MONTH(sofile__4[[#This Row],[TimeStamp2]])</f>
        <v>1</v>
      </c>
      <c r="K63">
        <f>+IF(sofile__4[[#This Row],[SalesOrderID]] &gt;0,1,0)</f>
        <v>1</v>
      </c>
      <c r="L63" s="7">
        <f>(sofile__4[[#This Row],[Existing Order]]-sofile__4[[#This Row],[ReturnedItem]])/sofile__4[[#This Row],[Existing Order]]</f>
        <v>1</v>
      </c>
    </row>
    <row r="64" spans="1:12" x14ac:dyDescent="0.35">
      <c r="A64">
        <v>63</v>
      </c>
      <c r="B64">
        <v>4</v>
      </c>
      <c r="C64">
        <v>5</v>
      </c>
      <c r="D64">
        <v>288</v>
      </c>
      <c r="E64" s="8">
        <v>43843.833333333336</v>
      </c>
      <c r="F64" s="8">
        <f>DATE(YEAR(sofile__4[[#This Row],[TimeStamp2]]),MONTH(sofile__4[[#This Row],[TimeStamp2]]),DAY(sofile__4[[#This Row],[TimeStamp2]]))</f>
        <v>43843</v>
      </c>
      <c r="G64">
        <v>63</v>
      </c>
      <c r="H64">
        <v>44</v>
      </c>
      <c r="I64">
        <f>IF(ISERROR(VLOOKUP(sofile__4[[#This Row],[SalesOrderID]],retfile[SalesOrderID],1,FALSE)),0,1)</f>
        <v>0</v>
      </c>
      <c r="J64">
        <f>MONTH(sofile__4[[#This Row],[TimeStamp2]])</f>
        <v>1</v>
      </c>
      <c r="K64">
        <f>+IF(sofile__4[[#This Row],[SalesOrderID]] &gt;0,1,0)</f>
        <v>1</v>
      </c>
      <c r="L64" s="7">
        <f>(sofile__4[[#This Row],[Existing Order]]-sofile__4[[#This Row],[ReturnedItem]])/sofile__4[[#This Row],[Existing Order]]</f>
        <v>1</v>
      </c>
    </row>
    <row r="65" spans="1:12" x14ac:dyDescent="0.35">
      <c r="A65">
        <v>64</v>
      </c>
      <c r="B65">
        <v>8</v>
      </c>
      <c r="C65">
        <v>7</v>
      </c>
      <c r="D65">
        <v>363</v>
      </c>
      <c r="E65" s="8">
        <v>43843.958333333336</v>
      </c>
      <c r="F65" s="8">
        <f>DATE(YEAR(sofile__4[[#This Row],[TimeStamp2]]),MONTH(sofile__4[[#This Row],[TimeStamp2]]),DAY(sofile__4[[#This Row],[TimeStamp2]]))</f>
        <v>43843</v>
      </c>
      <c r="G65">
        <v>64</v>
      </c>
      <c r="H65">
        <v>47</v>
      </c>
      <c r="I65">
        <f>IF(ISERROR(VLOOKUP(sofile__4[[#This Row],[SalesOrderID]],retfile[SalesOrderID],1,FALSE)),0,1)</f>
        <v>0</v>
      </c>
      <c r="J65">
        <f>MONTH(sofile__4[[#This Row],[TimeStamp2]])</f>
        <v>1</v>
      </c>
      <c r="K65">
        <f>+IF(sofile__4[[#This Row],[SalesOrderID]] &gt;0,1,0)</f>
        <v>1</v>
      </c>
      <c r="L65" s="7">
        <f>(sofile__4[[#This Row],[Existing Order]]-sofile__4[[#This Row],[ReturnedItem]])/sofile__4[[#This Row],[Existing Order]]</f>
        <v>1</v>
      </c>
    </row>
    <row r="66" spans="1:12" x14ac:dyDescent="0.35">
      <c r="A66">
        <v>65</v>
      </c>
      <c r="B66">
        <v>3</v>
      </c>
      <c r="C66">
        <v>8</v>
      </c>
      <c r="D66">
        <v>162</v>
      </c>
      <c r="E66" s="8">
        <v>43844.083333333336</v>
      </c>
      <c r="F66" s="8">
        <f>DATE(YEAR(sofile__4[[#This Row],[TimeStamp2]]),MONTH(sofile__4[[#This Row],[TimeStamp2]]),DAY(sofile__4[[#This Row],[TimeStamp2]]))</f>
        <v>43844</v>
      </c>
      <c r="G66">
        <v>65</v>
      </c>
      <c r="H66">
        <v>50</v>
      </c>
      <c r="I66">
        <f>IF(ISERROR(VLOOKUP(sofile__4[[#This Row],[SalesOrderID]],retfile[SalesOrderID],1,FALSE)),0,1)</f>
        <v>0</v>
      </c>
      <c r="J66">
        <f>MONTH(sofile__4[[#This Row],[TimeStamp2]])</f>
        <v>1</v>
      </c>
      <c r="K66">
        <f>+IF(sofile__4[[#This Row],[SalesOrderID]] &gt;0,1,0)</f>
        <v>1</v>
      </c>
      <c r="L66" s="7">
        <f>(sofile__4[[#This Row],[Existing Order]]-sofile__4[[#This Row],[ReturnedItem]])/sofile__4[[#This Row],[Existing Order]]</f>
        <v>1</v>
      </c>
    </row>
    <row r="67" spans="1:12" x14ac:dyDescent="0.35">
      <c r="A67">
        <v>66</v>
      </c>
      <c r="B67">
        <v>2</v>
      </c>
      <c r="C67">
        <v>8</v>
      </c>
      <c r="D67">
        <v>232</v>
      </c>
      <c r="E67" s="8">
        <v>43844.125</v>
      </c>
      <c r="F67" s="8">
        <f>DATE(YEAR(sofile__4[[#This Row],[TimeStamp2]]),MONTH(sofile__4[[#This Row],[TimeStamp2]]),DAY(sofile__4[[#This Row],[TimeStamp2]]))</f>
        <v>43844</v>
      </c>
      <c r="G67">
        <v>66</v>
      </c>
      <c r="H67">
        <v>51</v>
      </c>
      <c r="I67">
        <f>IF(ISERROR(VLOOKUP(sofile__4[[#This Row],[SalesOrderID]],retfile[SalesOrderID],1,FALSE)),0,1)</f>
        <v>0</v>
      </c>
      <c r="J67">
        <f>MONTH(sofile__4[[#This Row],[TimeStamp2]])</f>
        <v>1</v>
      </c>
      <c r="K67">
        <f>+IF(sofile__4[[#This Row],[SalesOrderID]] &gt;0,1,0)</f>
        <v>1</v>
      </c>
      <c r="L67" s="7">
        <f>(sofile__4[[#This Row],[Existing Order]]-sofile__4[[#This Row],[ReturnedItem]])/sofile__4[[#This Row],[Existing Order]]</f>
        <v>1</v>
      </c>
    </row>
    <row r="68" spans="1:12" x14ac:dyDescent="0.35">
      <c r="A68">
        <v>67</v>
      </c>
      <c r="B68">
        <v>2</v>
      </c>
      <c r="C68">
        <v>4</v>
      </c>
      <c r="D68">
        <v>469</v>
      </c>
      <c r="E68" s="8">
        <v>43844.25</v>
      </c>
      <c r="F68" s="8">
        <f>DATE(YEAR(sofile__4[[#This Row],[TimeStamp2]]),MONTH(sofile__4[[#This Row],[TimeStamp2]]),DAY(sofile__4[[#This Row],[TimeStamp2]]))</f>
        <v>43844</v>
      </c>
      <c r="G68">
        <v>67</v>
      </c>
      <c r="H68">
        <v>54</v>
      </c>
      <c r="I68">
        <f>IF(ISERROR(VLOOKUP(sofile__4[[#This Row],[SalesOrderID]],retfile[SalesOrderID],1,FALSE)),0,1)</f>
        <v>0</v>
      </c>
      <c r="J68">
        <f>MONTH(sofile__4[[#This Row],[TimeStamp2]])</f>
        <v>1</v>
      </c>
      <c r="K68">
        <f>+IF(sofile__4[[#This Row],[SalesOrderID]] &gt;0,1,0)</f>
        <v>1</v>
      </c>
      <c r="L68" s="7">
        <f>(sofile__4[[#This Row],[Existing Order]]-sofile__4[[#This Row],[ReturnedItem]])/sofile__4[[#This Row],[Existing Order]]</f>
        <v>1</v>
      </c>
    </row>
    <row r="69" spans="1:12" x14ac:dyDescent="0.35">
      <c r="A69">
        <v>68</v>
      </c>
      <c r="B69">
        <v>2</v>
      </c>
      <c r="C69">
        <v>6</v>
      </c>
      <c r="D69">
        <v>233</v>
      </c>
      <c r="E69" s="8">
        <v>43845.25</v>
      </c>
      <c r="F69" s="8">
        <f>DATE(YEAR(sofile__4[[#This Row],[TimeStamp2]]),MONTH(sofile__4[[#This Row],[TimeStamp2]]),DAY(sofile__4[[#This Row],[TimeStamp2]]))</f>
        <v>43845</v>
      </c>
      <c r="G69">
        <v>68</v>
      </c>
      <c r="H69">
        <v>54</v>
      </c>
      <c r="I69">
        <f>IF(ISERROR(VLOOKUP(sofile__4[[#This Row],[SalesOrderID]],retfile[SalesOrderID],1,FALSE)),0,1)</f>
        <v>0</v>
      </c>
      <c r="J69">
        <f>MONTH(sofile__4[[#This Row],[TimeStamp2]])</f>
        <v>1</v>
      </c>
      <c r="K69">
        <f>+IF(sofile__4[[#This Row],[SalesOrderID]] &gt;0,1,0)</f>
        <v>1</v>
      </c>
      <c r="L69" s="7">
        <f>(sofile__4[[#This Row],[Existing Order]]-sofile__4[[#This Row],[ReturnedItem]])/sofile__4[[#This Row],[Existing Order]]</f>
        <v>1</v>
      </c>
    </row>
    <row r="70" spans="1:12" x14ac:dyDescent="0.35">
      <c r="A70">
        <v>69</v>
      </c>
      <c r="B70">
        <v>9</v>
      </c>
      <c r="C70">
        <v>2</v>
      </c>
      <c r="D70">
        <v>356</v>
      </c>
      <c r="E70" s="8">
        <v>43845</v>
      </c>
      <c r="F70" s="8">
        <f>DATE(YEAR(sofile__4[[#This Row],[TimeStamp2]]),MONTH(sofile__4[[#This Row],[TimeStamp2]]),DAY(sofile__4[[#This Row],[TimeStamp2]]))</f>
        <v>43845</v>
      </c>
      <c r="G70">
        <v>69</v>
      </c>
      <c r="H70">
        <v>48</v>
      </c>
      <c r="I70">
        <f>IF(ISERROR(VLOOKUP(sofile__4[[#This Row],[SalesOrderID]],retfile[SalesOrderID],1,FALSE)),0,1)</f>
        <v>0</v>
      </c>
      <c r="J70">
        <f>MONTH(sofile__4[[#This Row],[TimeStamp2]])</f>
        <v>1</v>
      </c>
      <c r="K70">
        <f>+IF(sofile__4[[#This Row],[SalesOrderID]] &gt;0,1,0)</f>
        <v>1</v>
      </c>
      <c r="L70" s="7">
        <f>(sofile__4[[#This Row],[Existing Order]]-sofile__4[[#This Row],[ReturnedItem]])/sofile__4[[#This Row],[Existing Order]]</f>
        <v>1</v>
      </c>
    </row>
    <row r="71" spans="1:12" x14ac:dyDescent="0.35">
      <c r="A71">
        <v>70</v>
      </c>
      <c r="B71">
        <v>6</v>
      </c>
      <c r="C71">
        <v>7</v>
      </c>
      <c r="D71">
        <v>317</v>
      </c>
      <c r="E71" s="8">
        <v>43845.208333333336</v>
      </c>
      <c r="F71" s="8">
        <f>DATE(YEAR(sofile__4[[#This Row],[TimeStamp2]]),MONTH(sofile__4[[#This Row],[TimeStamp2]]),DAY(sofile__4[[#This Row],[TimeStamp2]]))</f>
        <v>43845</v>
      </c>
      <c r="G71">
        <v>70</v>
      </c>
      <c r="H71">
        <v>53</v>
      </c>
      <c r="I71">
        <f>IF(ISERROR(VLOOKUP(sofile__4[[#This Row],[SalesOrderID]],retfile[SalesOrderID],1,FALSE)),0,1)</f>
        <v>0</v>
      </c>
      <c r="J71">
        <f>MONTH(sofile__4[[#This Row],[TimeStamp2]])</f>
        <v>1</v>
      </c>
      <c r="K71">
        <f>+IF(sofile__4[[#This Row],[SalesOrderID]] &gt;0,1,0)</f>
        <v>1</v>
      </c>
      <c r="L71" s="7">
        <f>(sofile__4[[#This Row],[Existing Order]]-sofile__4[[#This Row],[ReturnedItem]])/sofile__4[[#This Row],[Existing Order]]</f>
        <v>1</v>
      </c>
    </row>
    <row r="72" spans="1:12" x14ac:dyDescent="0.35">
      <c r="A72">
        <v>71</v>
      </c>
      <c r="B72">
        <v>8</v>
      </c>
      <c r="C72">
        <v>4</v>
      </c>
      <c r="D72">
        <v>124</v>
      </c>
      <c r="E72" s="8">
        <v>43844.708333333336</v>
      </c>
      <c r="F72" s="8">
        <f>DATE(YEAR(sofile__4[[#This Row],[TimeStamp2]]),MONTH(sofile__4[[#This Row],[TimeStamp2]]),DAY(sofile__4[[#This Row],[TimeStamp2]]))</f>
        <v>43844</v>
      </c>
      <c r="G72">
        <v>71</v>
      </c>
      <c r="H72">
        <v>41</v>
      </c>
      <c r="I72">
        <f>IF(ISERROR(VLOOKUP(sofile__4[[#This Row],[SalesOrderID]],retfile[SalesOrderID],1,FALSE)),0,1)</f>
        <v>0</v>
      </c>
      <c r="J72">
        <f>MONTH(sofile__4[[#This Row],[TimeStamp2]])</f>
        <v>1</v>
      </c>
      <c r="K72">
        <f>+IF(sofile__4[[#This Row],[SalesOrderID]] &gt;0,1,0)</f>
        <v>1</v>
      </c>
      <c r="L72" s="7">
        <f>(sofile__4[[#This Row],[Existing Order]]-sofile__4[[#This Row],[ReturnedItem]])/sofile__4[[#This Row],[Existing Order]]</f>
        <v>1</v>
      </c>
    </row>
    <row r="73" spans="1:12" x14ac:dyDescent="0.35">
      <c r="A73">
        <v>72</v>
      </c>
      <c r="B73">
        <v>10</v>
      </c>
      <c r="C73">
        <v>9</v>
      </c>
      <c r="D73">
        <v>450</v>
      </c>
      <c r="E73" s="8">
        <v>43846.125</v>
      </c>
      <c r="F73" s="8">
        <f>DATE(YEAR(sofile__4[[#This Row],[TimeStamp2]]),MONTH(sofile__4[[#This Row],[TimeStamp2]]),DAY(sofile__4[[#This Row],[TimeStamp2]]))</f>
        <v>43846</v>
      </c>
      <c r="G73">
        <v>72</v>
      </c>
      <c r="H73">
        <v>51</v>
      </c>
      <c r="I73">
        <f>IF(ISERROR(VLOOKUP(sofile__4[[#This Row],[SalesOrderID]],retfile[SalesOrderID],1,FALSE)),0,1)</f>
        <v>0</v>
      </c>
      <c r="J73">
        <f>MONTH(sofile__4[[#This Row],[TimeStamp2]])</f>
        <v>1</v>
      </c>
      <c r="K73">
        <f>+IF(sofile__4[[#This Row],[SalesOrderID]] &gt;0,1,0)</f>
        <v>1</v>
      </c>
      <c r="L73" s="7">
        <f>(sofile__4[[#This Row],[Existing Order]]-sofile__4[[#This Row],[ReturnedItem]])/sofile__4[[#This Row],[Existing Order]]</f>
        <v>1</v>
      </c>
    </row>
    <row r="74" spans="1:12" x14ac:dyDescent="0.35">
      <c r="A74">
        <v>73</v>
      </c>
      <c r="B74">
        <v>1</v>
      </c>
      <c r="C74">
        <v>9</v>
      </c>
      <c r="D74">
        <v>359</v>
      </c>
      <c r="E74" s="8">
        <v>43846.208333333336</v>
      </c>
      <c r="F74" s="8">
        <f>DATE(YEAR(sofile__4[[#This Row],[TimeStamp2]]),MONTH(sofile__4[[#This Row],[TimeStamp2]]),DAY(sofile__4[[#This Row],[TimeStamp2]]))</f>
        <v>43846</v>
      </c>
      <c r="G74">
        <v>73</v>
      </c>
      <c r="H74">
        <v>53</v>
      </c>
      <c r="I74">
        <f>IF(ISERROR(VLOOKUP(sofile__4[[#This Row],[SalesOrderID]],retfile[SalesOrderID],1,FALSE)),0,1)</f>
        <v>0</v>
      </c>
      <c r="J74">
        <f>MONTH(sofile__4[[#This Row],[TimeStamp2]])</f>
        <v>1</v>
      </c>
      <c r="K74">
        <f>+IF(sofile__4[[#This Row],[SalesOrderID]] &gt;0,1,0)</f>
        <v>1</v>
      </c>
      <c r="L74" s="7">
        <f>(sofile__4[[#This Row],[Existing Order]]-sofile__4[[#This Row],[ReturnedItem]])/sofile__4[[#This Row],[Existing Order]]</f>
        <v>1</v>
      </c>
    </row>
    <row r="75" spans="1:12" x14ac:dyDescent="0.35">
      <c r="A75">
        <v>74</v>
      </c>
      <c r="B75">
        <v>8</v>
      </c>
      <c r="C75">
        <v>7</v>
      </c>
      <c r="D75">
        <v>288</v>
      </c>
      <c r="E75" s="8">
        <v>43846.166666666664</v>
      </c>
      <c r="F75" s="8">
        <f>DATE(YEAR(sofile__4[[#This Row],[TimeStamp2]]),MONTH(sofile__4[[#This Row],[TimeStamp2]]),DAY(sofile__4[[#This Row],[TimeStamp2]]))</f>
        <v>43846</v>
      </c>
      <c r="G75">
        <v>74</v>
      </c>
      <c r="H75">
        <v>52</v>
      </c>
      <c r="I75">
        <f>IF(ISERROR(VLOOKUP(sofile__4[[#This Row],[SalesOrderID]],retfile[SalesOrderID],1,FALSE)),0,1)</f>
        <v>0</v>
      </c>
      <c r="J75">
        <f>MONTH(sofile__4[[#This Row],[TimeStamp2]])</f>
        <v>1</v>
      </c>
      <c r="K75">
        <f>+IF(sofile__4[[#This Row],[SalesOrderID]] &gt;0,1,0)</f>
        <v>1</v>
      </c>
      <c r="L75" s="7">
        <f>(sofile__4[[#This Row],[Existing Order]]-sofile__4[[#This Row],[ReturnedItem]])/sofile__4[[#This Row],[Existing Order]]</f>
        <v>1</v>
      </c>
    </row>
    <row r="76" spans="1:12" x14ac:dyDescent="0.35">
      <c r="A76">
        <v>75</v>
      </c>
      <c r="B76">
        <v>7</v>
      </c>
      <c r="C76">
        <v>3</v>
      </c>
      <c r="D76">
        <v>247</v>
      </c>
      <c r="E76" s="8">
        <v>43845.5</v>
      </c>
      <c r="F76" s="8">
        <f>DATE(YEAR(sofile__4[[#This Row],[TimeStamp2]]),MONTH(sofile__4[[#This Row],[TimeStamp2]]),DAY(sofile__4[[#This Row],[TimeStamp2]]))</f>
        <v>43845</v>
      </c>
      <c r="G76">
        <v>75</v>
      </c>
      <c r="H76">
        <v>36</v>
      </c>
      <c r="I76">
        <f>IF(ISERROR(VLOOKUP(sofile__4[[#This Row],[SalesOrderID]],retfile[SalesOrderID],1,FALSE)),0,1)</f>
        <v>0</v>
      </c>
      <c r="J76">
        <f>MONTH(sofile__4[[#This Row],[TimeStamp2]])</f>
        <v>1</v>
      </c>
      <c r="K76">
        <f>+IF(sofile__4[[#This Row],[SalesOrderID]] &gt;0,1,0)</f>
        <v>1</v>
      </c>
      <c r="L76" s="7">
        <f>(sofile__4[[#This Row],[Existing Order]]-sofile__4[[#This Row],[ReturnedItem]])/sofile__4[[#This Row],[Existing Order]]</f>
        <v>1</v>
      </c>
    </row>
    <row r="77" spans="1:12" x14ac:dyDescent="0.35">
      <c r="A77">
        <v>76</v>
      </c>
      <c r="B77">
        <v>3</v>
      </c>
      <c r="C77">
        <v>5</v>
      </c>
      <c r="D77">
        <v>242</v>
      </c>
      <c r="E77" s="8">
        <v>43847.041666666664</v>
      </c>
      <c r="F77" s="8">
        <f>DATE(YEAR(sofile__4[[#This Row],[TimeStamp2]]),MONTH(sofile__4[[#This Row],[TimeStamp2]]),DAY(sofile__4[[#This Row],[TimeStamp2]]))</f>
        <v>43847</v>
      </c>
      <c r="G77">
        <v>76</v>
      </c>
      <c r="H77">
        <v>49</v>
      </c>
      <c r="I77">
        <f>IF(ISERROR(VLOOKUP(sofile__4[[#This Row],[SalesOrderID]],retfile[SalesOrderID],1,FALSE)),0,1)</f>
        <v>0</v>
      </c>
      <c r="J77">
        <f>MONTH(sofile__4[[#This Row],[TimeStamp2]])</f>
        <v>1</v>
      </c>
      <c r="K77">
        <f>+IF(sofile__4[[#This Row],[SalesOrderID]] &gt;0,1,0)</f>
        <v>1</v>
      </c>
      <c r="L77" s="7">
        <f>(sofile__4[[#This Row],[Existing Order]]-sofile__4[[#This Row],[ReturnedItem]])/sofile__4[[#This Row],[Existing Order]]</f>
        <v>1</v>
      </c>
    </row>
    <row r="78" spans="1:12" x14ac:dyDescent="0.35">
      <c r="A78">
        <v>77</v>
      </c>
      <c r="B78">
        <v>5</v>
      </c>
      <c r="C78">
        <v>8</v>
      </c>
      <c r="D78">
        <v>264</v>
      </c>
      <c r="E78" s="8">
        <v>43847.458333333336</v>
      </c>
      <c r="F78" s="8">
        <f>DATE(YEAR(sofile__4[[#This Row],[TimeStamp2]]),MONTH(sofile__4[[#This Row],[TimeStamp2]]),DAY(sofile__4[[#This Row],[TimeStamp2]]))</f>
        <v>43847</v>
      </c>
      <c r="G78">
        <v>77</v>
      </c>
      <c r="H78">
        <v>59</v>
      </c>
      <c r="I78">
        <f>IF(ISERROR(VLOOKUP(sofile__4[[#This Row],[SalesOrderID]],retfile[SalesOrderID],1,FALSE)),0,1)</f>
        <v>0</v>
      </c>
      <c r="J78">
        <f>MONTH(sofile__4[[#This Row],[TimeStamp2]])</f>
        <v>1</v>
      </c>
      <c r="K78">
        <f>+IF(sofile__4[[#This Row],[SalesOrderID]] &gt;0,1,0)</f>
        <v>1</v>
      </c>
      <c r="L78" s="7">
        <f>(sofile__4[[#This Row],[Existing Order]]-sofile__4[[#This Row],[ReturnedItem]])/sofile__4[[#This Row],[Existing Order]]</f>
        <v>1</v>
      </c>
    </row>
    <row r="79" spans="1:12" x14ac:dyDescent="0.35">
      <c r="A79">
        <v>78</v>
      </c>
      <c r="B79">
        <v>13</v>
      </c>
      <c r="C79">
        <v>6</v>
      </c>
      <c r="D79">
        <v>427</v>
      </c>
      <c r="E79" s="8">
        <v>43847.333333333336</v>
      </c>
      <c r="F79" s="8">
        <f>DATE(YEAR(sofile__4[[#This Row],[TimeStamp2]]),MONTH(sofile__4[[#This Row],[TimeStamp2]]),DAY(sofile__4[[#This Row],[TimeStamp2]]))</f>
        <v>43847</v>
      </c>
      <c r="G79">
        <v>78</v>
      </c>
      <c r="H79">
        <v>56</v>
      </c>
      <c r="I79">
        <f>IF(ISERROR(VLOOKUP(sofile__4[[#This Row],[SalesOrderID]],retfile[SalesOrderID],1,FALSE)),0,1)</f>
        <v>0</v>
      </c>
      <c r="J79">
        <f>MONTH(sofile__4[[#This Row],[TimeStamp2]])</f>
        <v>1</v>
      </c>
      <c r="K79">
        <f>+IF(sofile__4[[#This Row],[SalesOrderID]] &gt;0,1,0)</f>
        <v>1</v>
      </c>
      <c r="L79" s="7">
        <f>(sofile__4[[#This Row],[Existing Order]]-sofile__4[[#This Row],[ReturnedItem]])/sofile__4[[#This Row],[Existing Order]]</f>
        <v>1</v>
      </c>
    </row>
    <row r="80" spans="1:12" x14ac:dyDescent="0.35">
      <c r="A80">
        <v>79</v>
      </c>
      <c r="B80">
        <v>4</v>
      </c>
      <c r="C80">
        <v>4</v>
      </c>
      <c r="D80">
        <v>423</v>
      </c>
      <c r="E80" s="8">
        <v>43846.875</v>
      </c>
      <c r="F80" s="8">
        <f>DATE(YEAR(sofile__4[[#This Row],[TimeStamp2]]),MONTH(sofile__4[[#This Row],[TimeStamp2]]),DAY(sofile__4[[#This Row],[TimeStamp2]]))</f>
        <v>43846</v>
      </c>
      <c r="G80">
        <v>79</v>
      </c>
      <c r="H80">
        <v>45</v>
      </c>
      <c r="I80">
        <f>IF(ISERROR(VLOOKUP(sofile__4[[#This Row],[SalesOrderID]],retfile[SalesOrderID],1,FALSE)),0,1)</f>
        <v>0</v>
      </c>
      <c r="J80">
        <f>MONTH(sofile__4[[#This Row],[TimeStamp2]])</f>
        <v>1</v>
      </c>
      <c r="K80">
        <f>+IF(sofile__4[[#This Row],[SalesOrderID]] &gt;0,1,0)</f>
        <v>1</v>
      </c>
      <c r="L80" s="7">
        <f>(sofile__4[[#This Row],[Existing Order]]-sofile__4[[#This Row],[ReturnedItem]])/sofile__4[[#This Row],[Existing Order]]</f>
        <v>1</v>
      </c>
    </row>
    <row r="81" spans="1:12" x14ac:dyDescent="0.35">
      <c r="A81">
        <v>80</v>
      </c>
      <c r="B81">
        <v>5</v>
      </c>
      <c r="C81">
        <v>5</v>
      </c>
      <c r="D81">
        <v>269</v>
      </c>
      <c r="E81" s="8">
        <v>43847.375</v>
      </c>
      <c r="F81" s="8">
        <f>DATE(YEAR(sofile__4[[#This Row],[TimeStamp2]]),MONTH(sofile__4[[#This Row],[TimeStamp2]]),DAY(sofile__4[[#This Row],[TimeStamp2]]))</f>
        <v>43847</v>
      </c>
      <c r="G81">
        <v>80</v>
      </c>
      <c r="H81">
        <v>57</v>
      </c>
      <c r="I81">
        <f>IF(ISERROR(VLOOKUP(sofile__4[[#This Row],[SalesOrderID]],retfile[SalesOrderID],1,FALSE)),0,1)</f>
        <v>0</v>
      </c>
      <c r="J81">
        <f>MONTH(sofile__4[[#This Row],[TimeStamp2]])</f>
        <v>1</v>
      </c>
      <c r="K81">
        <f>+IF(sofile__4[[#This Row],[SalesOrderID]] &gt;0,1,0)</f>
        <v>1</v>
      </c>
      <c r="L81" s="7">
        <f>(sofile__4[[#This Row],[Existing Order]]-sofile__4[[#This Row],[ReturnedItem]])/sofile__4[[#This Row],[Existing Order]]</f>
        <v>1</v>
      </c>
    </row>
    <row r="82" spans="1:12" x14ac:dyDescent="0.35">
      <c r="A82">
        <v>81</v>
      </c>
      <c r="B82">
        <v>5</v>
      </c>
      <c r="C82">
        <v>6</v>
      </c>
      <c r="D82">
        <v>313</v>
      </c>
      <c r="E82" s="8">
        <v>43846.583333333336</v>
      </c>
      <c r="F82" s="8">
        <f>DATE(YEAR(sofile__4[[#This Row],[TimeStamp2]]),MONTH(sofile__4[[#This Row],[TimeStamp2]]),DAY(sofile__4[[#This Row],[TimeStamp2]]))</f>
        <v>43846</v>
      </c>
      <c r="G82">
        <v>81</v>
      </c>
      <c r="H82">
        <v>38</v>
      </c>
      <c r="I82">
        <f>IF(ISERROR(VLOOKUP(sofile__4[[#This Row],[SalesOrderID]],retfile[SalesOrderID],1,FALSE)),0,1)</f>
        <v>0</v>
      </c>
      <c r="J82">
        <f>MONTH(sofile__4[[#This Row],[TimeStamp2]])</f>
        <v>1</v>
      </c>
      <c r="K82">
        <f>+IF(sofile__4[[#This Row],[SalesOrderID]] &gt;0,1,0)</f>
        <v>1</v>
      </c>
      <c r="L82" s="7">
        <f>(sofile__4[[#This Row],[Existing Order]]-sofile__4[[#This Row],[ReturnedItem]])/sofile__4[[#This Row],[Existing Order]]</f>
        <v>1</v>
      </c>
    </row>
    <row r="83" spans="1:12" x14ac:dyDescent="0.35">
      <c r="A83">
        <v>82</v>
      </c>
      <c r="B83">
        <v>4</v>
      </c>
      <c r="C83">
        <v>3</v>
      </c>
      <c r="D83">
        <v>340</v>
      </c>
      <c r="E83" s="8">
        <v>43847.458333333336</v>
      </c>
      <c r="F83" s="8">
        <f>DATE(YEAR(sofile__4[[#This Row],[TimeStamp2]]),MONTH(sofile__4[[#This Row],[TimeStamp2]]),DAY(sofile__4[[#This Row],[TimeStamp2]]))</f>
        <v>43847</v>
      </c>
      <c r="G83">
        <v>82</v>
      </c>
      <c r="H83">
        <v>59</v>
      </c>
      <c r="I83">
        <f>IF(ISERROR(VLOOKUP(sofile__4[[#This Row],[SalesOrderID]],retfile[SalesOrderID],1,FALSE)),0,1)</f>
        <v>0</v>
      </c>
      <c r="J83">
        <f>MONTH(sofile__4[[#This Row],[TimeStamp2]])</f>
        <v>1</v>
      </c>
      <c r="K83">
        <f>+IF(sofile__4[[#This Row],[SalesOrderID]] &gt;0,1,0)</f>
        <v>1</v>
      </c>
      <c r="L83" s="7">
        <f>(sofile__4[[#This Row],[Existing Order]]-sofile__4[[#This Row],[ReturnedItem]])/sofile__4[[#This Row],[Existing Order]]</f>
        <v>1</v>
      </c>
    </row>
    <row r="84" spans="1:12" x14ac:dyDescent="0.35">
      <c r="A84">
        <v>83</v>
      </c>
      <c r="B84">
        <v>12</v>
      </c>
      <c r="C84">
        <v>9</v>
      </c>
      <c r="D84">
        <v>206</v>
      </c>
      <c r="E84" s="8">
        <v>43848</v>
      </c>
      <c r="F84" s="8">
        <f>DATE(YEAR(sofile__4[[#This Row],[TimeStamp2]]),MONTH(sofile__4[[#This Row],[TimeStamp2]]),DAY(sofile__4[[#This Row],[TimeStamp2]]))</f>
        <v>43848</v>
      </c>
      <c r="G84">
        <v>83</v>
      </c>
      <c r="H84">
        <v>48</v>
      </c>
      <c r="I84">
        <f>IF(ISERROR(VLOOKUP(sofile__4[[#This Row],[SalesOrderID]],retfile[SalesOrderID],1,FALSE)),0,1)</f>
        <v>0</v>
      </c>
      <c r="J84">
        <f>MONTH(sofile__4[[#This Row],[TimeStamp2]])</f>
        <v>1</v>
      </c>
      <c r="K84">
        <f>+IF(sofile__4[[#This Row],[SalesOrderID]] &gt;0,1,0)</f>
        <v>1</v>
      </c>
      <c r="L84" s="7">
        <f>(sofile__4[[#This Row],[Existing Order]]-sofile__4[[#This Row],[ReturnedItem]])/sofile__4[[#This Row],[Existing Order]]</f>
        <v>1</v>
      </c>
    </row>
    <row r="85" spans="1:12" x14ac:dyDescent="0.35">
      <c r="A85">
        <v>84</v>
      </c>
      <c r="B85">
        <v>9</v>
      </c>
      <c r="C85">
        <v>9</v>
      </c>
      <c r="D85">
        <v>267</v>
      </c>
      <c r="E85" s="8">
        <v>43848.291666666664</v>
      </c>
      <c r="F85" s="8">
        <f>DATE(YEAR(sofile__4[[#This Row],[TimeStamp2]]),MONTH(sofile__4[[#This Row],[TimeStamp2]]),DAY(sofile__4[[#This Row],[TimeStamp2]]))</f>
        <v>43848</v>
      </c>
      <c r="G85">
        <v>84</v>
      </c>
      <c r="H85">
        <v>55</v>
      </c>
      <c r="I85">
        <f>IF(ISERROR(VLOOKUP(sofile__4[[#This Row],[SalesOrderID]],retfile[SalesOrderID],1,FALSE)),0,1)</f>
        <v>0</v>
      </c>
      <c r="J85">
        <f>MONTH(sofile__4[[#This Row],[TimeStamp2]])</f>
        <v>1</v>
      </c>
      <c r="K85">
        <f>+IF(sofile__4[[#This Row],[SalesOrderID]] &gt;0,1,0)</f>
        <v>1</v>
      </c>
      <c r="L85" s="7">
        <f>(sofile__4[[#This Row],[Existing Order]]-sofile__4[[#This Row],[ReturnedItem]])/sofile__4[[#This Row],[Existing Order]]</f>
        <v>1</v>
      </c>
    </row>
    <row r="86" spans="1:12" x14ac:dyDescent="0.35">
      <c r="A86">
        <v>85</v>
      </c>
      <c r="B86">
        <v>1</v>
      </c>
      <c r="C86">
        <v>1</v>
      </c>
      <c r="D86">
        <v>205</v>
      </c>
      <c r="E86" s="8">
        <v>43847.5</v>
      </c>
      <c r="F86" s="8">
        <f>DATE(YEAR(sofile__4[[#This Row],[TimeStamp2]]),MONTH(sofile__4[[#This Row],[TimeStamp2]]),DAY(sofile__4[[#This Row],[TimeStamp2]]))</f>
        <v>43847</v>
      </c>
      <c r="G86">
        <v>85</v>
      </c>
      <c r="H86">
        <v>36</v>
      </c>
      <c r="I86">
        <f>IF(ISERROR(VLOOKUP(sofile__4[[#This Row],[SalesOrderID]],retfile[SalesOrderID],1,FALSE)),0,1)</f>
        <v>0</v>
      </c>
      <c r="J86">
        <f>MONTH(sofile__4[[#This Row],[TimeStamp2]])</f>
        <v>1</v>
      </c>
      <c r="K86">
        <f>+IF(sofile__4[[#This Row],[SalesOrderID]] &gt;0,1,0)</f>
        <v>1</v>
      </c>
      <c r="L86" s="7">
        <f>(sofile__4[[#This Row],[Existing Order]]-sofile__4[[#This Row],[ReturnedItem]])/sofile__4[[#This Row],[Existing Order]]</f>
        <v>1</v>
      </c>
    </row>
    <row r="87" spans="1:12" x14ac:dyDescent="0.35">
      <c r="A87">
        <v>86</v>
      </c>
      <c r="B87">
        <v>10</v>
      </c>
      <c r="C87">
        <v>7</v>
      </c>
      <c r="D87">
        <v>256</v>
      </c>
      <c r="E87" s="8">
        <v>43848</v>
      </c>
      <c r="F87" s="8">
        <f>DATE(YEAR(sofile__4[[#This Row],[TimeStamp2]]),MONTH(sofile__4[[#This Row],[TimeStamp2]]),DAY(sofile__4[[#This Row],[TimeStamp2]]))</f>
        <v>43848</v>
      </c>
      <c r="G87">
        <v>86</v>
      </c>
      <c r="H87">
        <v>48</v>
      </c>
      <c r="I87">
        <f>IF(ISERROR(VLOOKUP(sofile__4[[#This Row],[SalesOrderID]],retfile[SalesOrderID],1,FALSE)),0,1)</f>
        <v>0</v>
      </c>
      <c r="J87">
        <f>MONTH(sofile__4[[#This Row],[TimeStamp2]])</f>
        <v>1</v>
      </c>
      <c r="K87">
        <f>+IF(sofile__4[[#This Row],[SalesOrderID]] &gt;0,1,0)</f>
        <v>1</v>
      </c>
      <c r="L87" s="7">
        <f>(sofile__4[[#This Row],[Existing Order]]-sofile__4[[#This Row],[ReturnedItem]])/sofile__4[[#This Row],[Existing Order]]</f>
        <v>1</v>
      </c>
    </row>
    <row r="88" spans="1:12" x14ac:dyDescent="0.35">
      <c r="A88">
        <v>87</v>
      </c>
      <c r="B88">
        <v>8</v>
      </c>
      <c r="C88">
        <v>9</v>
      </c>
      <c r="D88">
        <v>384</v>
      </c>
      <c r="E88" s="8">
        <v>43848.125</v>
      </c>
      <c r="F88" s="8">
        <f>DATE(YEAR(sofile__4[[#This Row],[TimeStamp2]]),MONTH(sofile__4[[#This Row],[TimeStamp2]]),DAY(sofile__4[[#This Row],[TimeStamp2]]))</f>
        <v>43848</v>
      </c>
      <c r="G88">
        <v>87</v>
      </c>
      <c r="H88">
        <v>51</v>
      </c>
      <c r="I88">
        <f>IF(ISERROR(VLOOKUP(sofile__4[[#This Row],[SalesOrderID]],retfile[SalesOrderID],1,FALSE)),0,1)</f>
        <v>0</v>
      </c>
      <c r="J88">
        <f>MONTH(sofile__4[[#This Row],[TimeStamp2]])</f>
        <v>1</v>
      </c>
      <c r="K88">
        <f>+IF(sofile__4[[#This Row],[SalesOrderID]] &gt;0,1,0)</f>
        <v>1</v>
      </c>
      <c r="L88" s="7">
        <f>(sofile__4[[#This Row],[Existing Order]]-sofile__4[[#This Row],[ReturnedItem]])/sofile__4[[#This Row],[Existing Order]]</f>
        <v>1</v>
      </c>
    </row>
    <row r="89" spans="1:12" x14ac:dyDescent="0.35">
      <c r="A89">
        <v>88</v>
      </c>
      <c r="B89">
        <v>4</v>
      </c>
      <c r="C89">
        <v>7</v>
      </c>
      <c r="D89">
        <v>477</v>
      </c>
      <c r="E89" s="8">
        <v>43848.375</v>
      </c>
      <c r="F89" s="8">
        <f>DATE(YEAR(sofile__4[[#This Row],[TimeStamp2]]),MONTH(sofile__4[[#This Row],[TimeStamp2]]),DAY(sofile__4[[#This Row],[TimeStamp2]]))</f>
        <v>43848</v>
      </c>
      <c r="G89">
        <v>88</v>
      </c>
      <c r="H89">
        <v>57</v>
      </c>
      <c r="I89">
        <f>IF(ISERROR(VLOOKUP(sofile__4[[#This Row],[SalesOrderID]],retfile[SalesOrderID],1,FALSE)),0,1)</f>
        <v>0</v>
      </c>
      <c r="J89">
        <f>MONTH(sofile__4[[#This Row],[TimeStamp2]])</f>
        <v>1</v>
      </c>
      <c r="K89">
        <f>+IF(sofile__4[[#This Row],[SalesOrderID]] &gt;0,1,0)</f>
        <v>1</v>
      </c>
      <c r="L89" s="7">
        <f>(sofile__4[[#This Row],[Existing Order]]-sofile__4[[#This Row],[ReturnedItem]])/sofile__4[[#This Row],[Existing Order]]</f>
        <v>1</v>
      </c>
    </row>
    <row r="90" spans="1:12" x14ac:dyDescent="0.35">
      <c r="A90">
        <v>89</v>
      </c>
      <c r="B90">
        <v>3</v>
      </c>
      <c r="C90">
        <v>4</v>
      </c>
      <c r="D90">
        <v>126</v>
      </c>
      <c r="E90" s="8">
        <v>43849.458333333336</v>
      </c>
      <c r="F90" s="8">
        <f>DATE(YEAR(sofile__4[[#This Row],[TimeStamp2]]),MONTH(sofile__4[[#This Row],[TimeStamp2]]),DAY(sofile__4[[#This Row],[TimeStamp2]]))</f>
        <v>43849</v>
      </c>
      <c r="G90">
        <v>89</v>
      </c>
      <c r="H90">
        <v>59</v>
      </c>
      <c r="I90">
        <f>IF(ISERROR(VLOOKUP(sofile__4[[#This Row],[SalesOrderID]],retfile[SalesOrderID],1,FALSE)),0,1)</f>
        <v>0</v>
      </c>
      <c r="J90">
        <f>MONTH(sofile__4[[#This Row],[TimeStamp2]])</f>
        <v>1</v>
      </c>
      <c r="K90">
        <f>+IF(sofile__4[[#This Row],[SalesOrderID]] &gt;0,1,0)</f>
        <v>1</v>
      </c>
      <c r="L90" s="7">
        <f>(sofile__4[[#This Row],[Existing Order]]-sofile__4[[#This Row],[ReturnedItem]])/sofile__4[[#This Row],[Existing Order]]</f>
        <v>1</v>
      </c>
    </row>
    <row r="91" spans="1:12" x14ac:dyDescent="0.35">
      <c r="A91">
        <v>90</v>
      </c>
      <c r="B91">
        <v>10</v>
      </c>
      <c r="C91">
        <v>3</v>
      </c>
      <c r="D91">
        <v>163</v>
      </c>
      <c r="E91" s="8">
        <v>43849.208333333336</v>
      </c>
      <c r="F91" s="8">
        <f>DATE(YEAR(sofile__4[[#This Row],[TimeStamp2]]),MONTH(sofile__4[[#This Row],[TimeStamp2]]),DAY(sofile__4[[#This Row],[TimeStamp2]]))</f>
        <v>43849</v>
      </c>
      <c r="G91">
        <v>90</v>
      </c>
      <c r="H91">
        <v>53</v>
      </c>
      <c r="I91">
        <f>IF(ISERROR(VLOOKUP(sofile__4[[#This Row],[SalesOrderID]],retfile[SalesOrderID],1,FALSE)),0,1)</f>
        <v>0</v>
      </c>
      <c r="J91">
        <f>MONTH(sofile__4[[#This Row],[TimeStamp2]])</f>
        <v>1</v>
      </c>
      <c r="K91">
        <f>+IF(sofile__4[[#This Row],[SalesOrderID]] &gt;0,1,0)</f>
        <v>1</v>
      </c>
      <c r="L91" s="7">
        <f>(sofile__4[[#This Row],[Existing Order]]-sofile__4[[#This Row],[ReturnedItem]])/sofile__4[[#This Row],[Existing Order]]</f>
        <v>1</v>
      </c>
    </row>
    <row r="92" spans="1:12" x14ac:dyDescent="0.35">
      <c r="A92">
        <v>91</v>
      </c>
      <c r="B92">
        <v>2</v>
      </c>
      <c r="C92">
        <v>8</v>
      </c>
      <c r="D92">
        <v>406</v>
      </c>
      <c r="E92" s="8">
        <v>43848.958333333336</v>
      </c>
      <c r="F92" s="8">
        <f>DATE(YEAR(sofile__4[[#This Row],[TimeStamp2]]),MONTH(sofile__4[[#This Row],[TimeStamp2]]),DAY(sofile__4[[#This Row],[TimeStamp2]]))</f>
        <v>43848</v>
      </c>
      <c r="G92">
        <v>91</v>
      </c>
      <c r="H92">
        <v>47</v>
      </c>
      <c r="I92">
        <f>IF(ISERROR(VLOOKUP(sofile__4[[#This Row],[SalesOrderID]],retfile[SalesOrderID],1,FALSE)),0,1)</f>
        <v>0</v>
      </c>
      <c r="J92">
        <f>MONTH(sofile__4[[#This Row],[TimeStamp2]])</f>
        <v>1</v>
      </c>
      <c r="K92">
        <f>+IF(sofile__4[[#This Row],[SalesOrderID]] &gt;0,1,0)</f>
        <v>1</v>
      </c>
      <c r="L92" s="7">
        <f>(sofile__4[[#This Row],[Existing Order]]-sofile__4[[#This Row],[ReturnedItem]])/sofile__4[[#This Row],[Existing Order]]</f>
        <v>1</v>
      </c>
    </row>
    <row r="93" spans="1:12" x14ac:dyDescent="0.35">
      <c r="A93">
        <v>92</v>
      </c>
      <c r="B93">
        <v>9</v>
      </c>
      <c r="C93">
        <v>6</v>
      </c>
      <c r="D93">
        <v>254</v>
      </c>
      <c r="E93" s="8">
        <v>43849.458333333336</v>
      </c>
      <c r="F93" s="8">
        <f>DATE(YEAR(sofile__4[[#This Row],[TimeStamp2]]),MONTH(sofile__4[[#This Row],[TimeStamp2]]),DAY(sofile__4[[#This Row],[TimeStamp2]]))</f>
        <v>43849</v>
      </c>
      <c r="G93">
        <v>92</v>
      </c>
      <c r="H93">
        <v>59</v>
      </c>
      <c r="I93">
        <f>IF(ISERROR(VLOOKUP(sofile__4[[#This Row],[SalesOrderID]],retfile[SalesOrderID],1,FALSE)),0,1)</f>
        <v>0</v>
      </c>
      <c r="J93">
        <f>MONTH(sofile__4[[#This Row],[TimeStamp2]])</f>
        <v>1</v>
      </c>
      <c r="K93">
        <f>+IF(sofile__4[[#This Row],[SalesOrderID]] &gt;0,1,0)</f>
        <v>1</v>
      </c>
      <c r="L93" s="7">
        <f>(sofile__4[[#This Row],[Existing Order]]-sofile__4[[#This Row],[ReturnedItem]])/sofile__4[[#This Row],[Existing Order]]</f>
        <v>1</v>
      </c>
    </row>
    <row r="94" spans="1:12" x14ac:dyDescent="0.35">
      <c r="A94">
        <v>93</v>
      </c>
      <c r="B94">
        <v>3</v>
      </c>
      <c r="C94">
        <v>1</v>
      </c>
      <c r="D94">
        <v>280</v>
      </c>
      <c r="E94" s="8">
        <v>43849.916666666664</v>
      </c>
      <c r="F94" s="8">
        <f>DATE(YEAR(sofile__4[[#This Row],[TimeStamp2]]),MONTH(sofile__4[[#This Row],[TimeStamp2]]),DAY(sofile__4[[#This Row],[TimeStamp2]]))</f>
        <v>43849</v>
      </c>
      <c r="G94">
        <v>93</v>
      </c>
      <c r="H94">
        <v>46</v>
      </c>
      <c r="I94">
        <f>IF(ISERROR(VLOOKUP(sofile__4[[#This Row],[SalesOrderID]],retfile[SalesOrderID],1,FALSE)),0,1)</f>
        <v>0</v>
      </c>
      <c r="J94">
        <f>MONTH(sofile__4[[#This Row],[TimeStamp2]])</f>
        <v>1</v>
      </c>
      <c r="K94">
        <f>+IF(sofile__4[[#This Row],[SalesOrderID]] &gt;0,1,0)</f>
        <v>1</v>
      </c>
      <c r="L94" s="7">
        <f>(sofile__4[[#This Row],[Existing Order]]-sofile__4[[#This Row],[ReturnedItem]])/sofile__4[[#This Row],[Existing Order]]</f>
        <v>1</v>
      </c>
    </row>
    <row r="95" spans="1:12" x14ac:dyDescent="0.35">
      <c r="A95">
        <v>94</v>
      </c>
      <c r="B95">
        <v>8</v>
      </c>
      <c r="C95">
        <v>1</v>
      </c>
      <c r="D95">
        <v>250</v>
      </c>
      <c r="E95" s="8">
        <v>43849.583333333336</v>
      </c>
      <c r="F95" s="8">
        <f>DATE(YEAR(sofile__4[[#This Row],[TimeStamp2]]),MONTH(sofile__4[[#This Row],[TimeStamp2]]),DAY(sofile__4[[#This Row],[TimeStamp2]]))</f>
        <v>43849</v>
      </c>
      <c r="G95">
        <v>94</v>
      </c>
      <c r="H95">
        <v>38</v>
      </c>
      <c r="I95">
        <f>IF(ISERROR(VLOOKUP(sofile__4[[#This Row],[SalesOrderID]],retfile[SalesOrderID],1,FALSE)),0,1)</f>
        <v>0</v>
      </c>
      <c r="J95">
        <f>MONTH(sofile__4[[#This Row],[TimeStamp2]])</f>
        <v>1</v>
      </c>
      <c r="K95">
        <f>+IF(sofile__4[[#This Row],[SalesOrderID]] &gt;0,1,0)</f>
        <v>1</v>
      </c>
      <c r="L95" s="7">
        <f>(sofile__4[[#This Row],[Existing Order]]-sofile__4[[#This Row],[ReturnedItem]])/sofile__4[[#This Row],[Existing Order]]</f>
        <v>1</v>
      </c>
    </row>
    <row r="96" spans="1:12" x14ac:dyDescent="0.35">
      <c r="A96">
        <v>95</v>
      </c>
      <c r="B96">
        <v>10</v>
      </c>
      <c r="C96">
        <v>2</v>
      </c>
      <c r="D96">
        <v>437</v>
      </c>
      <c r="E96" s="8">
        <v>43850.041666666664</v>
      </c>
      <c r="F96" s="8">
        <f>DATE(YEAR(sofile__4[[#This Row],[TimeStamp2]]),MONTH(sofile__4[[#This Row],[TimeStamp2]]),DAY(sofile__4[[#This Row],[TimeStamp2]]))</f>
        <v>43850</v>
      </c>
      <c r="G96">
        <v>95</v>
      </c>
      <c r="H96">
        <v>49</v>
      </c>
      <c r="I96">
        <f>IF(ISERROR(VLOOKUP(sofile__4[[#This Row],[SalesOrderID]],retfile[SalesOrderID],1,FALSE)),0,1)</f>
        <v>0</v>
      </c>
      <c r="J96">
        <f>MONTH(sofile__4[[#This Row],[TimeStamp2]])</f>
        <v>1</v>
      </c>
      <c r="K96">
        <f>+IF(sofile__4[[#This Row],[SalesOrderID]] &gt;0,1,0)</f>
        <v>1</v>
      </c>
      <c r="L96" s="7">
        <f>(sofile__4[[#This Row],[Existing Order]]-sofile__4[[#This Row],[ReturnedItem]])/sofile__4[[#This Row],[Existing Order]]</f>
        <v>1</v>
      </c>
    </row>
    <row r="97" spans="1:12" x14ac:dyDescent="0.35">
      <c r="A97">
        <v>96</v>
      </c>
      <c r="B97">
        <v>4</v>
      </c>
      <c r="C97">
        <v>8</v>
      </c>
      <c r="D97">
        <v>334</v>
      </c>
      <c r="E97" s="8">
        <v>43850.291666666664</v>
      </c>
      <c r="F97" s="8">
        <f>DATE(YEAR(sofile__4[[#This Row],[TimeStamp2]]),MONTH(sofile__4[[#This Row],[TimeStamp2]]),DAY(sofile__4[[#This Row],[TimeStamp2]]))</f>
        <v>43850</v>
      </c>
      <c r="G97">
        <v>96</v>
      </c>
      <c r="H97">
        <v>55</v>
      </c>
      <c r="I97">
        <f>IF(ISERROR(VLOOKUP(sofile__4[[#This Row],[SalesOrderID]],retfile[SalesOrderID],1,FALSE)),0,1)</f>
        <v>0</v>
      </c>
      <c r="J97">
        <f>MONTH(sofile__4[[#This Row],[TimeStamp2]])</f>
        <v>1</v>
      </c>
      <c r="K97">
        <f>+IF(sofile__4[[#This Row],[SalesOrderID]] &gt;0,1,0)</f>
        <v>1</v>
      </c>
      <c r="L97" s="7">
        <f>(sofile__4[[#This Row],[Existing Order]]-sofile__4[[#This Row],[ReturnedItem]])/sofile__4[[#This Row],[Existing Order]]</f>
        <v>1</v>
      </c>
    </row>
    <row r="98" spans="1:12" x14ac:dyDescent="0.35">
      <c r="A98">
        <v>97</v>
      </c>
      <c r="B98">
        <v>10</v>
      </c>
      <c r="C98">
        <v>8</v>
      </c>
      <c r="D98">
        <v>474</v>
      </c>
      <c r="E98" s="8">
        <v>43849.5</v>
      </c>
      <c r="F98" s="8">
        <f>DATE(YEAR(sofile__4[[#This Row],[TimeStamp2]]),MONTH(sofile__4[[#This Row],[TimeStamp2]]),DAY(sofile__4[[#This Row],[TimeStamp2]]))</f>
        <v>43849</v>
      </c>
      <c r="G98">
        <v>97</v>
      </c>
      <c r="H98">
        <v>36</v>
      </c>
      <c r="I98">
        <f>IF(ISERROR(VLOOKUP(sofile__4[[#This Row],[SalesOrderID]],retfile[SalesOrderID],1,FALSE)),0,1)</f>
        <v>0</v>
      </c>
      <c r="J98">
        <f>MONTH(sofile__4[[#This Row],[TimeStamp2]])</f>
        <v>1</v>
      </c>
      <c r="K98">
        <f>+IF(sofile__4[[#This Row],[SalesOrderID]] &gt;0,1,0)</f>
        <v>1</v>
      </c>
      <c r="L98" s="7">
        <f>(sofile__4[[#This Row],[Existing Order]]-sofile__4[[#This Row],[ReturnedItem]])/sofile__4[[#This Row],[Existing Order]]</f>
        <v>1</v>
      </c>
    </row>
    <row r="99" spans="1:12" x14ac:dyDescent="0.35">
      <c r="A99">
        <v>98</v>
      </c>
      <c r="B99">
        <v>8</v>
      </c>
      <c r="C99">
        <v>3</v>
      </c>
      <c r="D99">
        <v>144</v>
      </c>
      <c r="E99" s="8">
        <v>43850.625</v>
      </c>
      <c r="F99" s="8">
        <f>DATE(YEAR(sofile__4[[#This Row],[TimeStamp2]]),MONTH(sofile__4[[#This Row],[TimeStamp2]]),DAY(sofile__4[[#This Row],[TimeStamp2]]))</f>
        <v>43850</v>
      </c>
      <c r="G99">
        <v>98</v>
      </c>
      <c r="H99">
        <v>39</v>
      </c>
      <c r="I99">
        <f>IF(ISERROR(VLOOKUP(sofile__4[[#This Row],[SalesOrderID]],retfile[SalesOrderID],1,FALSE)),0,1)</f>
        <v>0</v>
      </c>
      <c r="J99">
        <f>MONTH(sofile__4[[#This Row],[TimeStamp2]])</f>
        <v>1</v>
      </c>
      <c r="K99">
        <f>+IF(sofile__4[[#This Row],[SalesOrderID]] &gt;0,1,0)</f>
        <v>1</v>
      </c>
      <c r="L99" s="7">
        <f>(sofile__4[[#This Row],[Existing Order]]-sofile__4[[#This Row],[ReturnedItem]])/sofile__4[[#This Row],[Existing Order]]</f>
        <v>1</v>
      </c>
    </row>
    <row r="100" spans="1:12" x14ac:dyDescent="0.35">
      <c r="A100">
        <v>99</v>
      </c>
      <c r="B100">
        <v>4</v>
      </c>
      <c r="C100">
        <v>2</v>
      </c>
      <c r="D100">
        <v>263</v>
      </c>
      <c r="E100" s="8">
        <v>43851.291666666664</v>
      </c>
      <c r="F100" s="8">
        <f>DATE(YEAR(sofile__4[[#This Row],[TimeStamp2]]),MONTH(sofile__4[[#This Row],[TimeStamp2]]),DAY(sofile__4[[#This Row],[TimeStamp2]]))</f>
        <v>43851</v>
      </c>
      <c r="G100">
        <v>99</v>
      </c>
      <c r="H100">
        <v>55</v>
      </c>
      <c r="I100">
        <f>IF(ISERROR(VLOOKUP(sofile__4[[#This Row],[SalesOrderID]],retfile[SalesOrderID],1,FALSE)),0,1)</f>
        <v>0</v>
      </c>
      <c r="J100">
        <f>MONTH(sofile__4[[#This Row],[TimeStamp2]])</f>
        <v>1</v>
      </c>
      <c r="K100">
        <f>+IF(sofile__4[[#This Row],[SalesOrderID]] &gt;0,1,0)</f>
        <v>1</v>
      </c>
      <c r="L100" s="7">
        <f>(sofile__4[[#This Row],[Existing Order]]-sofile__4[[#This Row],[ReturnedItem]])/sofile__4[[#This Row],[Existing Order]]</f>
        <v>1</v>
      </c>
    </row>
    <row r="101" spans="1:12" x14ac:dyDescent="0.35">
      <c r="A101">
        <v>100</v>
      </c>
      <c r="B101">
        <v>10</v>
      </c>
      <c r="C101">
        <v>1</v>
      </c>
      <c r="D101">
        <v>165</v>
      </c>
      <c r="E101" s="8">
        <v>43851.416666666664</v>
      </c>
      <c r="F101" s="8">
        <f>DATE(YEAR(sofile__4[[#This Row],[TimeStamp2]]),MONTH(sofile__4[[#This Row],[TimeStamp2]]),DAY(sofile__4[[#This Row],[TimeStamp2]]))</f>
        <v>43851</v>
      </c>
      <c r="G101">
        <v>100</v>
      </c>
      <c r="H101">
        <v>58</v>
      </c>
      <c r="I101">
        <f>IF(ISERROR(VLOOKUP(sofile__4[[#This Row],[SalesOrderID]],retfile[SalesOrderID],1,FALSE)),0,1)</f>
        <v>0</v>
      </c>
      <c r="J101">
        <f>MONTH(sofile__4[[#This Row],[TimeStamp2]])</f>
        <v>1</v>
      </c>
      <c r="K101">
        <f>+IF(sofile__4[[#This Row],[SalesOrderID]] &gt;0,1,0)</f>
        <v>1</v>
      </c>
      <c r="L101" s="7">
        <f>(sofile__4[[#This Row],[Existing Order]]-sofile__4[[#This Row],[ReturnedItem]])/sofile__4[[#This Row],[Existing Order]]</f>
        <v>1</v>
      </c>
    </row>
    <row r="102" spans="1:12" x14ac:dyDescent="0.35">
      <c r="A102">
        <v>101</v>
      </c>
      <c r="B102">
        <v>2</v>
      </c>
      <c r="C102">
        <v>7</v>
      </c>
      <c r="D102">
        <v>358</v>
      </c>
      <c r="E102" s="8">
        <v>43850.916666666664</v>
      </c>
      <c r="F102" s="8">
        <f>DATE(YEAR(sofile__4[[#This Row],[TimeStamp2]]),MONTH(sofile__4[[#This Row],[TimeStamp2]]),DAY(sofile__4[[#This Row],[TimeStamp2]]))</f>
        <v>43850</v>
      </c>
      <c r="G102">
        <v>101</v>
      </c>
      <c r="H102">
        <v>46</v>
      </c>
      <c r="I102">
        <f>IF(ISERROR(VLOOKUP(sofile__4[[#This Row],[SalesOrderID]],retfile[SalesOrderID],1,FALSE)),0,1)</f>
        <v>0</v>
      </c>
      <c r="J102">
        <f>MONTH(sofile__4[[#This Row],[TimeStamp2]])</f>
        <v>1</v>
      </c>
      <c r="K102">
        <f>+IF(sofile__4[[#This Row],[SalesOrderID]] &gt;0,1,0)</f>
        <v>1</v>
      </c>
      <c r="L102" s="7">
        <f>(sofile__4[[#This Row],[Existing Order]]-sofile__4[[#This Row],[ReturnedItem]])/sofile__4[[#This Row],[Existing Order]]</f>
        <v>1</v>
      </c>
    </row>
    <row r="103" spans="1:12" x14ac:dyDescent="0.35">
      <c r="A103">
        <v>102</v>
      </c>
      <c r="B103">
        <v>5</v>
      </c>
      <c r="C103">
        <v>3</v>
      </c>
      <c r="D103">
        <v>482</v>
      </c>
      <c r="E103" s="8">
        <v>43850.75</v>
      </c>
      <c r="F103" s="8">
        <f>DATE(YEAR(sofile__4[[#This Row],[TimeStamp2]]),MONTH(sofile__4[[#This Row],[TimeStamp2]]),DAY(sofile__4[[#This Row],[TimeStamp2]]))</f>
        <v>43850</v>
      </c>
      <c r="G103">
        <v>102</v>
      </c>
      <c r="H103">
        <v>42</v>
      </c>
      <c r="I103">
        <f>IF(ISERROR(VLOOKUP(sofile__4[[#This Row],[SalesOrderID]],retfile[SalesOrderID],1,FALSE)),0,1)</f>
        <v>0</v>
      </c>
      <c r="J103">
        <f>MONTH(sofile__4[[#This Row],[TimeStamp2]])</f>
        <v>1</v>
      </c>
      <c r="K103">
        <f>+IF(sofile__4[[#This Row],[SalesOrderID]] &gt;0,1,0)</f>
        <v>1</v>
      </c>
      <c r="L103" s="7">
        <f>(sofile__4[[#This Row],[Existing Order]]-sofile__4[[#This Row],[ReturnedItem]])/sofile__4[[#This Row],[Existing Order]]</f>
        <v>1</v>
      </c>
    </row>
    <row r="104" spans="1:12" x14ac:dyDescent="0.35">
      <c r="A104">
        <v>103</v>
      </c>
      <c r="B104">
        <v>4</v>
      </c>
      <c r="C104">
        <v>1</v>
      </c>
      <c r="D104">
        <v>186</v>
      </c>
      <c r="E104" s="8">
        <v>43851.916666666664</v>
      </c>
      <c r="F104" s="8">
        <f>DATE(YEAR(sofile__4[[#This Row],[TimeStamp2]]),MONTH(sofile__4[[#This Row],[TimeStamp2]]),DAY(sofile__4[[#This Row],[TimeStamp2]]))</f>
        <v>43851</v>
      </c>
      <c r="G104">
        <v>103</v>
      </c>
      <c r="H104">
        <v>46</v>
      </c>
      <c r="I104">
        <f>IF(ISERROR(VLOOKUP(sofile__4[[#This Row],[SalesOrderID]],retfile[SalesOrderID],1,FALSE)),0,1)</f>
        <v>0</v>
      </c>
      <c r="J104">
        <f>MONTH(sofile__4[[#This Row],[TimeStamp2]])</f>
        <v>1</v>
      </c>
      <c r="K104">
        <f>+IF(sofile__4[[#This Row],[SalesOrderID]] &gt;0,1,0)</f>
        <v>1</v>
      </c>
      <c r="L104" s="7">
        <f>(sofile__4[[#This Row],[Existing Order]]-sofile__4[[#This Row],[ReturnedItem]])/sofile__4[[#This Row],[Existing Order]]</f>
        <v>1</v>
      </c>
    </row>
    <row r="105" spans="1:12" x14ac:dyDescent="0.35">
      <c r="A105">
        <v>104</v>
      </c>
      <c r="B105">
        <v>12</v>
      </c>
      <c r="C105">
        <v>1</v>
      </c>
      <c r="D105">
        <v>180</v>
      </c>
      <c r="E105" s="8">
        <v>43852</v>
      </c>
      <c r="F105" s="8">
        <f>DATE(YEAR(sofile__4[[#This Row],[TimeStamp2]]),MONTH(sofile__4[[#This Row],[TimeStamp2]]),DAY(sofile__4[[#This Row],[TimeStamp2]]))</f>
        <v>43852</v>
      </c>
      <c r="G105">
        <v>104</v>
      </c>
      <c r="H105">
        <v>48</v>
      </c>
      <c r="I105">
        <f>IF(ISERROR(VLOOKUP(sofile__4[[#This Row],[SalesOrderID]],retfile[SalesOrderID],1,FALSE)),0,1)</f>
        <v>0</v>
      </c>
      <c r="J105">
        <f>MONTH(sofile__4[[#This Row],[TimeStamp2]])</f>
        <v>1</v>
      </c>
      <c r="K105">
        <f>+IF(sofile__4[[#This Row],[SalesOrderID]] &gt;0,1,0)</f>
        <v>1</v>
      </c>
      <c r="L105" s="7">
        <f>(sofile__4[[#This Row],[Existing Order]]-sofile__4[[#This Row],[ReturnedItem]])/sofile__4[[#This Row],[Existing Order]]</f>
        <v>1</v>
      </c>
    </row>
    <row r="106" spans="1:12" x14ac:dyDescent="0.35">
      <c r="A106">
        <v>105</v>
      </c>
      <c r="B106">
        <v>4</v>
      </c>
      <c r="C106">
        <v>5</v>
      </c>
      <c r="D106">
        <v>225</v>
      </c>
      <c r="E106" s="8">
        <v>43851.791666666664</v>
      </c>
      <c r="F106" s="8">
        <f>DATE(YEAR(sofile__4[[#This Row],[TimeStamp2]]),MONTH(sofile__4[[#This Row],[TimeStamp2]]),DAY(sofile__4[[#This Row],[TimeStamp2]]))</f>
        <v>43851</v>
      </c>
      <c r="G106">
        <v>105</v>
      </c>
      <c r="H106">
        <v>43</v>
      </c>
      <c r="I106">
        <f>IF(ISERROR(VLOOKUP(sofile__4[[#This Row],[SalesOrderID]],retfile[SalesOrderID],1,FALSE)),0,1)</f>
        <v>0</v>
      </c>
      <c r="J106">
        <f>MONTH(sofile__4[[#This Row],[TimeStamp2]])</f>
        <v>1</v>
      </c>
      <c r="K106">
        <f>+IF(sofile__4[[#This Row],[SalesOrderID]] &gt;0,1,0)</f>
        <v>1</v>
      </c>
      <c r="L106" s="7">
        <f>(sofile__4[[#This Row],[Existing Order]]-sofile__4[[#This Row],[ReturnedItem]])/sofile__4[[#This Row],[Existing Order]]</f>
        <v>1</v>
      </c>
    </row>
    <row r="107" spans="1:12" x14ac:dyDescent="0.35">
      <c r="A107">
        <v>106</v>
      </c>
      <c r="B107">
        <v>10</v>
      </c>
      <c r="C107">
        <v>3</v>
      </c>
      <c r="D107">
        <v>312</v>
      </c>
      <c r="E107" s="8">
        <v>43851.5</v>
      </c>
      <c r="F107" s="8">
        <f>DATE(YEAR(sofile__4[[#This Row],[TimeStamp2]]),MONTH(sofile__4[[#This Row],[TimeStamp2]]),DAY(sofile__4[[#This Row],[TimeStamp2]]))</f>
        <v>43851</v>
      </c>
      <c r="G107">
        <v>106</v>
      </c>
      <c r="H107">
        <v>36</v>
      </c>
      <c r="I107">
        <f>IF(ISERROR(VLOOKUP(sofile__4[[#This Row],[SalesOrderID]],retfile[SalesOrderID],1,FALSE)),0,1)</f>
        <v>0</v>
      </c>
      <c r="J107">
        <f>MONTH(sofile__4[[#This Row],[TimeStamp2]])</f>
        <v>1</v>
      </c>
      <c r="K107">
        <f>+IF(sofile__4[[#This Row],[SalesOrderID]] &gt;0,1,0)</f>
        <v>1</v>
      </c>
      <c r="L107" s="7">
        <f>(sofile__4[[#This Row],[Existing Order]]-sofile__4[[#This Row],[ReturnedItem]])/sofile__4[[#This Row],[Existing Order]]</f>
        <v>1</v>
      </c>
    </row>
    <row r="108" spans="1:12" x14ac:dyDescent="0.35">
      <c r="A108">
        <v>107</v>
      </c>
      <c r="B108">
        <v>2</v>
      </c>
      <c r="C108">
        <v>2</v>
      </c>
      <c r="D108">
        <v>290</v>
      </c>
      <c r="E108" s="8">
        <v>43852.416666666664</v>
      </c>
      <c r="F108" s="8">
        <f>DATE(YEAR(sofile__4[[#This Row],[TimeStamp2]]),MONTH(sofile__4[[#This Row],[TimeStamp2]]),DAY(sofile__4[[#This Row],[TimeStamp2]]))</f>
        <v>43852</v>
      </c>
      <c r="G108">
        <v>107</v>
      </c>
      <c r="H108">
        <v>58</v>
      </c>
      <c r="I108">
        <f>IF(ISERROR(VLOOKUP(sofile__4[[#This Row],[SalesOrderID]],retfile[SalesOrderID],1,FALSE)),0,1)</f>
        <v>0</v>
      </c>
      <c r="J108">
        <f>MONTH(sofile__4[[#This Row],[TimeStamp2]])</f>
        <v>1</v>
      </c>
      <c r="K108">
        <f>+IF(sofile__4[[#This Row],[SalesOrderID]] &gt;0,1,0)</f>
        <v>1</v>
      </c>
      <c r="L108" s="7">
        <f>(sofile__4[[#This Row],[Existing Order]]-sofile__4[[#This Row],[ReturnedItem]])/sofile__4[[#This Row],[Existing Order]]</f>
        <v>1</v>
      </c>
    </row>
    <row r="109" spans="1:12" x14ac:dyDescent="0.35">
      <c r="A109">
        <v>108</v>
      </c>
      <c r="B109">
        <v>2</v>
      </c>
      <c r="C109">
        <v>7</v>
      </c>
      <c r="D109">
        <v>195</v>
      </c>
      <c r="E109" s="8">
        <v>43852.791666666664</v>
      </c>
      <c r="F109" s="8">
        <f>DATE(YEAR(sofile__4[[#This Row],[TimeStamp2]]),MONTH(sofile__4[[#This Row],[TimeStamp2]]),DAY(sofile__4[[#This Row],[TimeStamp2]]))</f>
        <v>43852</v>
      </c>
      <c r="G109">
        <v>108</v>
      </c>
      <c r="H109">
        <v>43</v>
      </c>
      <c r="I109">
        <f>IF(ISERROR(VLOOKUP(sofile__4[[#This Row],[SalesOrderID]],retfile[SalesOrderID],1,FALSE)),0,1)</f>
        <v>0</v>
      </c>
      <c r="J109">
        <f>MONTH(sofile__4[[#This Row],[TimeStamp2]])</f>
        <v>1</v>
      </c>
      <c r="K109">
        <f>+IF(sofile__4[[#This Row],[SalesOrderID]] &gt;0,1,0)</f>
        <v>1</v>
      </c>
      <c r="L109" s="7">
        <f>(sofile__4[[#This Row],[Existing Order]]-sofile__4[[#This Row],[ReturnedItem]])/sofile__4[[#This Row],[Existing Order]]</f>
        <v>1</v>
      </c>
    </row>
    <row r="110" spans="1:12" x14ac:dyDescent="0.35">
      <c r="A110">
        <v>109</v>
      </c>
      <c r="B110">
        <v>14</v>
      </c>
      <c r="C110">
        <v>4</v>
      </c>
      <c r="D110">
        <v>157</v>
      </c>
      <c r="E110" s="8">
        <v>43853.416666666664</v>
      </c>
      <c r="F110" s="8">
        <f>DATE(YEAR(sofile__4[[#This Row],[TimeStamp2]]),MONTH(sofile__4[[#This Row],[TimeStamp2]]),DAY(sofile__4[[#This Row],[TimeStamp2]]))</f>
        <v>43853</v>
      </c>
      <c r="G110">
        <v>109</v>
      </c>
      <c r="H110">
        <v>58</v>
      </c>
      <c r="I110">
        <f>IF(ISERROR(VLOOKUP(sofile__4[[#This Row],[SalesOrderID]],retfile[SalesOrderID],1,FALSE)),0,1)</f>
        <v>0</v>
      </c>
      <c r="J110">
        <f>MONTH(sofile__4[[#This Row],[TimeStamp2]])</f>
        <v>1</v>
      </c>
      <c r="K110">
        <f>+IF(sofile__4[[#This Row],[SalesOrderID]] &gt;0,1,0)</f>
        <v>1</v>
      </c>
      <c r="L110" s="7">
        <f>(sofile__4[[#This Row],[Existing Order]]-sofile__4[[#This Row],[ReturnedItem]])/sofile__4[[#This Row],[Existing Order]]</f>
        <v>1</v>
      </c>
    </row>
    <row r="111" spans="1:12" x14ac:dyDescent="0.35">
      <c r="A111">
        <v>110</v>
      </c>
      <c r="B111">
        <v>6</v>
      </c>
      <c r="C111">
        <v>2</v>
      </c>
      <c r="D111">
        <v>473</v>
      </c>
      <c r="E111" s="8">
        <v>43853.333333333336</v>
      </c>
      <c r="F111" s="8">
        <f>DATE(YEAR(sofile__4[[#This Row],[TimeStamp2]]),MONTH(sofile__4[[#This Row],[TimeStamp2]]),DAY(sofile__4[[#This Row],[TimeStamp2]]))</f>
        <v>43853</v>
      </c>
      <c r="G111">
        <v>110</v>
      </c>
      <c r="H111">
        <v>56</v>
      </c>
      <c r="I111">
        <f>IF(ISERROR(VLOOKUP(sofile__4[[#This Row],[SalesOrderID]],retfile[SalesOrderID],1,FALSE)),0,1)</f>
        <v>0</v>
      </c>
      <c r="J111">
        <f>MONTH(sofile__4[[#This Row],[TimeStamp2]])</f>
        <v>1</v>
      </c>
      <c r="K111">
        <f>+IF(sofile__4[[#This Row],[SalesOrderID]] &gt;0,1,0)</f>
        <v>1</v>
      </c>
      <c r="L111" s="7">
        <f>(sofile__4[[#This Row],[Existing Order]]-sofile__4[[#This Row],[ReturnedItem]])/sofile__4[[#This Row],[Existing Order]]</f>
        <v>1</v>
      </c>
    </row>
    <row r="112" spans="1:12" x14ac:dyDescent="0.35">
      <c r="A112">
        <v>111</v>
      </c>
      <c r="B112">
        <v>12</v>
      </c>
      <c r="C112">
        <v>5</v>
      </c>
      <c r="D112">
        <v>434</v>
      </c>
      <c r="E112" s="8">
        <v>43852.708333333336</v>
      </c>
      <c r="F112" s="8">
        <f>DATE(YEAR(sofile__4[[#This Row],[TimeStamp2]]),MONTH(sofile__4[[#This Row],[TimeStamp2]]),DAY(sofile__4[[#This Row],[TimeStamp2]]))</f>
        <v>43852</v>
      </c>
      <c r="G112">
        <v>111</v>
      </c>
      <c r="H112">
        <v>41</v>
      </c>
      <c r="I112">
        <f>IF(ISERROR(VLOOKUP(sofile__4[[#This Row],[SalesOrderID]],retfile[SalesOrderID],1,FALSE)),0,1)</f>
        <v>0</v>
      </c>
      <c r="J112">
        <f>MONTH(sofile__4[[#This Row],[TimeStamp2]])</f>
        <v>1</v>
      </c>
      <c r="K112">
        <f>+IF(sofile__4[[#This Row],[SalesOrderID]] &gt;0,1,0)</f>
        <v>1</v>
      </c>
      <c r="L112" s="7">
        <f>(sofile__4[[#This Row],[Existing Order]]-sofile__4[[#This Row],[ReturnedItem]])/sofile__4[[#This Row],[Existing Order]]</f>
        <v>1</v>
      </c>
    </row>
    <row r="113" spans="1:12" x14ac:dyDescent="0.35">
      <c r="A113">
        <v>112</v>
      </c>
      <c r="B113">
        <v>14</v>
      </c>
      <c r="C113">
        <v>7</v>
      </c>
      <c r="D113">
        <v>145</v>
      </c>
      <c r="E113" s="8">
        <v>43852.666666666664</v>
      </c>
      <c r="F113" s="8">
        <f>DATE(YEAR(sofile__4[[#This Row],[TimeStamp2]]),MONTH(sofile__4[[#This Row],[TimeStamp2]]),DAY(sofile__4[[#This Row],[TimeStamp2]]))</f>
        <v>43852</v>
      </c>
      <c r="G113">
        <v>112</v>
      </c>
      <c r="H113">
        <v>40</v>
      </c>
      <c r="I113">
        <f>IF(ISERROR(VLOOKUP(sofile__4[[#This Row],[SalesOrderID]],retfile[SalesOrderID],1,FALSE)),0,1)</f>
        <v>0</v>
      </c>
      <c r="J113">
        <f>MONTH(sofile__4[[#This Row],[TimeStamp2]])</f>
        <v>1</v>
      </c>
      <c r="K113">
        <f>+IF(sofile__4[[#This Row],[SalesOrderID]] &gt;0,1,0)</f>
        <v>1</v>
      </c>
      <c r="L113" s="7">
        <f>(sofile__4[[#This Row],[Existing Order]]-sofile__4[[#This Row],[ReturnedItem]])/sofile__4[[#This Row],[Existing Order]]</f>
        <v>1</v>
      </c>
    </row>
    <row r="114" spans="1:12" x14ac:dyDescent="0.35">
      <c r="A114">
        <v>113</v>
      </c>
      <c r="B114">
        <v>4</v>
      </c>
      <c r="C114">
        <v>3</v>
      </c>
      <c r="D114">
        <v>223</v>
      </c>
      <c r="E114" s="8">
        <v>43854.333333333336</v>
      </c>
      <c r="F114" s="8">
        <f>DATE(YEAR(sofile__4[[#This Row],[TimeStamp2]]),MONTH(sofile__4[[#This Row],[TimeStamp2]]),DAY(sofile__4[[#This Row],[TimeStamp2]]))</f>
        <v>43854</v>
      </c>
      <c r="G114">
        <v>113</v>
      </c>
      <c r="H114">
        <v>56</v>
      </c>
      <c r="I114">
        <f>IF(ISERROR(VLOOKUP(sofile__4[[#This Row],[SalesOrderID]],retfile[SalesOrderID],1,FALSE)),0,1)</f>
        <v>0</v>
      </c>
      <c r="J114">
        <f>MONTH(sofile__4[[#This Row],[TimeStamp2]])</f>
        <v>1</v>
      </c>
      <c r="K114">
        <f>+IF(sofile__4[[#This Row],[SalesOrderID]] &gt;0,1,0)</f>
        <v>1</v>
      </c>
      <c r="L114" s="7">
        <f>(sofile__4[[#This Row],[Existing Order]]-sofile__4[[#This Row],[ReturnedItem]])/sofile__4[[#This Row],[Existing Order]]</f>
        <v>1</v>
      </c>
    </row>
    <row r="115" spans="1:12" x14ac:dyDescent="0.35">
      <c r="A115">
        <v>114</v>
      </c>
      <c r="B115">
        <v>12</v>
      </c>
      <c r="C115">
        <v>4</v>
      </c>
      <c r="D115">
        <v>163</v>
      </c>
      <c r="E115" s="8">
        <v>43854.333333333336</v>
      </c>
      <c r="F115" s="8">
        <f>DATE(YEAR(sofile__4[[#This Row],[TimeStamp2]]),MONTH(sofile__4[[#This Row],[TimeStamp2]]),DAY(sofile__4[[#This Row],[TimeStamp2]]))</f>
        <v>43854</v>
      </c>
      <c r="G115">
        <v>114</v>
      </c>
      <c r="H115">
        <v>56</v>
      </c>
      <c r="I115">
        <f>IF(ISERROR(VLOOKUP(sofile__4[[#This Row],[SalesOrderID]],retfile[SalesOrderID],1,FALSE)),0,1)</f>
        <v>0</v>
      </c>
      <c r="J115">
        <f>MONTH(sofile__4[[#This Row],[TimeStamp2]])</f>
        <v>1</v>
      </c>
      <c r="K115">
        <f>+IF(sofile__4[[#This Row],[SalesOrderID]] &gt;0,1,0)</f>
        <v>1</v>
      </c>
      <c r="L115" s="7">
        <f>(sofile__4[[#This Row],[Existing Order]]-sofile__4[[#This Row],[ReturnedItem]])/sofile__4[[#This Row],[Existing Order]]</f>
        <v>1</v>
      </c>
    </row>
    <row r="116" spans="1:12" x14ac:dyDescent="0.35">
      <c r="A116">
        <v>115</v>
      </c>
      <c r="B116">
        <v>12</v>
      </c>
      <c r="C116">
        <v>5</v>
      </c>
      <c r="D116">
        <v>250</v>
      </c>
      <c r="E116" s="8">
        <v>43853.541666666664</v>
      </c>
      <c r="F116" s="8">
        <f>DATE(YEAR(sofile__4[[#This Row],[TimeStamp2]]),MONTH(sofile__4[[#This Row],[TimeStamp2]]),DAY(sofile__4[[#This Row],[TimeStamp2]]))</f>
        <v>43853</v>
      </c>
      <c r="G116">
        <v>115</v>
      </c>
      <c r="H116">
        <v>37</v>
      </c>
      <c r="I116">
        <f>IF(ISERROR(VLOOKUP(sofile__4[[#This Row],[SalesOrderID]],retfile[SalesOrderID],1,FALSE)),0,1)</f>
        <v>0</v>
      </c>
      <c r="J116">
        <f>MONTH(sofile__4[[#This Row],[TimeStamp2]])</f>
        <v>1</v>
      </c>
      <c r="K116">
        <f>+IF(sofile__4[[#This Row],[SalesOrderID]] &gt;0,1,0)</f>
        <v>1</v>
      </c>
      <c r="L116" s="7">
        <f>(sofile__4[[#This Row],[Existing Order]]-sofile__4[[#This Row],[ReturnedItem]])/sofile__4[[#This Row],[Existing Order]]</f>
        <v>1</v>
      </c>
    </row>
    <row r="117" spans="1:12" x14ac:dyDescent="0.35">
      <c r="A117">
        <v>116</v>
      </c>
      <c r="B117">
        <v>2</v>
      </c>
      <c r="C117">
        <v>8</v>
      </c>
      <c r="D117">
        <v>201</v>
      </c>
      <c r="E117" s="8">
        <v>43854.375</v>
      </c>
      <c r="F117" s="8">
        <f>DATE(YEAR(sofile__4[[#This Row],[TimeStamp2]]),MONTH(sofile__4[[#This Row],[TimeStamp2]]),DAY(sofile__4[[#This Row],[TimeStamp2]]))</f>
        <v>43854</v>
      </c>
      <c r="G117">
        <v>116</v>
      </c>
      <c r="H117">
        <v>57</v>
      </c>
      <c r="I117">
        <f>IF(ISERROR(VLOOKUP(sofile__4[[#This Row],[SalesOrderID]],retfile[SalesOrderID],1,FALSE)),0,1)</f>
        <v>0</v>
      </c>
      <c r="J117">
        <f>MONTH(sofile__4[[#This Row],[TimeStamp2]])</f>
        <v>1</v>
      </c>
      <c r="K117">
        <f>+IF(sofile__4[[#This Row],[SalesOrderID]] &gt;0,1,0)</f>
        <v>1</v>
      </c>
      <c r="L117" s="7">
        <f>(sofile__4[[#This Row],[Existing Order]]-sofile__4[[#This Row],[ReturnedItem]])/sofile__4[[#This Row],[Existing Order]]</f>
        <v>1</v>
      </c>
    </row>
    <row r="118" spans="1:12" x14ac:dyDescent="0.35">
      <c r="A118">
        <v>117</v>
      </c>
      <c r="B118">
        <v>3</v>
      </c>
      <c r="C118">
        <v>8</v>
      </c>
      <c r="D118">
        <v>334</v>
      </c>
      <c r="E118" s="8">
        <v>43854.166666666664</v>
      </c>
      <c r="F118" s="8">
        <f>DATE(YEAR(sofile__4[[#This Row],[TimeStamp2]]),MONTH(sofile__4[[#This Row],[TimeStamp2]]),DAY(sofile__4[[#This Row],[TimeStamp2]]))</f>
        <v>43854</v>
      </c>
      <c r="G118">
        <v>117</v>
      </c>
      <c r="H118">
        <v>52</v>
      </c>
      <c r="I118">
        <f>IF(ISERROR(VLOOKUP(sofile__4[[#This Row],[SalesOrderID]],retfile[SalesOrderID],1,FALSE)),0,1)</f>
        <v>0</v>
      </c>
      <c r="J118">
        <f>MONTH(sofile__4[[#This Row],[TimeStamp2]])</f>
        <v>1</v>
      </c>
      <c r="K118">
        <f>+IF(sofile__4[[#This Row],[SalesOrderID]] &gt;0,1,0)</f>
        <v>1</v>
      </c>
      <c r="L118" s="7">
        <f>(sofile__4[[#This Row],[Existing Order]]-sofile__4[[#This Row],[ReturnedItem]])/sofile__4[[#This Row],[Existing Order]]</f>
        <v>1</v>
      </c>
    </row>
    <row r="119" spans="1:12" x14ac:dyDescent="0.35">
      <c r="A119">
        <v>118</v>
      </c>
      <c r="B119">
        <v>2</v>
      </c>
      <c r="C119">
        <v>9</v>
      </c>
      <c r="D119">
        <v>173</v>
      </c>
      <c r="E119" s="8">
        <v>43853.791666666664</v>
      </c>
      <c r="F119" s="8">
        <f>DATE(YEAR(sofile__4[[#This Row],[TimeStamp2]]),MONTH(sofile__4[[#This Row],[TimeStamp2]]),DAY(sofile__4[[#This Row],[TimeStamp2]]))</f>
        <v>43853</v>
      </c>
      <c r="G119">
        <v>118</v>
      </c>
      <c r="H119">
        <v>43</v>
      </c>
      <c r="I119">
        <f>IF(ISERROR(VLOOKUP(sofile__4[[#This Row],[SalesOrderID]],retfile[SalesOrderID],1,FALSE)),0,1)</f>
        <v>0</v>
      </c>
      <c r="J119">
        <f>MONTH(sofile__4[[#This Row],[TimeStamp2]])</f>
        <v>1</v>
      </c>
      <c r="K119">
        <f>+IF(sofile__4[[#This Row],[SalesOrderID]] &gt;0,1,0)</f>
        <v>1</v>
      </c>
      <c r="L119" s="7">
        <f>(sofile__4[[#This Row],[Existing Order]]-sofile__4[[#This Row],[ReturnedItem]])/sofile__4[[#This Row],[Existing Order]]</f>
        <v>1</v>
      </c>
    </row>
    <row r="120" spans="1:12" x14ac:dyDescent="0.35">
      <c r="A120">
        <v>119</v>
      </c>
      <c r="B120">
        <v>9</v>
      </c>
      <c r="C120">
        <v>1</v>
      </c>
      <c r="D120">
        <v>100</v>
      </c>
      <c r="E120" s="8">
        <v>43854.791666666664</v>
      </c>
      <c r="F120" s="8">
        <f>DATE(YEAR(sofile__4[[#This Row],[TimeStamp2]]),MONTH(sofile__4[[#This Row],[TimeStamp2]]),DAY(sofile__4[[#This Row],[TimeStamp2]]))</f>
        <v>43854</v>
      </c>
      <c r="G120">
        <v>119</v>
      </c>
      <c r="H120">
        <v>43</v>
      </c>
      <c r="I120">
        <f>IF(ISERROR(VLOOKUP(sofile__4[[#This Row],[SalesOrderID]],retfile[SalesOrderID],1,FALSE)),0,1)</f>
        <v>0</v>
      </c>
      <c r="J120">
        <f>MONTH(sofile__4[[#This Row],[TimeStamp2]])</f>
        <v>1</v>
      </c>
      <c r="K120">
        <f>+IF(sofile__4[[#This Row],[SalesOrderID]] &gt;0,1,0)</f>
        <v>1</v>
      </c>
      <c r="L120" s="7">
        <f>(sofile__4[[#This Row],[Existing Order]]-sofile__4[[#This Row],[ReturnedItem]])/sofile__4[[#This Row],[Existing Order]]</f>
        <v>1</v>
      </c>
    </row>
    <row r="121" spans="1:12" x14ac:dyDescent="0.35">
      <c r="A121">
        <v>120</v>
      </c>
      <c r="B121">
        <v>10</v>
      </c>
      <c r="C121">
        <v>4</v>
      </c>
      <c r="D121">
        <v>250</v>
      </c>
      <c r="E121" s="8">
        <v>43854.875</v>
      </c>
      <c r="F121" s="8">
        <f>DATE(YEAR(sofile__4[[#This Row],[TimeStamp2]]),MONTH(sofile__4[[#This Row],[TimeStamp2]]),DAY(sofile__4[[#This Row],[TimeStamp2]]))</f>
        <v>43854</v>
      </c>
      <c r="G121">
        <v>120</v>
      </c>
      <c r="H121">
        <v>45</v>
      </c>
      <c r="I121">
        <f>IF(ISERROR(VLOOKUP(sofile__4[[#This Row],[SalesOrderID]],retfile[SalesOrderID],1,FALSE)),0,1)</f>
        <v>0</v>
      </c>
      <c r="J121">
        <f>MONTH(sofile__4[[#This Row],[TimeStamp2]])</f>
        <v>1</v>
      </c>
      <c r="K121">
        <f>+IF(sofile__4[[#This Row],[SalesOrderID]] &gt;0,1,0)</f>
        <v>1</v>
      </c>
      <c r="L121" s="7">
        <f>(sofile__4[[#This Row],[Existing Order]]-sofile__4[[#This Row],[ReturnedItem]])/sofile__4[[#This Row],[Existing Order]]</f>
        <v>1</v>
      </c>
    </row>
    <row r="122" spans="1:12" x14ac:dyDescent="0.35">
      <c r="A122">
        <v>121</v>
      </c>
      <c r="B122">
        <v>8</v>
      </c>
      <c r="C122">
        <v>6</v>
      </c>
      <c r="D122">
        <v>400</v>
      </c>
      <c r="E122" s="8">
        <v>43854.958333333336</v>
      </c>
      <c r="F122" s="8">
        <f>DATE(YEAR(sofile__4[[#This Row],[TimeStamp2]]),MONTH(sofile__4[[#This Row],[TimeStamp2]]),DAY(sofile__4[[#This Row],[TimeStamp2]]))</f>
        <v>43854</v>
      </c>
      <c r="G122">
        <v>121</v>
      </c>
      <c r="H122">
        <v>47</v>
      </c>
      <c r="I122">
        <f>IF(ISERROR(VLOOKUP(sofile__4[[#This Row],[SalesOrderID]],retfile[SalesOrderID],1,FALSE)),0,1)</f>
        <v>0</v>
      </c>
      <c r="J122">
        <f>MONTH(sofile__4[[#This Row],[TimeStamp2]])</f>
        <v>1</v>
      </c>
      <c r="K122">
        <f>+IF(sofile__4[[#This Row],[SalesOrderID]] &gt;0,1,0)</f>
        <v>1</v>
      </c>
      <c r="L122" s="7">
        <f>(sofile__4[[#This Row],[Existing Order]]-sofile__4[[#This Row],[ReturnedItem]])/sofile__4[[#This Row],[Existing Order]]</f>
        <v>1</v>
      </c>
    </row>
    <row r="123" spans="1:12" x14ac:dyDescent="0.35">
      <c r="A123">
        <v>122</v>
      </c>
      <c r="B123">
        <v>12</v>
      </c>
      <c r="C123">
        <v>3</v>
      </c>
      <c r="D123">
        <v>108</v>
      </c>
      <c r="E123" s="8">
        <v>43854.541666666664</v>
      </c>
      <c r="F123" s="8">
        <f>DATE(YEAR(sofile__4[[#This Row],[TimeStamp2]]),MONTH(sofile__4[[#This Row],[TimeStamp2]]),DAY(sofile__4[[#This Row],[TimeStamp2]]))</f>
        <v>43854</v>
      </c>
      <c r="G123">
        <v>122</v>
      </c>
      <c r="H123">
        <v>37</v>
      </c>
      <c r="I123">
        <f>IF(ISERROR(VLOOKUP(sofile__4[[#This Row],[SalesOrderID]],retfile[SalesOrderID],1,FALSE)),0,1)</f>
        <v>0</v>
      </c>
      <c r="J123">
        <f>MONTH(sofile__4[[#This Row],[TimeStamp2]])</f>
        <v>1</v>
      </c>
      <c r="K123">
        <f>+IF(sofile__4[[#This Row],[SalesOrderID]] &gt;0,1,0)</f>
        <v>1</v>
      </c>
      <c r="L123" s="7">
        <f>(sofile__4[[#This Row],[Existing Order]]-sofile__4[[#This Row],[ReturnedItem]])/sofile__4[[#This Row],[Existing Order]]</f>
        <v>1</v>
      </c>
    </row>
    <row r="124" spans="1:12" x14ac:dyDescent="0.35">
      <c r="A124">
        <v>123</v>
      </c>
      <c r="B124">
        <v>5</v>
      </c>
      <c r="C124">
        <v>2</v>
      </c>
      <c r="D124">
        <v>307</v>
      </c>
      <c r="E124" s="8">
        <v>43855.208333333336</v>
      </c>
      <c r="F124" s="8">
        <f>DATE(YEAR(sofile__4[[#This Row],[TimeStamp2]]),MONTH(sofile__4[[#This Row],[TimeStamp2]]),DAY(sofile__4[[#This Row],[TimeStamp2]]))</f>
        <v>43855</v>
      </c>
      <c r="G124">
        <v>123</v>
      </c>
      <c r="H124">
        <v>53</v>
      </c>
      <c r="I124">
        <f>IF(ISERROR(VLOOKUP(sofile__4[[#This Row],[SalesOrderID]],retfile[SalesOrderID],1,FALSE)),0,1)</f>
        <v>0</v>
      </c>
      <c r="J124">
        <f>MONTH(sofile__4[[#This Row],[TimeStamp2]])</f>
        <v>1</v>
      </c>
      <c r="K124">
        <f>+IF(sofile__4[[#This Row],[SalesOrderID]] &gt;0,1,0)</f>
        <v>1</v>
      </c>
      <c r="L124" s="7">
        <f>(sofile__4[[#This Row],[Existing Order]]-sofile__4[[#This Row],[ReturnedItem]])/sofile__4[[#This Row],[Existing Order]]</f>
        <v>1</v>
      </c>
    </row>
    <row r="125" spans="1:12" x14ac:dyDescent="0.35">
      <c r="A125">
        <v>124</v>
      </c>
      <c r="B125">
        <v>4</v>
      </c>
      <c r="C125">
        <v>2</v>
      </c>
      <c r="D125">
        <v>383</v>
      </c>
      <c r="E125" s="8">
        <v>43855.083333333336</v>
      </c>
      <c r="F125" s="8">
        <f>DATE(YEAR(sofile__4[[#This Row],[TimeStamp2]]),MONTH(sofile__4[[#This Row],[TimeStamp2]]),DAY(sofile__4[[#This Row],[TimeStamp2]]))</f>
        <v>43855</v>
      </c>
      <c r="G125">
        <v>124</v>
      </c>
      <c r="H125">
        <v>50</v>
      </c>
      <c r="I125">
        <f>IF(ISERROR(VLOOKUP(sofile__4[[#This Row],[SalesOrderID]],retfile[SalesOrderID],1,FALSE)),0,1)</f>
        <v>0</v>
      </c>
      <c r="J125">
        <f>MONTH(sofile__4[[#This Row],[TimeStamp2]])</f>
        <v>1</v>
      </c>
      <c r="K125">
        <f>+IF(sofile__4[[#This Row],[SalesOrderID]] &gt;0,1,0)</f>
        <v>1</v>
      </c>
      <c r="L125" s="7">
        <f>(sofile__4[[#This Row],[Existing Order]]-sofile__4[[#This Row],[ReturnedItem]])/sofile__4[[#This Row],[Existing Order]]</f>
        <v>1</v>
      </c>
    </row>
    <row r="126" spans="1:12" x14ac:dyDescent="0.35">
      <c r="A126">
        <v>125</v>
      </c>
      <c r="B126">
        <v>9</v>
      </c>
      <c r="C126">
        <v>1</v>
      </c>
      <c r="D126">
        <v>409</v>
      </c>
      <c r="E126" s="8">
        <v>43856.208333333336</v>
      </c>
      <c r="F126" s="8">
        <f>DATE(YEAR(sofile__4[[#This Row],[TimeStamp2]]),MONTH(sofile__4[[#This Row],[TimeStamp2]]),DAY(sofile__4[[#This Row],[TimeStamp2]]))</f>
        <v>43856</v>
      </c>
      <c r="G126">
        <v>125</v>
      </c>
      <c r="H126">
        <v>53</v>
      </c>
      <c r="I126">
        <f>IF(ISERROR(VLOOKUP(sofile__4[[#This Row],[SalesOrderID]],retfile[SalesOrderID],1,FALSE)),0,1)</f>
        <v>0</v>
      </c>
      <c r="J126">
        <f>MONTH(sofile__4[[#This Row],[TimeStamp2]])</f>
        <v>1</v>
      </c>
      <c r="K126">
        <f>+IF(sofile__4[[#This Row],[SalesOrderID]] &gt;0,1,0)</f>
        <v>1</v>
      </c>
      <c r="L126" s="7">
        <f>(sofile__4[[#This Row],[Existing Order]]-sofile__4[[#This Row],[ReturnedItem]])/sofile__4[[#This Row],[Existing Order]]</f>
        <v>1</v>
      </c>
    </row>
    <row r="127" spans="1:12" x14ac:dyDescent="0.35">
      <c r="A127">
        <v>126</v>
      </c>
      <c r="B127">
        <v>14</v>
      </c>
      <c r="C127">
        <v>3</v>
      </c>
      <c r="D127">
        <v>338</v>
      </c>
      <c r="E127" s="8">
        <v>43856.208333333336</v>
      </c>
      <c r="F127" s="8">
        <f>DATE(YEAR(sofile__4[[#This Row],[TimeStamp2]]),MONTH(sofile__4[[#This Row],[TimeStamp2]]),DAY(sofile__4[[#This Row],[TimeStamp2]]))</f>
        <v>43856</v>
      </c>
      <c r="G127">
        <v>126</v>
      </c>
      <c r="H127">
        <v>53</v>
      </c>
      <c r="I127">
        <f>IF(ISERROR(VLOOKUP(sofile__4[[#This Row],[SalesOrderID]],retfile[SalesOrderID],1,FALSE)),0,1)</f>
        <v>0</v>
      </c>
      <c r="J127">
        <f>MONTH(sofile__4[[#This Row],[TimeStamp2]])</f>
        <v>1</v>
      </c>
      <c r="K127">
        <f>+IF(sofile__4[[#This Row],[SalesOrderID]] &gt;0,1,0)</f>
        <v>1</v>
      </c>
      <c r="L127" s="7">
        <f>(sofile__4[[#This Row],[Existing Order]]-sofile__4[[#This Row],[ReturnedItem]])/sofile__4[[#This Row],[Existing Order]]</f>
        <v>1</v>
      </c>
    </row>
    <row r="128" spans="1:12" x14ac:dyDescent="0.35">
      <c r="A128">
        <v>127</v>
      </c>
      <c r="B128">
        <v>4</v>
      </c>
      <c r="C128">
        <v>1</v>
      </c>
      <c r="D128">
        <v>289</v>
      </c>
      <c r="E128" s="8">
        <v>43856.041666666664</v>
      </c>
      <c r="F128" s="8">
        <f>DATE(YEAR(sofile__4[[#This Row],[TimeStamp2]]),MONTH(sofile__4[[#This Row],[TimeStamp2]]),DAY(sofile__4[[#This Row],[TimeStamp2]]))</f>
        <v>43856</v>
      </c>
      <c r="G128">
        <v>127</v>
      </c>
      <c r="H128">
        <v>49</v>
      </c>
      <c r="I128">
        <f>IF(ISERROR(VLOOKUP(sofile__4[[#This Row],[SalesOrderID]],retfile[SalesOrderID],1,FALSE)),0,1)</f>
        <v>0</v>
      </c>
      <c r="J128">
        <f>MONTH(sofile__4[[#This Row],[TimeStamp2]])</f>
        <v>1</v>
      </c>
      <c r="K128">
        <f>+IF(sofile__4[[#This Row],[SalesOrderID]] &gt;0,1,0)</f>
        <v>1</v>
      </c>
      <c r="L128" s="7">
        <f>(sofile__4[[#This Row],[Existing Order]]-sofile__4[[#This Row],[ReturnedItem]])/sofile__4[[#This Row],[Existing Order]]</f>
        <v>1</v>
      </c>
    </row>
    <row r="129" spans="1:12" x14ac:dyDescent="0.35">
      <c r="A129">
        <v>128</v>
      </c>
      <c r="B129">
        <v>12</v>
      </c>
      <c r="C129">
        <v>2</v>
      </c>
      <c r="D129">
        <v>202</v>
      </c>
      <c r="E129" s="8">
        <v>43856.333333333336</v>
      </c>
      <c r="F129" s="8">
        <f>DATE(YEAR(sofile__4[[#This Row],[TimeStamp2]]),MONTH(sofile__4[[#This Row],[TimeStamp2]]),DAY(sofile__4[[#This Row],[TimeStamp2]]))</f>
        <v>43856</v>
      </c>
      <c r="G129">
        <v>128</v>
      </c>
      <c r="H129">
        <v>56</v>
      </c>
      <c r="I129">
        <f>IF(ISERROR(VLOOKUP(sofile__4[[#This Row],[SalesOrderID]],retfile[SalesOrderID],1,FALSE)),0,1)</f>
        <v>0</v>
      </c>
      <c r="J129">
        <f>MONTH(sofile__4[[#This Row],[TimeStamp2]])</f>
        <v>1</v>
      </c>
      <c r="K129">
        <f>+IF(sofile__4[[#This Row],[SalesOrderID]] &gt;0,1,0)</f>
        <v>1</v>
      </c>
      <c r="L129" s="7">
        <f>(sofile__4[[#This Row],[Existing Order]]-sofile__4[[#This Row],[ReturnedItem]])/sofile__4[[#This Row],[Existing Order]]</f>
        <v>1</v>
      </c>
    </row>
    <row r="130" spans="1:12" x14ac:dyDescent="0.35">
      <c r="A130">
        <v>129</v>
      </c>
      <c r="B130">
        <v>5</v>
      </c>
      <c r="C130">
        <v>9</v>
      </c>
      <c r="D130">
        <v>264</v>
      </c>
      <c r="E130" s="8">
        <v>43856</v>
      </c>
      <c r="F130" s="8">
        <f>DATE(YEAR(sofile__4[[#This Row],[TimeStamp2]]),MONTH(sofile__4[[#This Row],[TimeStamp2]]),DAY(sofile__4[[#This Row],[TimeStamp2]]))</f>
        <v>43856</v>
      </c>
      <c r="G130">
        <v>129</v>
      </c>
      <c r="H130">
        <v>48</v>
      </c>
      <c r="I130">
        <f>IF(ISERROR(VLOOKUP(sofile__4[[#This Row],[SalesOrderID]],retfile[SalesOrderID],1,FALSE)),0,1)</f>
        <v>0</v>
      </c>
      <c r="J130">
        <f>MONTH(sofile__4[[#This Row],[TimeStamp2]])</f>
        <v>1</v>
      </c>
      <c r="K130">
        <f>+IF(sofile__4[[#This Row],[SalesOrderID]] &gt;0,1,0)</f>
        <v>1</v>
      </c>
      <c r="L130" s="7">
        <f>(sofile__4[[#This Row],[Existing Order]]-sofile__4[[#This Row],[ReturnedItem]])/sofile__4[[#This Row],[Existing Order]]</f>
        <v>1</v>
      </c>
    </row>
    <row r="131" spans="1:12" x14ac:dyDescent="0.35">
      <c r="A131">
        <v>130</v>
      </c>
      <c r="B131">
        <v>8</v>
      </c>
      <c r="C131">
        <v>8</v>
      </c>
      <c r="D131">
        <v>190</v>
      </c>
      <c r="E131" s="8">
        <v>43855.625</v>
      </c>
      <c r="F131" s="8">
        <f>DATE(YEAR(sofile__4[[#This Row],[TimeStamp2]]),MONTH(sofile__4[[#This Row],[TimeStamp2]]),DAY(sofile__4[[#This Row],[TimeStamp2]]))</f>
        <v>43855</v>
      </c>
      <c r="G131">
        <v>130</v>
      </c>
      <c r="H131">
        <v>39</v>
      </c>
      <c r="I131">
        <f>IF(ISERROR(VLOOKUP(sofile__4[[#This Row],[SalesOrderID]],retfile[SalesOrderID],1,FALSE)),0,1)</f>
        <v>0</v>
      </c>
      <c r="J131">
        <f>MONTH(sofile__4[[#This Row],[TimeStamp2]])</f>
        <v>1</v>
      </c>
      <c r="K131">
        <f>+IF(sofile__4[[#This Row],[SalesOrderID]] &gt;0,1,0)</f>
        <v>1</v>
      </c>
      <c r="L131" s="7">
        <f>(sofile__4[[#This Row],[Existing Order]]-sofile__4[[#This Row],[ReturnedItem]])/sofile__4[[#This Row],[Existing Order]]</f>
        <v>1</v>
      </c>
    </row>
    <row r="132" spans="1:12" x14ac:dyDescent="0.35">
      <c r="A132">
        <v>131</v>
      </c>
      <c r="B132">
        <v>4</v>
      </c>
      <c r="C132">
        <v>5</v>
      </c>
      <c r="D132">
        <v>123</v>
      </c>
      <c r="E132" s="8">
        <v>43856.75</v>
      </c>
      <c r="F132" s="8">
        <f>DATE(YEAR(sofile__4[[#This Row],[TimeStamp2]]),MONTH(sofile__4[[#This Row],[TimeStamp2]]),DAY(sofile__4[[#This Row],[TimeStamp2]]))</f>
        <v>43856</v>
      </c>
      <c r="G132">
        <v>131</v>
      </c>
      <c r="H132">
        <v>42</v>
      </c>
      <c r="I132">
        <f>IF(ISERROR(VLOOKUP(sofile__4[[#This Row],[SalesOrderID]],retfile[SalesOrderID],1,FALSE)),0,1)</f>
        <v>0</v>
      </c>
      <c r="J132">
        <f>MONTH(sofile__4[[#This Row],[TimeStamp2]])</f>
        <v>1</v>
      </c>
      <c r="K132">
        <f>+IF(sofile__4[[#This Row],[SalesOrderID]] &gt;0,1,0)</f>
        <v>1</v>
      </c>
      <c r="L132" s="7">
        <f>(sofile__4[[#This Row],[Existing Order]]-sofile__4[[#This Row],[ReturnedItem]])/sofile__4[[#This Row],[Existing Order]]</f>
        <v>1</v>
      </c>
    </row>
    <row r="133" spans="1:12" x14ac:dyDescent="0.35">
      <c r="A133">
        <v>132</v>
      </c>
      <c r="B133">
        <v>5</v>
      </c>
      <c r="C133">
        <v>4</v>
      </c>
      <c r="D133">
        <v>281</v>
      </c>
      <c r="E133" s="8">
        <v>43857.333333333336</v>
      </c>
      <c r="F133" s="8">
        <f>DATE(YEAR(sofile__4[[#This Row],[TimeStamp2]]),MONTH(sofile__4[[#This Row],[TimeStamp2]]),DAY(sofile__4[[#This Row],[TimeStamp2]]))</f>
        <v>43857</v>
      </c>
      <c r="G133">
        <v>132</v>
      </c>
      <c r="H133">
        <v>56</v>
      </c>
      <c r="I133">
        <f>IF(ISERROR(VLOOKUP(sofile__4[[#This Row],[SalesOrderID]],retfile[SalesOrderID],1,FALSE)),0,1)</f>
        <v>0</v>
      </c>
      <c r="J133">
        <f>MONTH(sofile__4[[#This Row],[TimeStamp2]])</f>
        <v>1</v>
      </c>
      <c r="K133">
        <f>+IF(sofile__4[[#This Row],[SalesOrderID]] &gt;0,1,0)</f>
        <v>1</v>
      </c>
      <c r="L133" s="7">
        <f>(sofile__4[[#This Row],[Existing Order]]-sofile__4[[#This Row],[ReturnedItem]])/sofile__4[[#This Row],[Existing Order]]</f>
        <v>1</v>
      </c>
    </row>
    <row r="134" spans="1:12" x14ac:dyDescent="0.35">
      <c r="A134">
        <v>133</v>
      </c>
      <c r="B134">
        <v>1</v>
      </c>
      <c r="C134">
        <v>1</v>
      </c>
      <c r="D134">
        <v>329</v>
      </c>
      <c r="E134" s="8">
        <v>43857.375</v>
      </c>
      <c r="F134" s="8">
        <f>DATE(YEAR(sofile__4[[#This Row],[TimeStamp2]]),MONTH(sofile__4[[#This Row],[TimeStamp2]]),DAY(sofile__4[[#This Row],[TimeStamp2]]))</f>
        <v>43857</v>
      </c>
      <c r="G134">
        <v>133</v>
      </c>
      <c r="H134">
        <v>57</v>
      </c>
      <c r="I134">
        <f>IF(ISERROR(VLOOKUP(sofile__4[[#This Row],[SalesOrderID]],retfile[SalesOrderID],1,FALSE)),0,1)</f>
        <v>0</v>
      </c>
      <c r="J134">
        <f>MONTH(sofile__4[[#This Row],[TimeStamp2]])</f>
        <v>1</v>
      </c>
      <c r="K134">
        <f>+IF(sofile__4[[#This Row],[SalesOrderID]] &gt;0,1,0)</f>
        <v>1</v>
      </c>
      <c r="L134" s="7">
        <f>(sofile__4[[#This Row],[Existing Order]]-sofile__4[[#This Row],[ReturnedItem]])/sofile__4[[#This Row],[Existing Order]]</f>
        <v>1</v>
      </c>
    </row>
    <row r="135" spans="1:12" x14ac:dyDescent="0.35">
      <c r="A135">
        <v>134</v>
      </c>
      <c r="B135">
        <v>11</v>
      </c>
      <c r="C135">
        <v>2</v>
      </c>
      <c r="D135">
        <v>417</v>
      </c>
      <c r="E135" s="8">
        <v>43856.666666666664</v>
      </c>
      <c r="F135" s="8">
        <f>DATE(YEAR(sofile__4[[#This Row],[TimeStamp2]]),MONTH(sofile__4[[#This Row],[TimeStamp2]]),DAY(sofile__4[[#This Row],[TimeStamp2]]))</f>
        <v>43856</v>
      </c>
      <c r="G135">
        <v>134</v>
      </c>
      <c r="H135">
        <v>40</v>
      </c>
      <c r="I135">
        <f>IF(ISERROR(VLOOKUP(sofile__4[[#This Row],[SalesOrderID]],retfile[SalesOrderID],1,FALSE)),0,1)</f>
        <v>0</v>
      </c>
      <c r="J135">
        <f>MONTH(sofile__4[[#This Row],[TimeStamp2]])</f>
        <v>1</v>
      </c>
      <c r="K135">
        <f>+IF(sofile__4[[#This Row],[SalesOrderID]] &gt;0,1,0)</f>
        <v>1</v>
      </c>
      <c r="L135" s="7">
        <f>(sofile__4[[#This Row],[Existing Order]]-sofile__4[[#This Row],[ReturnedItem]])/sofile__4[[#This Row],[Existing Order]]</f>
        <v>1</v>
      </c>
    </row>
    <row r="136" spans="1:12" x14ac:dyDescent="0.35">
      <c r="A136">
        <v>135</v>
      </c>
      <c r="B136">
        <v>1</v>
      </c>
      <c r="C136">
        <v>1</v>
      </c>
      <c r="D136">
        <v>449</v>
      </c>
      <c r="E136" s="8">
        <v>43857.375</v>
      </c>
      <c r="F136" s="8">
        <f>DATE(YEAR(sofile__4[[#This Row],[TimeStamp2]]),MONTH(sofile__4[[#This Row],[TimeStamp2]]),DAY(sofile__4[[#This Row],[TimeStamp2]]))</f>
        <v>43857</v>
      </c>
      <c r="G136">
        <v>135</v>
      </c>
      <c r="H136">
        <v>57</v>
      </c>
      <c r="I136">
        <f>IF(ISERROR(VLOOKUP(sofile__4[[#This Row],[SalesOrderID]],retfile[SalesOrderID],1,FALSE)),0,1)</f>
        <v>0</v>
      </c>
      <c r="J136">
        <f>MONTH(sofile__4[[#This Row],[TimeStamp2]])</f>
        <v>1</v>
      </c>
      <c r="K136">
        <f>+IF(sofile__4[[#This Row],[SalesOrderID]] &gt;0,1,0)</f>
        <v>1</v>
      </c>
      <c r="L136" s="7">
        <f>(sofile__4[[#This Row],[Existing Order]]-sofile__4[[#This Row],[ReturnedItem]])/sofile__4[[#This Row],[Existing Order]]</f>
        <v>1</v>
      </c>
    </row>
    <row r="137" spans="1:12" x14ac:dyDescent="0.35">
      <c r="A137">
        <v>136</v>
      </c>
      <c r="B137">
        <v>8</v>
      </c>
      <c r="C137">
        <v>6</v>
      </c>
      <c r="D137">
        <v>375</v>
      </c>
      <c r="E137" s="8">
        <v>43857.291666666664</v>
      </c>
      <c r="F137" s="8">
        <f>DATE(YEAR(sofile__4[[#This Row],[TimeStamp2]]),MONTH(sofile__4[[#This Row],[TimeStamp2]]),DAY(sofile__4[[#This Row],[TimeStamp2]]))</f>
        <v>43857</v>
      </c>
      <c r="G137">
        <v>136</v>
      </c>
      <c r="H137">
        <v>55</v>
      </c>
      <c r="I137">
        <f>IF(ISERROR(VLOOKUP(sofile__4[[#This Row],[SalesOrderID]],retfile[SalesOrderID],1,FALSE)),0,1)</f>
        <v>0</v>
      </c>
      <c r="J137">
        <f>MONTH(sofile__4[[#This Row],[TimeStamp2]])</f>
        <v>1</v>
      </c>
      <c r="K137">
        <f>+IF(sofile__4[[#This Row],[SalesOrderID]] &gt;0,1,0)</f>
        <v>1</v>
      </c>
      <c r="L137" s="7">
        <f>(sofile__4[[#This Row],[Existing Order]]-sofile__4[[#This Row],[ReturnedItem]])/sofile__4[[#This Row],[Existing Order]]</f>
        <v>1</v>
      </c>
    </row>
    <row r="138" spans="1:12" x14ac:dyDescent="0.35">
      <c r="A138">
        <v>137</v>
      </c>
      <c r="B138">
        <v>14</v>
      </c>
      <c r="C138">
        <v>6</v>
      </c>
      <c r="D138">
        <v>119</v>
      </c>
      <c r="E138" s="8">
        <v>43856.583333333336</v>
      </c>
      <c r="F138" s="8">
        <f>DATE(YEAR(sofile__4[[#This Row],[TimeStamp2]]),MONTH(sofile__4[[#This Row],[TimeStamp2]]),DAY(sofile__4[[#This Row],[TimeStamp2]]))</f>
        <v>43856</v>
      </c>
      <c r="G138">
        <v>137</v>
      </c>
      <c r="H138">
        <v>38</v>
      </c>
      <c r="I138">
        <f>IF(ISERROR(VLOOKUP(sofile__4[[#This Row],[SalesOrderID]],retfile[SalesOrderID],1,FALSE)),0,1)</f>
        <v>0</v>
      </c>
      <c r="J138">
        <f>MONTH(sofile__4[[#This Row],[TimeStamp2]])</f>
        <v>1</v>
      </c>
      <c r="K138">
        <f>+IF(sofile__4[[#This Row],[SalesOrderID]] &gt;0,1,0)</f>
        <v>1</v>
      </c>
      <c r="L138" s="7">
        <f>(sofile__4[[#This Row],[Existing Order]]-sofile__4[[#This Row],[ReturnedItem]])/sofile__4[[#This Row],[Existing Order]]</f>
        <v>1</v>
      </c>
    </row>
    <row r="139" spans="1:12" x14ac:dyDescent="0.35">
      <c r="A139">
        <v>138</v>
      </c>
      <c r="B139">
        <v>5</v>
      </c>
      <c r="C139">
        <v>8</v>
      </c>
      <c r="D139">
        <v>98</v>
      </c>
      <c r="E139" s="8">
        <v>43858.333333333336</v>
      </c>
      <c r="F139" s="8">
        <f>DATE(YEAR(sofile__4[[#This Row],[TimeStamp2]]),MONTH(sofile__4[[#This Row],[TimeStamp2]]),DAY(sofile__4[[#This Row],[TimeStamp2]]))</f>
        <v>43858</v>
      </c>
      <c r="G139">
        <v>138</v>
      </c>
      <c r="H139">
        <v>56</v>
      </c>
      <c r="I139">
        <f>IF(ISERROR(VLOOKUP(sofile__4[[#This Row],[SalesOrderID]],retfile[SalesOrderID],1,FALSE)),0,1)</f>
        <v>0</v>
      </c>
      <c r="J139">
        <f>MONTH(sofile__4[[#This Row],[TimeStamp2]])</f>
        <v>1</v>
      </c>
      <c r="K139">
        <f>+IF(sofile__4[[#This Row],[SalesOrderID]] &gt;0,1,0)</f>
        <v>1</v>
      </c>
      <c r="L139" s="7">
        <f>(sofile__4[[#This Row],[Existing Order]]-sofile__4[[#This Row],[ReturnedItem]])/sofile__4[[#This Row],[Existing Order]]</f>
        <v>1</v>
      </c>
    </row>
    <row r="140" spans="1:12" x14ac:dyDescent="0.35">
      <c r="A140">
        <v>139</v>
      </c>
      <c r="B140">
        <v>9</v>
      </c>
      <c r="C140">
        <v>6</v>
      </c>
      <c r="D140">
        <v>106</v>
      </c>
      <c r="E140" s="8">
        <v>43857.958333333336</v>
      </c>
      <c r="F140" s="8">
        <f>DATE(YEAR(sofile__4[[#This Row],[TimeStamp2]]),MONTH(sofile__4[[#This Row],[TimeStamp2]]),DAY(sofile__4[[#This Row],[TimeStamp2]]))</f>
        <v>43857</v>
      </c>
      <c r="G140">
        <v>139</v>
      </c>
      <c r="H140">
        <v>47</v>
      </c>
      <c r="I140">
        <f>IF(ISERROR(VLOOKUP(sofile__4[[#This Row],[SalesOrderID]],retfile[SalesOrderID],1,FALSE)),0,1)</f>
        <v>0</v>
      </c>
      <c r="J140">
        <f>MONTH(sofile__4[[#This Row],[TimeStamp2]])</f>
        <v>1</v>
      </c>
      <c r="K140">
        <f>+IF(sofile__4[[#This Row],[SalesOrderID]] &gt;0,1,0)</f>
        <v>1</v>
      </c>
      <c r="L140" s="7">
        <f>(sofile__4[[#This Row],[Existing Order]]-sofile__4[[#This Row],[ReturnedItem]])/sofile__4[[#This Row],[Existing Order]]</f>
        <v>1</v>
      </c>
    </row>
    <row r="141" spans="1:12" x14ac:dyDescent="0.35">
      <c r="A141">
        <v>140</v>
      </c>
      <c r="B141">
        <v>4</v>
      </c>
      <c r="C141">
        <v>5</v>
      </c>
      <c r="D141">
        <v>457</v>
      </c>
      <c r="E141" s="8">
        <v>43858.041666666664</v>
      </c>
      <c r="F141" s="8">
        <f>DATE(YEAR(sofile__4[[#This Row],[TimeStamp2]]),MONTH(sofile__4[[#This Row],[TimeStamp2]]),DAY(sofile__4[[#This Row],[TimeStamp2]]))</f>
        <v>43858</v>
      </c>
      <c r="G141">
        <v>140</v>
      </c>
      <c r="H141">
        <v>49</v>
      </c>
      <c r="I141">
        <f>IF(ISERROR(VLOOKUP(sofile__4[[#This Row],[SalesOrderID]],retfile[SalesOrderID],1,FALSE)),0,1)</f>
        <v>0</v>
      </c>
      <c r="J141">
        <f>MONTH(sofile__4[[#This Row],[TimeStamp2]])</f>
        <v>1</v>
      </c>
      <c r="K141">
        <f>+IF(sofile__4[[#This Row],[SalesOrderID]] &gt;0,1,0)</f>
        <v>1</v>
      </c>
      <c r="L141" s="7">
        <f>(sofile__4[[#This Row],[Existing Order]]-sofile__4[[#This Row],[ReturnedItem]])/sofile__4[[#This Row],[Existing Order]]</f>
        <v>1</v>
      </c>
    </row>
    <row r="142" spans="1:12" x14ac:dyDescent="0.35">
      <c r="A142">
        <v>141</v>
      </c>
      <c r="B142">
        <v>11</v>
      </c>
      <c r="C142">
        <v>6</v>
      </c>
      <c r="D142">
        <v>354</v>
      </c>
      <c r="E142" s="8">
        <v>43857.583333333336</v>
      </c>
      <c r="F142" s="8">
        <f>DATE(YEAR(sofile__4[[#This Row],[TimeStamp2]]),MONTH(sofile__4[[#This Row],[TimeStamp2]]),DAY(sofile__4[[#This Row],[TimeStamp2]]))</f>
        <v>43857</v>
      </c>
      <c r="G142">
        <v>141</v>
      </c>
      <c r="H142">
        <v>38</v>
      </c>
      <c r="I142">
        <f>IF(ISERROR(VLOOKUP(sofile__4[[#This Row],[SalesOrderID]],retfile[SalesOrderID],1,FALSE)),0,1)</f>
        <v>0</v>
      </c>
      <c r="J142">
        <f>MONTH(sofile__4[[#This Row],[TimeStamp2]])</f>
        <v>1</v>
      </c>
      <c r="K142">
        <f>+IF(sofile__4[[#This Row],[SalesOrderID]] &gt;0,1,0)</f>
        <v>1</v>
      </c>
      <c r="L142" s="7">
        <f>(sofile__4[[#This Row],[Existing Order]]-sofile__4[[#This Row],[ReturnedItem]])/sofile__4[[#This Row],[Existing Order]]</f>
        <v>1</v>
      </c>
    </row>
    <row r="143" spans="1:12" x14ac:dyDescent="0.35">
      <c r="A143">
        <v>142</v>
      </c>
      <c r="B143">
        <v>7</v>
      </c>
      <c r="C143">
        <v>4</v>
      </c>
      <c r="D143">
        <v>294</v>
      </c>
      <c r="E143" s="8">
        <v>43857.75</v>
      </c>
      <c r="F143" s="8">
        <f>DATE(YEAR(sofile__4[[#This Row],[TimeStamp2]]),MONTH(sofile__4[[#This Row],[TimeStamp2]]),DAY(sofile__4[[#This Row],[TimeStamp2]]))</f>
        <v>43857</v>
      </c>
      <c r="G143">
        <v>142</v>
      </c>
      <c r="H143">
        <v>42</v>
      </c>
      <c r="I143">
        <f>IF(ISERROR(VLOOKUP(sofile__4[[#This Row],[SalesOrderID]],retfile[SalesOrderID],1,FALSE)),0,1)</f>
        <v>0</v>
      </c>
      <c r="J143">
        <f>MONTH(sofile__4[[#This Row],[TimeStamp2]])</f>
        <v>1</v>
      </c>
      <c r="K143">
        <f>+IF(sofile__4[[#This Row],[SalesOrderID]] &gt;0,1,0)</f>
        <v>1</v>
      </c>
      <c r="L143" s="7">
        <f>(sofile__4[[#This Row],[Existing Order]]-sofile__4[[#This Row],[ReturnedItem]])/sofile__4[[#This Row],[Existing Order]]</f>
        <v>1</v>
      </c>
    </row>
    <row r="144" spans="1:12" x14ac:dyDescent="0.35">
      <c r="A144">
        <v>143</v>
      </c>
      <c r="B144">
        <v>9</v>
      </c>
      <c r="C144">
        <v>8</v>
      </c>
      <c r="D144">
        <v>280</v>
      </c>
      <c r="E144" s="8">
        <v>43857.666666666664</v>
      </c>
      <c r="F144" s="8">
        <f>DATE(YEAR(sofile__4[[#This Row],[TimeStamp2]]),MONTH(sofile__4[[#This Row],[TimeStamp2]]),DAY(sofile__4[[#This Row],[TimeStamp2]]))</f>
        <v>43857</v>
      </c>
      <c r="G144">
        <v>143</v>
      </c>
      <c r="H144">
        <v>40</v>
      </c>
      <c r="I144">
        <f>IF(ISERROR(VLOOKUP(sofile__4[[#This Row],[SalesOrderID]],retfile[SalesOrderID],1,FALSE)),0,1)</f>
        <v>0</v>
      </c>
      <c r="J144">
        <f>MONTH(sofile__4[[#This Row],[TimeStamp2]])</f>
        <v>1</v>
      </c>
      <c r="K144">
        <f>+IF(sofile__4[[#This Row],[SalesOrderID]] &gt;0,1,0)</f>
        <v>1</v>
      </c>
      <c r="L144" s="7">
        <f>(sofile__4[[#This Row],[Existing Order]]-sofile__4[[#This Row],[ReturnedItem]])/sofile__4[[#This Row],[Existing Order]]</f>
        <v>1</v>
      </c>
    </row>
    <row r="145" spans="1:12" x14ac:dyDescent="0.35">
      <c r="A145">
        <v>144</v>
      </c>
      <c r="B145">
        <v>8</v>
      </c>
      <c r="C145">
        <v>8</v>
      </c>
      <c r="D145">
        <v>352</v>
      </c>
      <c r="E145" s="8">
        <v>43858.416666666664</v>
      </c>
      <c r="F145" s="8">
        <f>DATE(YEAR(sofile__4[[#This Row],[TimeStamp2]]),MONTH(sofile__4[[#This Row],[TimeStamp2]]),DAY(sofile__4[[#This Row],[TimeStamp2]]))</f>
        <v>43858</v>
      </c>
      <c r="G145">
        <v>144</v>
      </c>
      <c r="H145">
        <v>58</v>
      </c>
      <c r="I145">
        <f>IF(ISERROR(VLOOKUP(sofile__4[[#This Row],[SalesOrderID]],retfile[SalesOrderID],1,FALSE)),0,1)</f>
        <v>0</v>
      </c>
      <c r="J145">
        <f>MONTH(sofile__4[[#This Row],[TimeStamp2]])</f>
        <v>1</v>
      </c>
      <c r="K145">
        <f>+IF(sofile__4[[#This Row],[SalesOrderID]] &gt;0,1,0)</f>
        <v>1</v>
      </c>
      <c r="L145" s="7">
        <f>(sofile__4[[#This Row],[Existing Order]]-sofile__4[[#This Row],[ReturnedItem]])/sofile__4[[#This Row],[Existing Order]]</f>
        <v>1</v>
      </c>
    </row>
    <row r="146" spans="1:12" x14ac:dyDescent="0.35">
      <c r="A146">
        <v>145</v>
      </c>
      <c r="B146">
        <v>14</v>
      </c>
      <c r="C146">
        <v>4</v>
      </c>
      <c r="D146">
        <v>140</v>
      </c>
      <c r="E146" s="8">
        <v>43859.416666666664</v>
      </c>
      <c r="F146" s="8">
        <f>DATE(YEAR(sofile__4[[#This Row],[TimeStamp2]]),MONTH(sofile__4[[#This Row],[TimeStamp2]]),DAY(sofile__4[[#This Row],[TimeStamp2]]))</f>
        <v>43859</v>
      </c>
      <c r="G146">
        <v>145</v>
      </c>
      <c r="H146">
        <v>58</v>
      </c>
      <c r="I146">
        <f>IF(ISERROR(VLOOKUP(sofile__4[[#This Row],[SalesOrderID]],retfile[SalesOrderID],1,FALSE)),0,1)</f>
        <v>1</v>
      </c>
      <c r="J146">
        <f>MONTH(sofile__4[[#This Row],[TimeStamp2]])</f>
        <v>1</v>
      </c>
      <c r="K146">
        <f>+IF(sofile__4[[#This Row],[SalesOrderID]] &gt;0,1,0)</f>
        <v>1</v>
      </c>
      <c r="L146" s="7">
        <f>(sofile__4[[#This Row],[Existing Order]]-sofile__4[[#This Row],[ReturnedItem]])/sofile__4[[#This Row],[Existing Order]]</f>
        <v>0</v>
      </c>
    </row>
    <row r="147" spans="1:12" x14ac:dyDescent="0.35">
      <c r="A147">
        <v>146</v>
      </c>
      <c r="B147">
        <v>13</v>
      </c>
      <c r="C147">
        <v>9</v>
      </c>
      <c r="D147">
        <v>187</v>
      </c>
      <c r="E147" s="8">
        <v>43859.333333333336</v>
      </c>
      <c r="F147" s="8">
        <f>DATE(YEAR(sofile__4[[#This Row],[TimeStamp2]]),MONTH(sofile__4[[#This Row],[TimeStamp2]]),DAY(sofile__4[[#This Row],[TimeStamp2]]))</f>
        <v>43859</v>
      </c>
      <c r="G147">
        <v>146</v>
      </c>
      <c r="H147">
        <v>56</v>
      </c>
      <c r="I147">
        <f>IF(ISERROR(VLOOKUP(sofile__4[[#This Row],[SalesOrderID]],retfile[SalesOrderID],1,FALSE)),0,1)</f>
        <v>1</v>
      </c>
      <c r="J147">
        <f>MONTH(sofile__4[[#This Row],[TimeStamp2]])</f>
        <v>1</v>
      </c>
      <c r="K147">
        <f>+IF(sofile__4[[#This Row],[SalesOrderID]] &gt;0,1,0)</f>
        <v>1</v>
      </c>
      <c r="L147" s="7">
        <f>(sofile__4[[#This Row],[Existing Order]]-sofile__4[[#This Row],[ReturnedItem]])/sofile__4[[#This Row],[Existing Order]]</f>
        <v>0</v>
      </c>
    </row>
    <row r="148" spans="1:12" x14ac:dyDescent="0.35">
      <c r="A148">
        <v>147</v>
      </c>
      <c r="B148">
        <v>13</v>
      </c>
      <c r="C148">
        <v>7</v>
      </c>
      <c r="D148">
        <v>390</v>
      </c>
      <c r="E148" s="8">
        <v>43859.208333333336</v>
      </c>
      <c r="F148" s="8">
        <f>DATE(YEAR(sofile__4[[#This Row],[TimeStamp2]]),MONTH(sofile__4[[#This Row],[TimeStamp2]]),DAY(sofile__4[[#This Row],[TimeStamp2]]))</f>
        <v>43859</v>
      </c>
      <c r="G148">
        <v>147</v>
      </c>
      <c r="H148">
        <v>53</v>
      </c>
      <c r="I148">
        <f>IF(ISERROR(VLOOKUP(sofile__4[[#This Row],[SalesOrderID]],retfile[SalesOrderID],1,FALSE)),0,1)</f>
        <v>1</v>
      </c>
      <c r="J148">
        <f>MONTH(sofile__4[[#This Row],[TimeStamp2]])</f>
        <v>1</v>
      </c>
      <c r="K148">
        <f>+IF(sofile__4[[#This Row],[SalesOrderID]] &gt;0,1,0)</f>
        <v>1</v>
      </c>
      <c r="L148" s="7">
        <f>(sofile__4[[#This Row],[Existing Order]]-sofile__4[[#This Row],[ReturnedItem]])/sofile__4[[#This Row],[Existing Order]]</f>
        <v>0</v>
      </c>
    </row>
    <row r="149" spans="1:12" x14ac:dyDescent="0.35">
      <c r="A149">
        <v>148</v>
      </c>
      <c r="B149">
        <v>12</v>
      </c>
      <c r="C149">
        <v>1</v>
      </c>
      <c r="D149">
        <v>262</v>
      </c>
      <c r="E149" s="8">
        <v>43859.083333333336</v>
      </c>
      <c r="F149" s="8">
        <f>DATE(YEAR(sofile__4[[#This Row],[TimeStamp2]]),MONTH(sofile__4[[#This Row],[TimeStamp2]]),DAY(sofile__4[[#This Row],[TimeStamp2]]))</f>
        <v>43859</v>
      </c>
      <c r="G149">
        <v>148</v>
      </c>
      <c r="H149">
        <v>50</v>
      </c>
      <c r="I149">
        <f>IF(ISERROR(VLOOKUP(sofile__4[[#This Row],[SalesOrderID]],retfile[SalesOrderID],1,FALSE)),0,1)</f>
        <v>0</v>
      </c>
      <c r="J149">
        <f>MONTH(sofile__4[[#This Row],[TimeStamp2]])</f>
        <v>1</v>
      </c>
      <c r="K149">
        <f>+IF(sofile__4[[#This Row],[SalesOrderID]] &gt;0,1,0)</f>
        <v>1</v>
      </c>
      <c r="L149" s="7">
        <f>(sofile__4[[#This Row],[Existing Order]]-sofile__4[[#This Row],[ReturnedItem]])/sofile__4[[#This Row],[Existing Order]]</f>
        <v>1</v>
      </c>
    </row>
    <row r="150" spans="1:12" x14ac:dyDescent="0.35">
      <c r="A150">
        <v>149</v>
      </c>
      <c r="B150">
        <v>1</v>
      </c>
      <c r="C150">
        <v>4</v>
      </c>
      <c r="D150">
        <v>215</v>
      </c>
      <c r="E150" s="8">
        <v>43859.208333333336</v>
      </c>
      <c r="F150" s="8">
        <f>DATE(YEAR(sofile__4[[#This Row],[TimeStamp2]]),MONTH(sofile__4[[#This Row],[TimeStamp2]]),DAY(sofile__4[[#This Row],[TimeStamp2]]))</f>
        <v>43859</v>
      </c>
      <c r="G150">
        <v>149</v>
      </c>
      <c r="H150">
        <v>53</v>
      </c>
      <c r="I150">
        <f>IF(ISERROR(VLOOKUP(sofile__4[[#This Row],[SalesOrderID]],retfile[SalesOrderID],1,FALSE)),0,1)</f>
        <v>0</v>
      </c>
      <c r="J150">
        <f>MONTH(sofile__4[[#This Row],[TimeStamp2]])</f>
        <v>1</v>
      </c>
      <c r="K150">
        <f>+IF(sofile__4[[#This Row],[SalesOrderID]] &gt;0,1,0)</f>
        <v>1</v>
      </c>
      <c r="L150" s="7">
        <f>(sofile__4[[#This Row],[Existing Order]]-sofile__4[[#This Row],[ReturnedItem]])/sofile__4[[#This Row],[Existing Order]]</f>
        <v>1</v>
      </c>
    </row>
    <row r="151" spans="1:12" x14ac:dyDescent="0.35">
      <c r="A151">
        <v>150</v>
      </c>
      <c r="B151">
        <v>13</v>
      </c>
      <c r="C151">
        <v>4</v>
      </c>
      <c r="D151">
        <v>423</v>
      </c>
      <c r="E151" s="8">
        <v>43860</v>
      </c>
      <c r="F151" s="8">
        <f>DATE(YEAR(sofile__4[[#This Row],[TimeStamp2]]),MONTH(sofile__4[[#This Row],[TimeStamp2]]),DAY(sofile__4[[#This Row],[TimeStamp2]]))</f>
        <v>43860</v>
      </c>
      <c r="G151">
        <v>150</v>
      </c>
      <c r="H151">
        <v>48</v>
      </c>
      <c r="I151">
        <f>IF(ISERROR(VLOOKUP(sofile__4[[#This Row],[SalesOrderID]],retfile[SalesOrderID],1,FALSE)),0,1)</f>
        <v>1</v>
      </c>
      <c r="J151">
        <f>MONTH(sofile__4[[#This Row],[TimeStamp2]])</f>
        <v>1</v>
      </c>
      <c r="K151">
        <f>+IF(sofile__4[[#This Row],[SalesOrderID]] &gt;0,1,0)</f>
        <v>1</v>
      </c>
      <c r="L151" s="7">
        <f>(sofile__4[[#This Row],[Existing Order]]-sofile__4[[#This Row],[ReturnedItem]])/sofile__4[[#This Row],[Existing Order]]</f>
        <v>0</v>
      </c>
    </row>
    <row r="152" spans="1:12" x14ac:dyDescent="0.35">
      <c r="A152">
        <v>151</v>
      </c>
      <c r="B152">
        <v>11</v>
      </c>
      <c r="C152">
        <v>4</v>
      </c>
      <c r="D152">
        <v>424</v>
      </c>
      <c r="E152" s="8">
        <v>43859.875</v>
      </c>
      <c r="F152" s="8">
        <f>DATE(YEAR(sofile__4[[#This Row],[TimeStamp2]]),MONTH(sofile__4[[#This Row],[TimeStamp2]]),DAY(sofile__4[[#This Row],[TimeStamp2]]))</f>
        <v>43859</v>
      </c>
      <c r="G152">
        <v>151</v>
      </c>
      <c r="H152">
        <v>45</v>
      </c>
      <c r="I152">
        <f>IF(ISERROR(VLOOKUP(sofile__4[[#This Row],[SalesOrderID]],retfile[SalesOrderID],1,FALSE)),0,1)</f>
        <v>1</v>
      </c>
      <c r="J152">
        <f>MONTH(sofile__4[[#This Row],[TimeStamp2]])</f>
        <v>1</v>
      </c>
      <c r="K152">
        <f>+IF(sofile__4[[#This Row],[SalesOrderID]] &gt;0,1,0)</f>
        <v>1</v>
      </c>
      <c r="L152" s="7">
        <f>(sofile__4[[#This Row],[Existing Order]]-sofile__4[[#This Row],[ReturnedItem]])/sofile__4[[#This Row],[Existing Order]]</f>
        <v>0</v>
      </c>
    </row>
    <row r="153" spans="1:12" x14ac:dyDescent="0.35">
      <c r="A153">
        <v>152</v>
      </c>
      <c r="B153">
        <v>13</v>
      </c>
      <c r="C153">
        <v>1</v>
      </c>
      <c r="D153">
        <v>441</v>
      </c>
      <c r="E153" s="8">
        <v>43860.375</v>
      </c>
      <c r="F153" s="8">
        <f>DATE(YEAR(sofile__4[[#This Row],[TimeStamp2]]),MONTH(sofile__4[[#This Row],[TimeStamp2]]),DAY(sofile__4[[#This Row],[TimeStamp2]]))</f>
        <v>43860</v>
      </c>
      <c r="G153">
        <v>152</v>
      </c>
      <c r="H153">
        <v>57</v>
      </c>
      <c r="I153">
        <f>IF(ISERROR(VLOOKUP(sofile__4[[#This Row],[SalesOrderID]],retfile[SalesOrderID],1,FALSE)),0,1)</f>
        <v>0</v>
      </c>
      <c r="J153">
        <f>MONTH(sofile__4[[#This Row],[TimeStamp2]])</f>
        <v>1</v>
      </c>
      <c r="K153">
        <f>+IF(sofile__4[[#This Row],[SalesOrderID]] &gt;0,1,0)</f>
        <v>1</v>
      </c>
      <c r="L153" s="7">
        <f>(sofile__4[[#This Row],[Existing Order]]-sofile__4[[#This Row],[ReturnedItem]])/sofile__4[[#This Row],[Existing Order]]</f>
        <v>1</v>
      </c>
    </row>
    <row r="154" spans="1:12" x14ac:dyDescent="0.35">
      <c r="A154">
        <v>153</v>
      </c>
      <c r="B154">
        <v>9</v>
      </c>
      <c r="C154">
        <v>6</v>
      </c>
      <c r="D154">
        <v>462</v>
      </c>
      <c r="E154" s="8">
        <v>43859.916666666664</v>
      </c>
      <c r="F154" s="8">
        <f>DATE(YEAR(sofile__4[[#This Row],[TimeStamp2]]),MONTH(sofile__4[[#This Row],[TimeStamp2]]),DAY(sofile__4[[#This Row],[TimeStamp2]]))</f>
        <v>43859</v>
      </c>
      <c r="G154">
        <v>153</v>
      </c>
      <c r="H154">
        <v>46</v>
      </c>
      <c r="I154">
        <f>IF(ISERROR(VLOOKUP(sofile__4[[#This Row],[SalesOrderID]],retfile[SalesOrderID],1,FALSE)),0,1)</f>
        <v>1</v>
      </c>
      <c r="J154">
        <f>MONTH(sofile__4[[#This Row],[TimeStamp2]])</f>
        <v>1</v>
      </c>
      <c r="K154">
        <f>+IF(sofile__4[[#This Row],[SalesOrderID]] &gt;0,1,0)</f>
        <v>1</v>
      </c>
      <c r="L154" s="7">
        <f>(sofile__4[[#This Row],[Existing Order]]-sofile__4[[#This Row],[ReturnedItem]])/sofile__4[[#This Row],[Existing Order]]</f>
        <v>0</v>
      </c>
    </row>
    <row r="155" spans="1:12" x14ac:dyDescent="0.35">
      <c r="A155">
        <v>154</v>
      </c>
      <c r="B155">
        <v>13</v>
      </c>
      <c r="C155">
        <v>6</v>
      </c>
      <c r="D155">
        <v>440</v>
      </c>
      <c r="E155" s="8">
        <v>43860.375</v>
      </c>
      <c r="F155" s="8">
        <f>DATE(YEAR(sofile__4[[#This Row],[TimeStamp2]]),MONTH(sofile__4[[#This Row],[TimeStamp2]]),DAY(sofile__4[[#This Row],[TimeStamp2]]))</f>
        <v>43860</v>
      </c>
      <c r="G155">
        <v>154</v>
      </c>
      <c r="H155">
        <v>57</v>
      </c>
      <c r="I155">
        <f>IF(ISERROR(VLOOKUP(sofile__4[[#This Row],[SalesOrderID]],retfile[SalesOrderID],1,FALSE)),0,1)</f>
        <v>0</v>
      </c>
      <c r="J155">
        <f>MONTH(sofile__4[[#This Row],[TimeStamp2]])</f>
        <v>1</v>
      </c>
      <c r="K155">
        <f>+IF(sofile__4[[#This Row],[SalesOrderID]] &gt;0,1,0)</f>
        <v>1</v>
      </c>
      <c r="L155" s="7">
        <f>(sofile__4[[#This Row],[Existing Order]]-sofile__4[[#This Row],[ReturnedItem]])/sofile__4[[#This Row],[Existing Order]]</f>
        <v>1</v>
      </c>
    </row>
    <row r="156" spans="1:12" x14ac:dyDescent="0.35">
      <c r="A156">
        <v>155</v>
      </c>
      <c r="B156">
        <v>3</v>
      </c>
      <c r="C156">
        <v>2</v>
      </c>
      <c r="D156">
        <v>123</v>
      </c>
      <c r="E156" s="8">
        <v>43860.666666666664</v>
      </c>
      <c r="F156" s="8">
        <f>DATE(YEAR(sofile__4[[#This Row],[TimeStamp2]]),MONTH(sofile__4[[#This Row],[TimeStamp2]]),DAY(sofile__4[[#This Row],[TimeStamp2]]))</f>
        <v>43860</v>
      </c>
      <c r="G156">
        <v>155</v>
      </c>
      <c r="H156">
        <v>40</v>
      </c>
      <c r="I156">
        <f>IF(ISERROR(VLOOKUP(sofile__4[[#This Row],[SalesOrderID]],retfile[SalesOrderID],1,FALSE)),0,1)</f>
        <v>1</v>
      </c>
      <c r="J156">
        <f>MONTH(sofile__4[[#This Row],[TimeStamp2]])</f>
        <v>1</v>
      </c>
      <c r="K156">
        <f>+IF(sofile__4[[#This Row],[SalesOrderID]] &gt;0,1,0)</f>
        <v>1</v>
      </c>
      <c r="L156" s="7">
        <f>(sofile__4[[#This Row],[Existing Order]]-sofile__4[[#This Row],[ReturnedItem]])/sofile__4[[#This Row],[Existing Order]]</f>
        <v>0</v>
      </c>
    </row>
    <row r="157" spans="1:12" x14ac:dyDescent="0.35">
      <c r="A157">
        <v>156</v>
      </c>
      <c r="B157">
        <v>1</v>
      </c>
      <c r="C157">
        <v>9</v>
      </c>
      <c r="D157">
        <v>349</v>
      </c>
      <c r="E157" s="8">
        <v>43861.125</v>
      </c>
      <c r="F157" s="8">
        <f>DATE(YEAR(sofile__4[[#This Row],[TimeStamp2]]),MONTH(sofile__4[[#This Row],[TimeStamp2]]),DAY(sofile__4[[#This Row],[TimeStamp2]]))</f>
        <v>43861</v>
      </c>
      <c r="G157">
        <v>156</v>
      </c>
      <c r="H157">
        <v>51</v>
      </c>
      <c r="I157">
        <f>IF(ISERROR(VLOOKUP(sofile__4[[#This Row],[SalesOrderID]],retfile[SalesOrderID],1,FALSE)),0,1)</f>
        <v>0</v>
      </c>
      <c r="J157">
        <f>MONTH(sofile__4[[#This Row],[TimeStamp2]])</f>
        <v>1</v>
      </c>
      <c r="K157">
        <f>+IF(sofile__4[[#This Row],[SalesOrderID]] &gt;0,1,0)</f>
        <v>1</v>
      </c>
      <c r="L157" s="7">
        <f>(sofile__4[[#This Row],[Existing Order]]-sofile__4[[#This Row],[ReturnedItem]])/sofile__4[[#This Row],[Existing Order]]</f>
        <v>1</v>
      </c>
    </row>
    <row r="158" spans="1:12" x14ac:dyDescent="0.35">
      <c r="A158">
        <v>157</v>
      </c>
      <c r="B158">
        <v>10</v>
      </c>
      <c r="C158">
        <v>6</v>
      </c>
      <c r="D158">
        <v>466</v>
      </c>
      <c r="E158" s="8">
        <v>43861.041666666664</v>
      </c>
      <c r="F158" s="8">
        <f>DATE(YEAR(sofile__4[[#This Row],[TimeStamp2]]),MONTH(sofile__4[[#This Row],[TimeStamp2]]),DAY(sofile__4[[#This Row],[TimeStamp2]]))</f>
        <v>43861</v>
      </c>
      <c r="G158">
        <v>157</v>
      </c>
      <c r="H158">
        <v>49</v>
      </c>
      <c r="I158">
        <f>IF(ISERROR(VLOOKUP(sofile__4[[#This Row],[SalesOrderID]],retfile[SalesOrderID],1,FALSE)),0,1)</f>
        <v>0</v>
      </c>
      <c r="J158">
        <f>MONTH(sofile__4[[#This Row],[TimeStamp2]])</f>
        <v>1</v>
      </c>
      <c r="K158">
        <f>+IF(sofile__4[[#This Row],[SalesOrderID]] &gt;0,1,0)</f>
        <v>1</v>
      </c>
      <c r="L158" s="7">
        <f>(sofile__4[[#This Row],[Existing Order]]-sofile__4[[#This Row],[ReturnedItem]])/sofile__4[[#This Row],[Existing Order]]</f>
        <v>1</v>
      </c>
    </row>
    <row r="159" spans="1:12" x14ac:dyDescent="0.35">
      <c r="A159">
        <v>158</v>
      </c>
      <c r="B159">
        <v>3</v>
      </c>
      <c r="C159">
        <v>8</v>
      </c>
      <c r="D159">
        <v>171</v>
      </c>
      <c r="E159" s="8">
        <v>43860.791666666664</v>
      </c>
      <c r="F159" s="8">
        <f>DATE(YEAR(sofile__4[[#This Row],[TimeStamp2]]),MONTH(sofile__4[[#This Row],[TimeStamp2]]),DAY(sofile__4[[#This Row],[TimeStamp2]]))</f>
        <v>43860</v>
      </c>
      <c r="G159">
        <v>158</v>
      </c>
      <c r="H159">
        <v>43</v>
      </c>
      <c r="I159">
        <f>IF(ISERROR(VLOOKUP(sofile__4[[#This Row],[SalesOrderID]],retfile[SalesOrderID],1,FALSE)),0,1)</f>
        <v>0</v>
      </c>
      <c r="J159">
        <f>MONTH(sofile__4[[#This Row],[TimeStamp2]])</f>
        <v>1</v>
      </c>
      <c r="K159">
        <f>+IF(sofile__4[[#This Row],[SalesOrderID]] &gt;0,1,0)</f>
        <v>1</v>
      </c>
      <c r="L159" s="7">
        <f>(sofile__4[[#This Row],[Existing Order]]-sofile__4[[#This Row],[ReturnedItem]])/sofile__4[[#This Row],[Existing Order]]</f>
        <v>1</v>
      </c>
    </row>
    <row r="160" spans="1:12" x14ac:dyDescent="0.35">
      <c r="A160">
        <v>159</v>
      </c>
      <c r="B160">
        <v>13</v>
      </c>
      <c r="C160">
        <v>5</v>
      </c>
      <c r="D160">
        <v>193</v>
      </c>
      <c r="E160" s="8">
        <v>43861.458333333336</v>
      </c>
      <c r="F160" s="8">
        <f>DATE(YEAR(sofile__4[[#This Row],[TimeStamp2]]),MONTH(sofile__4[[#This Row],[TimeStamp2]]),DAY(sofile__4[[#This Row],[TimeStamp2]]))</f>
        <v>43861</v>
      </c>
      <c r="G160">
        <v>159</v>
      </c>
      <c r="H160">
        <v>59</v>
      </c>
      <c r="I160">
        <f>IF(ISERROR(VLOOKUP(sofile__4[[#This Row],[SalesOrderID]],retfile[SalesOrderID],1,FALSE)),0,1)</f>
        <v>1</v>
      </c>
      <c r="J160">
        <f>MONTH(sofile__4[[#This Row],[TimeStamp2]])</f>
        <v>1</v>
      </c>
      <c r="K160">
        <f>+IF(sofile__4[[#This Row],[SalesOrderID]] &gt;0,1,0)</f>
        <v>1</v>
      </c>
      <c r="L160" s="7">
        <f>(sofile__4[[#This Row],[Existing Order]]-sofile__4[[#This Row],[ReturnedItem]])/sofile__4[[#This Row],[Existing Order]]</f>
        <v>0</v>
      </c>
    </row>
    <row r="161" spans="1:12" x14ac:dyDescent="0.35">
      <c r="A161">
        <v>160</v>
      </c>
      <c r="B161">
        <v>7</v>
      </c>
      <c r="C161">
        <v>5</v>
      </c>
      <c r="D161">
        <v>227</v>
      </c>
      <c r="E161" s="8">
        <v>43861.458333333336</v>
      </c>
      <c r="F161" s="8">
        <f>DATE(YEAR(sofile__4[[#This Row],[TimeStamp2]]),MONTH(sofile__4[[#This Row],[TimeStamp2]]),DAY(sofile__4[[#This Row],[TimeStamp2]]))</f>
        <v>43861</v>
      </c>
      <c r="G161">
        <v>160</v>
      </c>
      <c r="H161">
        <v>59</v>
      </c>
      <c r="I161">
        <f>IF(ISERROR(VLOOKUP(sofile__4[[#This Row],[SalesOrderID]],retfile[SalesOrderID],1,FALSE)),0,1)</f>
        <v>0</v>
      </c>
      <c r="J161">
        <f>MONTH(sofile__4[[#This Row],[TimeStamp2]])</f>
        <v>1</v>
      </c>
      <c r="K161">
        <f>+IF(sofile__4[[#This Row],[SalesOrderID]] &gt;0,1,0)</f>
        <v>1</v>
      </c>
      <c r="L161" s="7">
        <f>(sofile__4[[#This Row],[Existing Order]]-sofile__4[[#This Row],[ReturnedItem]])/sofile__4[[#This Row],[Existing Order]]</f>
        <v>1</v>
      </c>
    </row>
    <row r="162" spans="1:12" x14ac:dyDescent="0.35">
      <c r="A162">
        <v>161</v>
      </c>
      <c r="B162">
        <v>8</v>
      </c>
      <c r="C162">
        <v>6</v>
      </c>
      <c r="D162">
        <v>471</v>
      </c>
      <c r="E162" s="8">
        <v>43861.583333333336</v>
      </c>
      <c r="F162" s="8">
        <f>DATE(YEAR(sofile__4[[#This Row],[TimeStamp2]]),MONTH(sofile__4[[#This Row],[TimeStamp2]]),DAY(sofile__4[[#This Row],[TimeStamp2]]))</f>
        <v>43861</v>
      </c>
      <c r="G162">
        <v>161</v>
      </c>
      <c r="H162">
        <v>38</v>
      </c>
      <c r="I162">
        <f>IF(ISERROR(VLOOKUP(sofile__4[[#This Row],[SalesOrderID]],retfile[SalesOrderID],1,FALSE)),0,1)</f>
        <v>0</v>
      </c>
      <c r="J162">
        <f>MONTH(sofile__4[[#This Row],[TimeStamp2]])</f>
        <v>1</v>
      </c>
      <c r="K162">
        <f>+IF(sofile__4[[#This Row],[SalesOrderID]] &gt;0,1,0)</f>
        <v>1</v>
      </c>
      <c r="L162" s="7">
        <f>(sofile__4[[#This Row],[Existing Order]]-sofile__4[[#This Row],[ReturnedItem]])/sofile__4[[#This Row],[Existing Order]]</f>
        <v>1</v>
      </c>
    </row>
    <row r="163" spans="1:12" x14ac:dyDescent="0.35">
      <c r="A163">
        <v>162</v>
      </c>
      <c r="B163">
        <v>8</v>
      </c>
      <c r="C163">
        <v>5</v>
      </c>
      <c r="D163">
        <v>125</v>
      </c>
      <c r="E163" s="8">
        <v>43861.5</v>
      </c>
      <c r="F163" s="8">
        <f>DATE(YEAR(sofile__4[[#This Row],[TimeStamp2]]),MONTH(sofile__4[[#This Row],[TimeStamp2]]),DAY(sofile__4[[#This Row],[TimeStamp2]]))</f>
        <v>43861</v>
      </c>
      <c r="G163">
        <v>162</v>
      </c>
      <c r="H163">
        <v>36</v>
      </c>
      <c r="I163">
        <f>IF(ISERROR(VLOOKUP(sofile__4[[#This Row],[SalesOrderID]],retfile[SalesOrderID],1,FALSE)),0,1)</f>
        <v>0</v>
      </c>
      <c r="J163">
        <f>MONTH(sofile__4[[#This Row],[TimeStamp2]])</f>
        <v>1</v>
      </c>
      <c r="K163">
        <f>+IF(sofile__4[[#This Row],[SalesOrderID]] &gt;0,1,0)</f>
        <v>1</v>
      </c>
      <c r="L163" s="7">
        <f>(sofile__4[[#This Row],[Existing Order]]-sofile__4[[#This Row],[ReturnedItem]])/sofile__4[[#This Row],[Existing Order]]</f>
        <v>1</v>
      </c>
    </row>
    <row r="164" spans="1:12" x14ac:dyDescent="0.35">
      <c r="A164">
        <v>163</v>
      </c>
      <c r="B164">
        <v>12</v>
      </c>
      <c r="C164">
        <v>1</v>
      </c>
      <c r="D164">
        <v>381</v>
      </c>
      <c r="E164" s="8">
        <v>43862.166666666664</v>
      </c>
      <c r="F164" s="8">
        <f>DATE(YEAR(sofile__4[[#This Row],[TimeStamp2]]),MONTH(sofile__4[[#This Row],[TimeStamp2]]),DAY(sofile__4[[#This Row],[TimeStamp2]]))</f>
        <v>43862</v>
      </c>
      <c r="G164">
        <v>163</v>
      </c>
      <c r="H164">
        <v>52</v>
      </c>
      <c r="I164">
        <f>IF(ISERROR(VLOOKUP(sofile__4[[#This Row],[SalesOrderID]],retfile[SalesOrderID],1,FALSE)),0,1)</f>
        <v>1</v>
      </c>
      <c r="J164">
        <f>MONTH(sofile__4[[#This Row],[TimeStamp2]])</f>
        <v>2</v>
      </c>
      <c r="K164">
        <f>+IF(sofile__4[[#This Row],[SalesOrderID]] &gt;0,1,0)</f>
        <v>1</v>
      </c>
      <c r="L164" s="7">
        <f>(sofile__4[[#This Row],[Existing Order]]-sofile__4[[#This Row],[ReturnedItem]])/sofile__4[[#This Row],[Existing Order]]</f>
        <v>0</v>
      </c>
    </row>
    <row r="165" spans="1:12" x14ac:dyDescent="0.35">
      <c r="A165">
        <v>164</v>
      </c>
      <c r="B165">
        <v>4</v>
      </c>
      <c r="C165">
        <v>4</v>
      </c>
      <c r="D165">
        <v>425</v>
      </c>
      <c r="E165" s="8">
        <v>43861.666666666664</v>
      </c>
      <c r="F165" s="8">
        <f>DATE(YEAR(sofile__4[[#This Row],[TimeStamp2]]),MONTH(sofile__4[[#This Row],[TimeStamp2]]),DAY(sofile__4[[#This Row],[TimeStamp2]]))</f>
        <v>43861</v>
      </c>
      <c r="G165">
        <v>164</v>
      </c>
      <c r="H165">
        <v>40</v>
      </c>
      <c r="I165">
        <f>IF(ISERROR(VLOOKUP(sofile__4[[#This Row],[SalesOrderID]],retfile[SalesOrderID],1,FALSE)),0,1)</f>
        <v>1</v>
      </c>
      <c r="J165">
        <f>MONTH(sofile__4[[#This Row],[TimeStamp2]])</f>
        <v>1</v>
      </c>
      <c r="K165">
        <f>+IF(sofile__4[[#This Row],[SalesOrderID]] &gt;0,1,0)</f>
        <v>1</v>
      </c>
      <c r="L165" s="7">
        <f>(sofile__4[[#This Row],[Existing Order]]-sofile__4[[#This Row],[ReturnedItem]])/sofile__4[[#This Row],[Existing Order]]</f>
        <v>0</v>
      </c>
    </row>
    <row r="166" spans="1:12" x14ac:dyDescent="0.35">
      <c r="A166">
        <v>165</v>
      </c>
      <c r="B166">
        <v>5</v>
      </c>
      <c r="C166">
        <v>8</v>
      </c>
      <c r="D166">
        <v>200</v>
      </c>
      <c r="E166" s="8">
        <v>43861.833333333336</v>
      </c>
      <c r="F166" s="8">
        <f>DATE(YEAR(sofile__4[[#This Row],[TimeStamp2]]),MONTH(sofile__4[[#This Row],[TimeStamp2]]),DAY(sofile__4[[#This Row],[TimeStamp2]]))</f>
        <v>43861</v>
      </c>
      <c r="G166">
        <v>165</v>
      </c>
      <c r="H166">
        <v>44</v>
      </c>
      <c r="I166">
        <f>IF(ISERROR(VLOOKUP(sofile__4[[#This Row],[SalesOrderID]],retfile[SalesOrderID],1,FALSE)),0,1)</f>
        <v>0</v>
      </c>
      <c r="J166">
        <f>MONTH(sofile__4[[#This Row],[TimeStamp2]])</f>
        <v>1</v>
      </c>
      <c r="K166">
        <f>+IF(sofile__4[[#This Row],[SalesOrderID]] &gt;0,1,0)</f>
        <v>1</v>
      </c>
      <c r="L166" s="7">
        <f>(sofile__4[[#This Row],[Existing Order]]-sofile__4[[#This Row],[ReturnedItem]])/sofile__4[[#This Row],[Existing Order]]</f>
        <v>1</v>
      </c>
    </row>
    <row r="167" spans="1:12" x14ac:dyDescent="0.35">
      <c r="A167">
        <v>166</v>
      </c>
      <c r="B167">
        <v>5</v>
      </c>
      <c r="C167">
        <v>4</v>
      </c>
      <c r="D167">
        <v>446</v>
      </c>
      <c r="E167" s="8">
        <v>43862.083333333336</v>
      </c>
      <c r="F167" s="8">
        <f>DATE(YEAR(sofile__4[[#This Row],[TimeStamp2]]),MONTH(sofile__4[[#This Row],[TimeStamp2]]),DAY(sofile__4[[#This Row],[TimeStamp2]]))</f>
        <v>43862</v>
      </c>
      <c r="G167">
        <v>166</v>
      </c>
      <c r="H167">
        <v>50</v>
      </c>
      <c r="I167">
        <f>IF(ISERROR(VLOOKUP(sofile__4[[#This Row],[SalesOrderID]],retfile[SalesOrderID],1,FALSE)),0,1)</f>
        <v>1</v>
      </c>
      <c r="J167">
        <f>MONTH(sofile__4[[#This Row],[TimeStamp2]])</f>
        <v>2</v>
      </c>
      <c r="K167">
        <f>+IF(sofile__4[[#This Row],[SalesOrderID]] &gt;0,1,0)</f>
        <v>1</v>
      </c>
      <c r="L167" s="7">
        <f>(sofile__4[[#This Row],[Existing Order]]-sofile__4[[#This Row],[ReturnedItem]])/sofile__4[[#This Row],[Existing Order]]</f>
        <v>0</v>
      </c>
    </row>
    <row r="168" spans="1:12" x14ac:dyDescent="0.35">
      <c r="A168">
        <v>167</v>
      </c>
      <c r="B168">
        <v>1</v>
      </c>
      <c r="C168">
        <v>1</v>
      </c>
      <c r="D168">
        <v>241</v>
      </c>
      <c r="E168" s="8">
        <v>43862.958333333336</v>
      </c>
      <c r="F168" s="8">
        <f>DATE(YEAR(sofile__4[[#This Row],[TimeStamp2]]),MONTH(sofile__4[[#This Row],[TimeStamp2]]),DAY(sofile__4[[#This Row],[TimeStamp2]]))</f>
        <v>43862</v>
      </c>
      <c r="G168">
        <v>167</v>
      </c>
      <c r="H168">
        <v>47</v>
      </c>
      <c r="I168">
        <f>IF(ISERROR(VLOOKUP(sofile__4[[#This Row],[SalesOrderID]],retfile[SalesOrderID],1,FALSE)),0,1)</f>
        <v>1</v>
      </c>
      <c r="J168">
        <f>MONTH(sofile__4[[#This Row],[TimeStamp2]])</f>
        <v>2</v>
      </c>
      <c r="K168">
        <f>+IF(sofile__4[[#This Row],[SalesOrderID]] &gt;0,1,0)</f>
        <v>1</v>
      </c>
      <c r="L168" s="7">
        <f>(sofile__4[[#This Row],[Existing Order]]-sofile__4[[#This Row],[ReturnedItem]])/sofile__4[[#This Row],[Existing Order]]</f>
        <v>0</v>
      </c>
    </row>
    <row r="169" spans="1:12" x14ac:dyDescent="0.35">
      <c r="A169">
        <v>168</v>
      </c>
      <c r="B169">
        <v>12</v>
      </c>
      <c r="C169">
        <v>9</v>
      </c>
      <c r="D169">
        <v>334</v>
      </c>
      <c r="E169" s="8">
        <v>43862.666666666664</v>
      </c>
      <c r="F169" s="8">
        <f>DATE(YEAR(sofile__4[[#This Row],[TimeStamp2]]),MONTH(sofile__4[[#This Row],[TimeStamp2]]),DAY(sofile__4[[#This Row],[TimeStamp2]]))</f>
        <v>43862</v>
      </c>
      <c r="G169">
        <v>168</v>
      </c>
      <c r="H169">
        <v>40</v>
      </c>
      <c r="I169">
        <f>IF(ISERROR(VLOOKUP(sofile__4[[#This Row],[SalesOrderID]],retfile[SalesOrderID],1,FALSE)),0,1)</f>
        <v>0</v>
      </c>
      <c r="J169">
        <f>MONTH(sofile__4[[#This Row],[TimeStamp2]])</f>
        <v>2</v>
      </c>
      <c r="K169">
        <f>+IF(sofile__4[[#This Row],[SalesOrderID]] &gt;0,1,0)</f>
        <v>1</v>
      </c>
      <c r="L169" s="7">
        <f>(sofile__4[[#This Row],[Existing Order]]-sofile__4[[#This Row],[ReturnedItem]])/sofile__4[[#This Row],[Existing Order]]</f>
        <v>1</v>
      </c>
    </row>
    <row r="170" spans="1:12" x14ac:dyDescent="0.35">
      <c r="A170">
        <v>169</v>
      </c>
      <c r="B170">
        <v>14</v>
      </c>
      <c r="C170">
        <v>1</v>
      </c>
      <c r="D170">
        <v>268</v>
      </c>
      <c r="E170" s="8">
        <v>43863.458333333336</v>
      </c>
      <c r="F170" s="8">
        <f>DATE(YEAR(sofile__4[[#This Row],[TimeStamp2]]),MONTH(sofile__4[[#This Row],[TimeStamp2]]),DAY(sofile__4[[#This Row],[TimeStamp2]]))</f>
        <v>43863</v>
      </c>
      <c r="G170">
        <v>169</v>
      </c>
      <c r="H170">
        <v>59</v>
      </c>
      <c r="I170">
        <f>IF(ISERROR(VLOOKUP(sofile__4[[#This Row],[SalesOrderID]],retfile[SalesOrderID],1,FALSE)),0,1)</f>
        <v>1</v>
      </c>
      <c r="J170">
        <f>MONTH(sofile__4[[#This Row],[TimeStamp2]])</f>
        <v>2</v>
      </c>
      <c r="K170">
        <f>+IF(sofile__4[[#This Row],[SalesOrderID]] &gt;0,1,0)</f>
        <v>1</v>
      </c>
      <c r="L170" s="7">
        <f>(sofile__4[[#This Row],[Existing Order]]-sofile__4[[#This Row],[ReturnedItem]])/sofile__4[[#This Row],[Existing Order]]</f>
        <v>0</v>
      </c>
    </row>
    <row r="171" spans="1:12" x14ac:dyDescent="0.35">
      <c r="A171">
        <v>170</v>
      </c>
      <c r="B171">
        <v>13</v>
      </c>
      <c r="C171">
        <v>9</v>
      </c>
      <c r="D171">
        <v>292</v>
      </c>
      <c r="E171" s="8">
        <v>43863.208333333336</v>
      </c>
      <c r="F171" s="8">
        <f>DATE(YEAR(sofile__4[[#This Row],[TimeStamp2]]),MONTH(sofile__4[[#This Row],[TimeStamp2]]),DAY(sofile__4[[#This Row],[TimeStamp2]]))</f>
        <v>43863</v>
      </c>
      <c r="G171">
        <v>170</v>
      </c>
      <c r="H171">
        <v>53</v>
      </c>
      <c r="I171">
        <f>IF(ISERROR(VLOOKUP(sofile__4[[#This Row],[SalesOrderID]],retfile[SalesOrderID],1,FALSE)),0,1)</f>
        <v>1</v>
      </c>
      <c r="J171">
        <f>MONTH(sofile__4[[#This Row],[TimeStamp2]])</f>
        <v>2</v>
      </c>
      <c r="K171">
        <f>+IF(sofile__4[[#This Row],[SalesOrderID]] &gt;0,1,0)</f>
        <v>1</v>
      </c>
      <c r="L171" s="7">
        <f>(sofile__4[[#This Row],[Existing Order]]-sofile__4[[#This Row],[ReturnedItem]])/sofile__4[[#This Row],[Existing Order]]</f>
        <v>0</v>
      </c>
    </row>
    <row r="172" spans="1:12" x14ac:dyDescent="0.35">
      <c r="A172">
        <v>171</v>
      </c>
      <c r="B172">
        <v>10</v>
      </c>
      <c r="C172">
        <v>5</v>
      </c>
      <c r="D172">
        <v>449</v>
      </c>
      <c r="E172" s="8">
        <v>43862.541666666664</v>
      </c>
      <c r="F172" s="8">
        <f>DATE(YEAR(sofile__4[[#This Row],[TimeStamp2]]),MONTH(sofile__4[[#This Row],[TimeStamp2]]),DAY(sofile__4[[#This Row],[TimeStamp2]]))</f>
        <v>43862</v>
      </c>
      <c r="G172">
        <v>171</v>
      </c>
      <c r="H172">
        <v>37</v>
      </c>
      <c r="I172">
        <f>IF(ISERROR(VLOOKUP(sofile__4[[#This Row],[SalesOrderID]],retfile[SalesOrderID],1,FALSE)),0,1)</f>
        <v>1</v>
      </c>
      <c r="J172">
        <f>MONTH(sofile__4[[#This Row],[TimeStamp2]])</f>
        <v>2</v>
      </c>
      <c r="K172">
        <f>+IF(sofile__4[[#This Row],[SalesOrderID]] &gt;0,1,0)</f>
        <v>1</v>
      </c>
      <c r="L172" s="7">
        <f>(sofile__4[[#This Row],[Existing Order]]-sofile__4[[#This Row],[ReturnedItem]])/sofile__4[[#This Row],[Existing Order]]</f>
        <v>0</v>
      </c>
    </row>
    <row r="173" spans="1:12" x14ac:dyDescent="0.35">
      <c r="A173">
        <v>172</v>
      </c>
      <c r="B173">
        <v>12</v>
      </c>
      <c r="C173">
        <v>8</v>
      </c>
      <c r="D173">
        <v>232</v>
      </c>
      <c r="E173" s="8">
        <v>43864</v>
      </c>
      <c r="F173" s="8">
        <f>DATE(YEAR(sofile__4[[#This Row],[TimeStamp2]]),MONTH(sofile__4[[#This Row],[TimeStamp2]]),DAY(sofile__4[[#This Row],[TimeStamp2]]))</f>
        <v>43864</v>
      </c>
      <c r="G173">
        <v>172</v>
      </c>
      <c r="H173">
        <v>48</v>
      </c>
      <c r="I173">
        <f>IF(ISERROR(VLOOKUP(sofile__4[[#This Row],[SalesOrderID]],retfile[SalesOrderID],1,FALSE)),0,1)</f>
        <v>0</v>
      </c>
      <c r="J173">
        <f>MONTH(sofile__4[[#This Row],[TimeStamp2]])</f>
        <v>2</v>
      </c>
      <c r="K173">
        <f>+IF(sofile__4[[#This Row],[SalesOrderID]] &gt;0,1,0)</f>
        <v>1</v>
      </c>
      <c r="L173" s="7">
        <f>(sofile__4[[#This Row],[Existing Order]]-sofile__4[[#This Row],[ReturnedItem]])/sofile__4[[#This Row],[Existing Order]]</f>
        <v>1</v>
      </c>
    </row>
    <row r="174" spans="1:12" x14ac:dyDescent="0.35">
      <c r="A174">
        <v>173</v>
      </c>
      <c r="B174">
        <v>14</v>
      </c>
      <c r="C174">
        <v>2</v>
      </c>
      <c r="D174">
        <v>358</v>
      </c>
      <c r="E174" s="8">
        <v>43863.541666666664</v>
      </c>
      <c r="F174" s="8">
        <f>DATE(YEAR(sofile__4[[#This Row],[TimeStamp2]]),MONTH(sofile__4[[#This Row],[TimeStamp2]]),DAY(sofile__4[[#This Row],[TimeStamp2]]))</f>
        <v>43863</v>
      </c>
      <c r="G174">
        <v>173</v>
      </c>
      <c r="H174">
        <v>37</v>
      </c>
      <c r="I174">
        <f>IF(ISERROR(VLOOKUP(sofile__4[[#This Row],[SalesOrderID]],retfile[SalesOrderID],1,FALSE)),0,1)</f>
        <v>0</v>
      </c>
      <c r="J174">
        <f>MONTH(sofile__4[[#This Row],[TimeStamp2]])</f>
        <v>2</v>
      </c>
      <c r="K174">
        <f>+IF(sofile__4[[#This Row],[SalesOrderID]] &gt;0,1,0)</f>
        <v>1</v>
      </c>
      <c r="L174" s="7">
        <f>(sofile__4[[#This Row],[Existing Order]]-sofile__4[[#This Row],[ReturnedItem]])/sofile__4[[#This Row],[Existing Order]]</f>
        <v>1</v>
      </c>
    </row>
    <row r="175" spans="1:12" x14ac:dyDescent="0.35">
      <c r="A175">
        <v>174</v>
      </c>
      <c r="B175">
        <v>10</v>
      </c>
      <c r="C175">
        <v>9</v>
      </c>
      <c r="D175">
        <v>398</v>
      </c>
      <c r="E175" s="8">
        <v>43863.583333333336</v>
      </c>
      <c r="F175" s="8">
        <f>DATE(YEAR(sofile__4[[#This Row],[TimeStamp2]]),MONTH(sofile__4[[#This Row],[TimeStamp2]]),DAY(sofile__4[[#This Row],[TimeStamp2]]))</f>
        <v>43863</v>
      </c>
      <c r="G175">
        <v>174</v>
      </c>
      <c r="H175">
        <v>38</v>
      </c>
      <c r="I175">
        <f>IF(ISERROR(VLOOKUP(sofile__4[[#This Row],[SalesOrderID]],retfile[SalesOrderID],1,FALSE)),0,1)</f>
        <v>0</v>
      </c>
      <c r="J175">
        <f>MONTH(sofile__4[[#This Row],[TimeStamp2]])</f>
        <v>2</v>
      </c>
      <c r="K175">
        <f>+IF(sofile__4[[#This Row],[SalesOrderID]] &gt;0,1,0)</f>
        <v>1</v>
      </c>
      <c r="L175" s="7">
        <f>(sofile__4[[#This Row],[Existing Order]]-sofile__4[[#This Row],[ReturnedItem]])/sofile__4[[#This Row],[Existing Order]]</f>
        <v>1</v>
      </c>
    </row>
    <row r="176" spans="1:12" x14ac:dyDescent="0.35">
      <c r="A176">
        <v>175</v>
      </c>
      <c r="B176">
        <v>1</v>
      </c>
      <c r="C176">
        <v>4</v>
      </c>
      <c r="D176">
        <v>324</v>
      </c>
      <c r="E176" s="8">
        <v>43863.5</v>
      </c>
      <c r="F176" s="8">
        <f>DATE(YEAR(sofile__4[[#This Row],[TimeStamp2]]),MONTH(sofile__4[[#This Row],[TimeStamp2]]),DAY(sofile__4[[#This Row],[TimeStamp2]]))</f>
        <v>43863</v>
      </c>
      <c r="G176">
        <v>175</v>
      </c>
      <c r="H176">
        <v>36</v>
      </c>
      <c r="I176">
        <f>IF(ISERROR(VLOOKUP(sofile__4[[#This Row],[SalesOrderID]],retfile[SalesOrderID],1,FALSE)),0,1)</f>
        <v>1</v>
      </c>
      <c r="J176">
        <f>MONTH(sofile__4[[#This Row],[TimeStamp2]])</f>
        <v>2</v>
      </c>
      <c r="K176">
        <f>+IF(sofile__4[[#This Row],[SalesOrderID]] &gt;0,1,0)</f>
        <v>1</v>
      </c>
      <c r="L176" s="7">
        <f>(sofile__4[[#This Row],[Existing Order]]-sofile__4[[#This Row],[ReturnedItem]])/sofile__4[[#This Row],[Existing Order]]</f>
        <v>0</v>
      </c>
    </row>
    <row r="177" spans="1:12" x14ac:dyDescent="0.35">
      <c r="A177">
        <v>176</v>
      </c>
      <c r="B177">
        <v>4</v>
      </c>
      <c r="C177">
        <v>9</v>
      </c>
      <c r="D177">
        <v>350</v>
      </c>
      <c r="E177" s="8">
        <v>43863.666666666664</v>
      </c>
      <c r="F177" s="8">
        <f>DATE(YEAR(sofile__4[[#This Row],[TimeStamp2]]),MONTH(sofile__4[[#This Row],[TimeStamp2]]),DAY(sofile__4[[#This Row],[TimeStamp2]]))</f>
        <v>43863</v>
      </c>
      <c r="G177">
        <v>176</v>
      </c>
      <c r="H177">
        <v>40</v>
      </c>
      <c r="I177">
        <f>IF(ISERROR(VLOOKUP(sofile__4[[#This Row],[SalesOrderID]],retfile[SalesOrderID],1,FALSE)),0,1)</f>
        <v>1</v>
      </c>
      <c r="J177">
        <f>MONTH(sofile__4[[#This Row],[TimeStamp2]])</f>
        <v>2</v>
      </c>
      <c r="K177">
        <f>+IF(sofile__4[[#This Row],[SalesOrderID]] &gt;0,1,0)</f>
        <v>1</v>
      </c>
      <c r="L177" s="7">
        <f>(sofile__4[[#This Row],[Existing Order]]-sofile__4[[#This Row],[ReturnedItem]])/sofile__4[[#This Row],[Existing Order]]</f>
        <v>0</v>
      </c>
    </row>
    <row r="178" spans="1:12" x14ac:dyDescent="0.35">
      <c r="A178">
        <v>177</v>
      </c>
      <c r="B178">
        <v>8</v>
      </c>
      <c r="C178">
        <v>4</v>
      </c>
      <c r="D178">
        <v>226</v>
      </c>
      <c r="E178" s="8">
        <v>43864.916666666664</v>
      </c>
      <c r="F178" s="8">
        <f>DATE(YEAR(sofile__4[[#This Row],[TimeStamp2]]),MONTH(sofile__4[[#This Row],[TimeStamp2]]),DAY(sofile__4[[#This Row],[TimeStamp2]]))</f>
        <v>43864</v>
      </c>
      <c r="G178">
        <v>177</v>
      </c>
      <c r="H178">
        <v>46</v>
      </c>
      <c r="I178">
        <f>IF(ISERROR(VLOOKUP(sofile__4[[#This Row],[SalesOrderID]],retfile[SalesOrderID],1,FALSE)),0,1)</f>
        <v>0</v>
      </c>
      <c r="J178">
        <f>MONTH(sofile__4[[#This Row],[TimeStamp2]])</f>
        <v>2</v>
      </c>
      <c r="K178">
        <f>+IF(sofile__4[[#This Row],[SalesOrderID]] &gt;0,1,0)</f>
        <v>1</v>
      </c>
      <c r="L178" s="7">
        <f>(sofile__4[[#This Row],[Existing Order]]-sofile__4[[#This Row],[ReturnedItem]])/sofile__4[[#This Row],[Existing Order]]</f>
        <v>1</v>
      </c>
    </row>
    <row r="179" spans="1:12" x14ac:dyDescent="0.35">
      <c r="A179">
        <v>178</v>
      </c>
      <c r="B179">
        <v>5</v>
      </c>
      <c r="C179">
        <v>5</v>
      </c>
      <c r="D179">
        <v>389</v>
      </c>
      <c r="E179" s="8">
        <v>43864.916666666664</v>
      </c>
      <c r="F179" s="8">
        <f>DATE(YEAR(sofile__4[[#This Row],[TimeStamp2]]),MONTH(sofile__4[[#This Row],[TimeStamp2]]),DAY(sofile__4[[#This Row],[TimeStamp2]]))</f>
        <v>43864</v>
      </c>
      <c r="G179">
        <v>178</v>
      </c>
      <c r="H179">
        <v>46</v>
      </c>
      <c r="I179">
        <f>IF(ISERROR(VLOOKUP(sofile__4[[#This Row],[SalesOrderID]],retfile[SalesOrderID],1,FALSE)),0,1)</f>
        <v>0</v>
      </c>
      <c r="J179">
        <f>MONTH(sofile__4[[#This Row],[TimeStamp2]])</f>
        <v>2</v>
      </c>
      <c r="K179">
        <f>+IF(sofile__4[[#This Row],[SalesOrderID]] &gt;0,1,0)</f>
        <v>1</v>
      </c>
      <c r="L179" s="7">
        <f>(sofile__4[[#This Row],[Existing Order]]-sofile__4[[#This Row],[ReturnedItem]])/sofile__4[[#This Row],[Existing Order]]</f>
        <v>1</v>
      </c>
    </row>
    <row r="180" spans="1:12" x14ac:dyDescent="0.35">
      <c r="A180">
        <v>179</v>
      </c>
      <c r="B180">
        <v>4</v>
      </c>
      <c r="C180">
        <v>9</v>
      </c>
      <c r="D180">
        <v>156</v>
      </c>
      <c r="E180" s="8">
        <v>43864.75</v>
      </c>
      <c r="F180" s="8">
        <f>DATE(YEAR(sofile__4[[#This Row],[TimeStamp2]]),MONTH(sofile__4[[#This Row],[TimeStamp2]]),DAY(sofile__4[[#This Row],[TimeStamp2]]))</f>
        <v>43864</v>
      </c>
      <c r="G180">
        <v>179</v>
      </c>
      <c r="H180">
        <v>42</v>
      </c>
      <c r="I180">
        <f>IF(ISERROR(VLOOKUP(sofile__4[[#This Row],[SalesOrderID]],retfile[SalesOrderID],1,FALSE)),0,1)</f>
        <v>0</v>
      </c>
      <c r="J180">
        <f>MONTH(sofile__4[[#This Row],[TimeStamp2]])</f>
        <v>2</v>
      </c>
      <c r="K180">
        <f>+IF(sofile__4[[#This Row],[SalesOrderID]] &gt;0,1,0)</f>
        <v>1</v>
      </c>
      <c r="L180" s="7">
        <f>(sofile__4[[#This Row],[Existing Order]]-sofile__4[[#This Row],[ReturnedItem]])/sofile__4[[#This Row],[Existing Order]]</f>
        <v>1</v>
      </c>
    </row>
    <row r="181" spans="1:12" x14ac:dyDescent="0.35">
      <c r="A181">
        <v>180</v>
      </c>
      <c r="B181">
        <v>6</v>
      </c>
      <c r="C181">
        <v>1</v>
      </c>
      <c r="D181">
        <v>128</v>
      </c>
      <c r="E181" s="8">
        <v>43864.916666666664</v>
      </c>
      <c r="F181" s="8">
        <f>DATE(YEAR(sofile__4[[#This Row],[TimeStamp2]]),MONTH(sofile__4[[#This Row],[TimeStamp2]]),DAY(sofile__4[[#This Row],[TimeStamp2]]))</f>
        <v>43864</v>
      </c>
      <c r="G181">
        <v>180</v>
      </c>
      <c r="H181">
        <v>46</v>
      </c>
      <c r="I181">
        <f>IF(ISERROR(VLOOKUP(sofile__4[[#This Row],[SalesOrderID]],retfile[SalesOrderID],1,FALSE)),0,1)</f>
        <v>0</v>
      </c>
      <c r="J181">
        <f>MONTH(sofile__4[[#This Row],[TimeStamp2]])</f>
        <v>2</v>
      </c>
      <c r="K181">
        <f>+IF(sofile__4[[#This Row],[SalesOrderID]] &gt;0,1,0)</f>
        <v>1</v>
      </c>
      <c r="L181" s="7">
        <f>(sofile__4[[#This Row],[Existing Order]]-sofile__4[[#This Row],[ReturnedItem]])/sofile__4[[#This Row],[Existing Order]]</f>
        <v>1</v>
      </c>
    </row>
    <row r="182" spans="1:12" x14ac:dyDescent="0.35">
      <c r="A182">
        <v>181</v>
      </c>
      <c r="B182">
        <v>10</v>
      </c>
      <c r="C182">
        <v>9</v>
      </c>
      <c r="D182">
        <v>227</v>
      </c>
      <c r="E182" s="8">
        <v>43866.166666666664</v>
      </c>
      <c r="F182" s="8">
        <f>DATE(YEAR(sofile__4[[#This Row],[TimeStamp2]]),MONTH(sofile__4[[#This Row],[TimeStamp2]]),DAY(sofile__4[[#This Row],[TimeStamp2]]))</f>
        <v>43866</v>
      </c>
      <c r="G182">
        <v>181</v>
      </c>
      <c r="H182">
        <v>52</v>
      </c>
      <c r="I182">
        <f>IF(ISERROR(VLOOKUP(sofile__4[[#This Row],[SalesOrderID]],retfile[SalesOrderID],1,FALSE)),0,1)</f>
        <v>0</v>
      </c>
      <c r="J182">
        <f>MONTH(sofile__4[[#This Row],[TimeStamp2]])</f>
        <v>2</v>
      </c>
      <c r="K182">
        <f>+IF(sofile__4[[#This Row],[SalesOrderID]] &gt;0,1,0)</f>
        <v>1</v>
      </c>
      <c r="L182" s="7">
        <f>(sofile__4[[#This Row],[Existing Order]]-sofile__4[[#This Row],[ReturnedItem]])/sofile__4[[#This Row],[Existing Order]]</f>
        <v>1</v>
      </c>
    </row>
    <row r="183" spans="1:12" x14ac:dyDescent="0.35">
      <c r="A183">
        <v>182</v>
      </c>
      <c r="B183">
        <v>6</v>
      </c>
      <c r="C183">
        <v>1</v>
      </c>
      <c r="D183">
        <v>260</v>
      </c>
      <c r="E183" s="8">
        <v>43865.875</v>
      </c>
      <c r="F183" s="8">
        <f>DATE(YEAR(sofile__4[[#This Row],[TimeStamp2]]),MONTH(sofile__4[[#This Row],[TimeStamp2]]),DAY(sofile__4[[#This Row],[TimeStamp2]]))</f>
        <v>43865</v>
      </c>
      <c r="G183">
        <v>182</v>
      </c>
      <c r="H183">
        <v>45</v>
      </c>
      <c r="I183">
        <f>IF(ISERROR(VLOOKUP(sofile__4[[#This Row],[SalesOrderID]],retfile[SalesOrderID],1,FALSE)),0,1)</f>
        <v>0</v>
      </c>
      <c r="J183">
        <f>MONTH(sofile__4[[#This Row],[TimeStamp2]])</f>
        <v>2</v>
      </c>
      <c r="K183">
        <f>+IF(sofile__4[[#This Row],[SalesOrderID]] &gt;0,1,0)</f>
        <v>1</v>
      </c>
      <c r="L183" s="7">
        <f>(sofile__4[[#This Row],[Existing Order]]-sofile__4[[#This Row],[ReturnedItem]])/sofile__4[[#This Row],[Existing Order]]</f>
        <v>1</v>
      </c>
    </row>
    <row r="184" spans="1:12" x14ac:dyDescent="0.35">
      <c r="A184">
        <v>183</v>
      </c>
      <c r="B184">
        <v>1</v>
      </c>
      <c r="C184">
        <v>6</v>
      </c>
      <c r="D184">
        <v>106</v>
      </c>
      <c r="E184" s="8">
        <v>43865.458333333336</v>
      </c>
      <c r="F184" s="8">
        <f>DATE(YEAR(sofile__4[[#This Row],[TimeStamp2]]),MONTH(sofile__4[[#This Row],[TimeStamp2]]),DAY(sofile__4[[#This Row],[TimeStamp2]]))</f>
        <v>43865</v>
      </c>
      <c r="G184">
        <v>183</v>
      </c>
      <c r="H184">
        <v>35</v>
      </c>
      <c r="I184">
        <f>IF(ISERROR(VLOOKUP(sofile__4[[#This Row],[SalesOrderID]],retfile[SalesOrderID],1,FALSE)),0,1)</f>
        <v>0</v>
      </c>
      <c r="J184">
        <f>MONTH(sofile__4[[#This Row],[TimeStamp2]])</f>
        <v>2</v>
      </c>
      <c r="K184">
        <f>+IF(sofile__4[[#This Row],[SalesOrderID]] &gt;0,1,0)</f>
        <v>1</v>
      </c>
      <c r="L184" s="7">
        <f>(sofile__4[[#This Row],[Existing Order]]-sofile__4[[#This Row],[ReturnedItem]])/sofile__4[[#This Row],[Existing Order]]</f>
        <v>1</v>
      </c>
    </row>
    <row r="185" spans="1:12" x14ac:dyDescent="0.35">
      <c r="A185">
        <v>184</v>
      </c>
      <c r="B185">
        <v>5</v>
      </c>
      <c r="C185">
        <v>4</v>
      </c>
      <c r="D185">
        <v>305</v>
      </c>
      <c r="E185" s="8">
        <v>43865.416666666664</v>
      </c>
      <c r="F185" s="8">
        <f>DATE(YEAR(sofile__4[[#This Row],[TimeStamp2]]),MONTH(sofile__4[[#This Row],[TimeStamp2]]),DAY(sofile__4[[#This Row],[TimeStamp2]]))</f>
        <v>43865</v>
      </c>
      <c r="G185">
        <v>184</v>
      </c>
      <c r="H185">
        <v>34</v>
      </c>
      <c r="I185">
        <f>IF(ISERROR(VLOOKUP(sofile__4[[#This Row],[SalesOrderID]],retfile[SalesOrderID],1,FALSE)),0,1)</f>
        <v>0</v>
      </c>
      <c r="J185">
        <f>MONTH(sofile__4[[#This Row],[TimeStamp2]])</f>
        <v>2</v>
      </c>
      <c r="K185">
        <f>+IF(sofile__4[[#This Row],[SalesOrderID]] &gt;0,1,0)</f>
        <v>1</v>
      </c>
      <c r="L185" s="7">
        <f>(sofile__4[[#This Row],[Existing Order]]-sofile__4[[#This Row],[ReturnedItem]])/sofile__4[[#This Row],[Existing Order]]</f>
        <v>1</v>
      </c>
    </row>
    <row r="186" spans="1:12" x14ac:dyDescent="0.35">
      <c r="A186">
        <v>185</v>
      </c>
      <c r="B186">
        <v>7</v>
      </c>
      <c r="C186">
        <v>2</v>
      </c>
      <c r="D186">
        <v>335</v>
      </c>
      <c r="E186" s="8">
        <v>43865.541666666664</v>
      </c>
      <c r="F186" s="8">
        <f>DATE(YEAR(sofile__4[[#This Row],[TimeStamp2]]),MONTH(sofile__4[[#This Row],[TimeStamp2]]),DAY(sofile__4[[#This Row],[TimeStamp2]]))</f>
        <v>43865</v>
      </c>
      <c r="G186">
        <v>185</v>
      </c>
      <c r="H186">
        <v>37</v>
      </c>
      <c r="I186">
        <f>IF(ISERROR(VLOOKUP(sofile__4[[#This Row],[SalesOrderID]],retfile[SalesOrderID],1,FALSE)),0,1)</f>
        <v>0</v>
      </c>
      <c r="J186">
        <f>MONTH(sofile__4[[#This Row],[TimeStamp2]])</f>
        <v>2</v>
      </c>
      <c r="K186">
        <f>+IF(sofile__4[[#This Row],[SalesOrderID]] &gt;0,1,0)</f>
        <v>1</v>
      </c>
      <c r="L186" s="7">
        <f>(sofile__4[[#This Row],[Existing Order]]-sofile__4[[#This Row],[ReturnedItem]])/sofile__4[[#This Row],[Existing Order]]</f>
        <v>1</v>
      </c>
    </row>
    <row r="187" spans="1:12" x14ac:dyDescent="0.35">
      <c r="A187">
        <v>186</v>
      </c>
      <c r="B187">
        <v>5</v>
      </c>
      <c r="C187">
        <v>1</v>
      </c>
      <c r="D187">
        <v>394</v>
      </c>
      <c r="E187" s="8">
        <v>43866.833333333336</v>
      </c>
      <c r="F187" s="8">
        <f>DATE(YEAR(sofile__4[[#This Row],[TimeStamp2]]),MONTH(sofile__4[[#This Row],[TimeStamp2]]),DAY(sofile__4[[#This Row],[TimeStamp2]]))</f>
        <v>43866</v>
      </c>
      <c r="G187">
        <v>186</v>
      </c>
      <c r="H187">
        <v>44</v>
      </c>
      <c r="I187">
        <f>IF(ISERROR(VLOOKUP(sofile__4[[#This Row],[SalesOrderID]],retfile[SalesOrderID],1,FALSE)),0,1)</f>
        <v>0</v>
      </c>
      <c r="J187">
        <f>MONTH(sofile__4[[#This Row],[TimeStamp2]])</f>
        <v>2</v>
      </c>
      <c r="K187">
        <f>+IF(sofile__4[[#This Row],[SalesOrderID]] &gt;0,1,0)</f>
        <v>1</v>
      </c>
      <c r="L187" s="7">
        <f>(sofile__4[[#This Row],[Existing Order]]-sofile__4[[#This Row],[ReturnedItem]])/sofile__4[[#This Row],[Existing Order]]</f>
        <v>1</v>
      </c>
    </row>
    <row r="188" spans="1:12" x14ac:dyDescent="0.35">
      <c r="A188">
        <v>187</v>
      </c>
      <c r="B188">
        <v>4</v>
      </c>
      <c r="C188">
        <v>6</v>
      </c>
      <c r="D188">
        <v>103</v>
      </c>
      <c r="E188" s="8">
        <v>43866.791666666664</v>
      </c>
      <c r="F188" s="8">
        <f>DATE(YEAR(sofile__4[[#This Row],[TimeStamp2]]),MONTH(sofile__4[[#This Row],[TimeStamp2]]),DAY(sofile__4[[#This Row],[TimeStamp2]]))</f>
        <v>43866</v>
      </c>
      <c r="G188">
        <v>187</v>
      </c>
      <c r="H188">
        <v>43</v>
      </c>
      <c r="I188">
        <f>IF(ISERROR(VLOOKUP(sofile__4[[#This Row],[SalesOrderID]],retfile[SalesOrderID],1,FALSE)),0,1)</f>
        <v>0</v>
      </c>
      <c r="J188">
        <f>MONTH(sofile__4[[#This Row],[TimeStamp2]])</f>
        <v>2</v>
      </c>
      <c r="K188">
        <f>+IF(sofile__4[[#This Row],[SalesOrderID]] &gt;0,1,0)</f>
        <v>1</v>
      </c>
      <c r="L188" s="7">
        <f>(sofile__4[[#This Row],[Existing Order]]-sofile__4[[#This Row],[ReturnedItem]])/sofile__4[[#This Row],[Existing Order]]</f>
        <v>1</v>
      </c>
    </row>
    <row r="189" spans="1:12" x14ac:dyDescent="0.35">
      <c r="A189">
        <v>188</v>
      </c>
      <c r="B189">
        <v>10</v>
      </c>
      <c r="C189">
        <v>1</v>
      </c>
      <c r="D189">
        <v>306</v>
      </c>
      <c r="E189" s="8">
        <v>43866.75</v>
      </c>
      <c r="F189" s="8">
        <f>DATE(YEAR(sofile__4[[#This Row],[TimeStamp2]]),MONTH(sofile__4[[#This Row],[TimeStamp2]]),DAY(sofile__4[[#This Row],[TimeStamp2]]))</f>
        <v>43866</v>
      </c>
      <c r="G189">
        <v>188</v>
      </c>
      <c r="H189">
        <v>42</v>
      </c>
      <c r="I189">
        <f>IF(ISERROR(VLOOKUP(sofile__4[[#This Row],[SalesOrderID]],retfile[SalesOrderID],1,FALSE)),0,1)</f>
        <v>0</v>
      </c>
      <c r="J189">
        <f>MONTH(sofile__4[[#This Row],[TimeStamp2]])</f>
        <v>2</v>
      </c>
      <c r="K189">
        <f>+IF(sofile__4[[#This Row],[SalesOrderID]] &gt;0,1,0)</f>
        <v>1</v>
      </c>
      <c r="L189" s="7">
        <f>(sofile__4[[#This Row],[Existing Order]]-sofile__4[[#This Row],[ReturnedItem]])/sofile__4[[#This Row],[Existing Order]]</f>
        <v>1</v>
      </c>
    </row>
    <row r="190" spans="1:12" x14ac:dyDescent="0.35">
      <c r="A190">
        <v>189</v>
      </c>
      <c r="B190">
        <v>4</v>
      </c>
      <c r="C190">
        <v>4</v>
      </c>
      <c r="D190">
        <v>98</v>
      </c>
      <c r="E190" s="8">
        <v>43866.791666666664</v>
      </c>
      <c r="F190" s="8">
        <f>DATE(YEAR(sofile__4[[#This Row],[TimeStamp2]]),MONTH(sofile__4[[#This Row],[TimeStamp2]]),DAY(sofile__4[[#This Row],[TimeStamp2]]))</f>
        <v>43866</v>
      </c>
      <c r="G190">
        <v>189</v>
      </c>
      <c r="H190">
        <v>43</v>
      </c>
      <c r="I190">
        <f>IF(ISERROR(VLOOKUP(sofile__4[[#This Row],[SalesOrderID]],retfile[SalesOrderID],1,FALSE)),0,1)</f>
        <v>0</v>
      </c>
      <c r="J190">
        <f>MONTH(sofile__4[[#This Row],[TimeStamp2]])</f>
        <v>2</v>
      </c>
      <c r="K190">
        <f>+IF(sofile__4[[#This Row],[SalesOrderID]] &gt;0,1,0)</f>
        <v>1</v>
      </c>
      <c r="L190" s="7">
        <f>(sofile__4[[#This Row],[Existing Order]]-sofile__4[[#This Row],[ReturnedItem]])/sofile__4[[#This Row],[Existing Order]]</f>
        <v>1</v>
      </c>
    </row>
    <row r="191" spans="1:12" x14ac:dyDescent="0.35">
      <c r="A191">
        <v>190</v>
      </c>
      <c r="B191">
        <v>7</v>
      </c>
      <c r="C191">
        <v>3</v>
      </c>
      <c r="D191">
        <v>319</v>
      </c>
      <c r="E191" s="8">
        <v>43866.833333333336</v>
      </c>
      <c r="F191" s="8">
        <f>DATE(YEAR(sofile__4[[#This Row],[TimeStamp2]]),MONTH(sofile__4[[#This Row],[TimeStamp2]]),DAY(sofile__4[[#This Row],[TimeStamp2]]))</f>
        <v>43866</v>
      </c>
      <c r="G191">
        <v>190</v>
      </c>
      <c r="H191">
        <v>44</v>
      </c>
      <c r="I191">
        <f>IF(ISERROR(VLOOKUP(sofile__4[[#This Row],[SalesOrderID]],retfile[SalesOrderID],1,FALSE)),0,1)</f>
        <v>0</v>
      </c>
      <c r="J191">
        <f>MONTH(sofile__4[[#This Row],[TimeStamp2]])</f>
        <v>2</v>
      </c>
      <c r="K191">
        <f>+IF(sofile__4[[#This Row],[SalesOrderID]] &gt;0,1,0)</f>
        <v>1</v>
      </c>
      <c r="L191" s="7">
        <f>(sofile__4[[#This Row],[Existing Order]]-sofile__4[[#This Row],[ReturnedItem]])/sofile__4[[#This Row],[Existing Order]]</f>
        <v>1</v>
      </c>
    </row>
    <row r="192" spans="1:12" x14ac:dyDescent="0.35">
      <c r="A192">
        <v>191</v>
      </c>
      <c r="B192">
        <v>8</v>
      </c>
      <c r="C192">
        <v>6</v>
      </c>
      <c r="D192">
        <v>135</v>
      </c>
      <c r="E192" s="8">
        <v>43867.625</v>
      </c>
      <c r="F192" s="8">
        <f>DATE(YEAR(sofile__4[[#This Row],[TimeStamp2]]),MONTH(sofile__4[[#This Row],[TimeStamp2]]),DAY(sofile__4[[#This Row],[TimeStamp2]]))</f>
        <v>43867</v>
      </c>
      <c r="G192">
        <v>191</v>
      </c>
      <c r="H192">
        <v>39</v>
      </c>
      <c r="I192">
        <f>IF(ISERROR(VLOOKUP(sofile__4[[#This Row],[SalesOrderID]],retfile[SalesOrderID],1,FALSE)),0,1)</f>
        <v>0</v>
      </c>
      <c r="J192">
        <f>MONTH(sofile__4[[#This Row],[TimeStamp2]])</f>
        <v>2</v>
      </c>
      <c r="K192">
        <f>+IF(sofile__4[[#This Row],[SalesOrderID]] &gt;0,1,0)</f>
        <v>1</v>
      </c>
      <c r="L192" s="7">
        <f>(sofile__4[[#This Row],[Existing Order]]-sofile__4[[#This Row],[ReturnedItem]])/sofile__4[[#This Row],[Existing Order]]</f>
        <v>1</v>
      </c>
    </row>
    <row r="193" spans="1:12" x14ac:dyDescent="0.35">
      <c r="A193">
        <v>192</v>
      </c>
      <c r="B193">
        <v>12</v>
      </c>
      <c r="C193">
        <v>4</v>
      </c>
      <c r="D193">
        <v>149</v>
      </c>
      <c r="E193" s="8">
        <v>43867.458333333336</v>
      </c>
      <c r="F193" s="8">
        <f>DATE(YEAR(sofile__4[[#This Row],[TimeStamp2]]),MONTH(sofile__4[[#This Row],[TimeStamp2]]),DAY(sofile__4[[#This Row],[TimeStamp2]]))</f>
        <v>43867</v>
      </c>
      <c r="G193">
        <v>192</v>
      </c>
      <c r="H193">
        <v>35</v>
      </c>
      <c r="I193">
        <f>IF(ISERROR(VLOOKUP(sofile__4[[#This Row],[SalesOrderID]],retfile[SalesOrderID],1,FALSE)),0,1)</f>
        <v>0</v>
      </c>
      <c r="J193">
        <f>MONTH(sofile__4[[#This Row],[TimeStamp2]])</f>
        <v>2</v>
      </c>
      <c r="K193">
        <f>+IF(sofile__4[[#This Row],[SalesOrderID]] &gt;0,1,0)</f>
        <v>1</v>
      </c>
      <c r="L193" s="7">
        <f>(sofile__4[[#This Row],[Existing Order]]-sofile__4[[#This Row],[ReturnedItem]])/sofile__4[[#This Row],[Existing Order]]</f>
        <v>1</v>
      </c>
    </row>
    <row r="194" spans="1:12" x14ac:dyDescent="0.35">
      <c r="A194">
        <v>193</v>
      </c>
      <c r="B194">
        <v>10</v>
      </c>
      <c r="C194">
        <v>5</v>
      </c>
      <c r="D194">
        <v>351</v>
      </c>
      <c r="E194" s="8">
        <v>43867.958333333336</v>
      </c>
      <c r="F194" s="8">
        <f>DATE(YEAR(sofile__4[[#This Row],[TimeStamp2]]),MONTH(sofile__4[[#This Row],[TimeStamp2]]),DAY(sofile__4[[#This Row],[TimeStamp2]]))</f>
        <v>43867</v>
      </c>
      <c r="G194">
        <v>193</v>
      </c>
      <c r="H194">
        <v>47</v>
      </c>
      <c r="I194">
        <f>IF(ISERROR(VLOOKUP(sofile__4[[#This Row],[SalesOrderID]],retfile[SalesOrderID],1,FALSE)),0,1)</f>
        <v>0</v>
      </c>
      <c r="J194">
        <f>MONTH(sofile__4[[#This Row],[TimeStamp2]])</f>
        <v>2</v>
      </c>
      <c r="K194">
        <f>+IF(sofile__4[[#This Row],[SalesOrderID]] &gt;0,1,0)</f>
        <v>1</v>
      </c>
      <c r="L194" s="7">
        <f>(sofile__4[[#This Row],[Existing Order]]-sofile__4[[#This Row],[ReturnedItem]])/sofile__4[[#This Row],[Existing Order]]</f>
        <v>1</v>
      </c>
    </row>
    <row r="195" spans="1:12" x14ac:dyDescent="0.35">
      <c r="A195">
        <v>194</v>
      </c>
      <c r="B195">
        <v>6</v>
      </c>
      <c r="C195">
        <v>3</v>
      </c>
      <c r="D195">
        <v>349</v>
      </c>
      <c r="E195" s="8">
        <v>43867.541666666664</v>
      </c>
      <c r="F195" s="8">
        <f>DATE(YEAR(sofile__4[[#This Row],[TimeStamp2]]),MONTH(sofile__4[[#This Row],[TimeStamp2]]),DAY(sofile__4[[#This Row],[TimeStamp2]]))</f>
        <v>43867</v>
      </c>
      <c r="G195">
        <v>194</v>
      </c>
      <c r="H195">
        <v>37</v>
      </c>
      <c r="I195">
        <f>IF(ISERROR(VLOOKUP(sofile__4[[#This Row],[SalesOrderID]],retfile[SalesOrderID],1,FALSE)),0,1)</f>
        <v>0</v>
      </c>
      <c r="J195">
        <f>MONTH(sofile__4[[#This Row],[TimeStamp2]])</f>
        <v>2</v>
      </c>
      <c r="K195">
        <f>+IF(sofile__4[[#This Row],[SalesOrderID]] &gt;0,1,0)</f>
        <v>1</v>
      </c>
      <c r="L195" s="7">
        <f>(sofile__4[[#This Row],[Existing Order]]-sofile__4[[#This Row],[ReturnedItem]])/sofile__4[[#This Row],[Existing Order]]</f>
        <v>1</v>
      </c>
    </row>
    <row r="196" spans="1:12" x14ac:dyDescent="0.35">
      <c r="A196">
        <v>195</v>
      </c>
      <c r="B196">
        <v>14</v>
      </c>
      <c r="C196">
        <v>6</v>
      </c>
      <c r="D196">
        <v>341</v>
      </c>
      <c r="E196" s="8">
        <v>43868.125</v>
      </c>
      <c r="F196" s="8">
        <f>DATE(YEAR(sofile__4[[#This Row],[TimeStamp2]]),MONTH(sofile__4[[#This Row],[TimeStamp2]]),DAY(sofile__4[[#This Row],[TimeStamp2]]))</f>
        <v>43868</v>
      </c>
      <c r="G196">
        <v>195</v>
      </c>
      <c r="H196">
        <v>51</v>
      </c>
      <c r="I196">
        <f>IF(ISERROR(VLOOKUP(sofile__4[[#This Row],[SalesOrderID]],retfile[SalesOrderID],1,FALSE)),0,1)</f>
        <v>0</v>
      </c>
      <c r="J196">
        <f>MONTH(sofile__4[[#This Row],[TimeStamp2]])</f>
        <v>2</v>
      </c>
      <c r="K196">
        <f>+IF(sofile__4[[#This Row],[SalesOrderID]] &gt;0,1,0)</f>
        <v>1</v>
      </c>
      <c r="L196" s="7">
        <f>(sofile__4[[#This Row],[Existing Order]]-sofile__4[[#This Row],[ReturnedItem]])/sofile__4[[#This Row],[Existing Order]]</f>
        <v>1</v>
      </c>
    </row>
    <row r="197" spans="1:12" x14ac:dyDescent="0.35">
      <c r="A197">
        <v>196</v>
      </c>
      <c r="B197">
        <v>8</v>
      </c>
      <c r="C197">
        <v>4</v>
      </c>
      <c r="D197">
        <v>383</v>
      </c>
      <c r="E197" s="8">
        <v>43869.083333333336</v>
      </c>
      <c r="F197" s="8">
        <f>DATE(YEAR(sofile__4[[#This Row],[TimeStamp2]]),MONTH(sofile__4[[#This Row],[TimeStamp2]]),DAY(sofile__4[[#This Row],[TimeStamp2]]))</f>
        <v>43869</v>
      </c>
      <c r="G197">
        <v>196</v>
      </c>
      <c r="H197">
        <v>50</v>
      </c>
      <c r="I197">
        <f>IF(ISERROR(VLOOKUP(sofile__4[[#This Row],[SalesOrderID]],retfile[SalesOrderID],1,FALSE)),0,1)</f>
        <v>0</v>
      </c>
      <c r="J197">
        <f>MONTH(sofile__4[[#This Row],[TimeStamp2]])</f>
        <v>2</v>
      </c>
      <c r="K197">
        <f>+IF(sofile__4[[#This Row],[SalesOrderID]] &gt;0,1,0)</f>
        <v>1</v>
      </c>
      <c r="L197" s="7">
        <f>(sofile__4[[#This Row],[Existing Order]]-sofile__4[[#This Row],[ReturnedItem]])/sofile__4[[#This Row],[Existing Order]]</f>
        <v>1</v>
      </c>
    </row>
    <row r="198" spans="1:12" x14ac:dyDescent="0.35">
      <c r="A198">
        <v>197</v>
      </c>
      <c r="B198">
        <v>14</v>
      </c>
      <c r="C198">
        <v>9</v>
      </c>
      <c r="D198">
        <v>415</v>
      </c>
      <c r="E198" s="8">
        <v>43868.666666666664</v>
      </c>
      <c r="F198" s="8">
        <f>DATE(YEAR(sofile__4[[#This Row],[TimeStamp2]]),MONTH(sofile__4[[#This Row],[TimeStamp2]]),DAY(sofile__4[[#This Row],[TimeStamp2]]))</f>
        <v>43868</v>
      </c>
      <c r="G198">
        <v>197</v>
      </c>
      <c r="H198">
        <v>40</v>
      </c>
      <c r="I198">
        <f>IF(ISERROR(VLOOKUP(sofile__4[[#This Row],[SalesOrderID]],retfile[SalesOrderID],1,FALSE)),0,1)</f>
        <v>0</v>
      </c>
      <c r="J198">
        <f>MONTH(sofile__4[[#This Row],[TimeStamp2]])</f>
        <v>2</v>
      </c>
      <c r="K198">
        <f>+IF(sofile__4[[#This Row],[SalesOrderID]] &gt;0,1,0)</f>
        <v>1</v>
      </c>
      <c r="L198" s="7">
        <f>(sofile__4[[#This Row],[Existing Order]]-sofile__4[[#This Row],[ReturnedItem]])/sofile__4[[#This Row],[Existing Order]]</f>
        <v>1</v>
      </c>
    </row>
    <row r="199" spans="1:12" x14ac:dyDescent="0.35">
      <c r="A199">
        <v>198</v>
      </c>
      <c r="B199">
        <v>3</v>
      </c>
      <c r="C199">
        <v>2</v>
      </c>
      <c r="D199">
        <v>328</v>
      </c>
      <c r="E199" s="8">
        <v>43868.333333333336</v>
      </c>
      <c r="F199" s="8">
        <f>DATE(YEAR(sofile__4[[#This Row],[TimeStamp2]]),MONTH(sofile__4[[#This Row],[TimeStamp2]]),DAY(sofile__4[[#This Row],[TimeStamp2]]))</f>
        <v>43868</v>
      </c>
      <c r="G199">
        <v>198</v>
      </c>
      <c r="H199">
        <v>32</v>
      </c>
      <c r="I199">
        <f>IF(ISERROR(VLOOKUP(sofile__4[[#This Row],[SalesOrderID]],retfile[SalesOrderID],1,FALSE)),0,1)</f>
        <v>0</v>
      </c>
      <c r="J199">
        <f>MONTH(sofile__4[[#This Row],[TimeStamp2]])</f>
        <v>2</v>
      </c>
      <c r="K199">
        <f>+IF(sofile__4[[#This Row],[SalesOrderID]] &gt;0,1,0)</f>
        <v>1</v>
      </c>
      <c r="L199" s="7">
        <f>(sofile__4[[#This Row],[Existing Order]]-sofile__4[[#This Row],[ReturnedItem]])/sofile__4[[#This Row],[Existing Order]]</f>
        <v>1</v>
      </c>
    </row>
    <row r="200" spans="1:12" x14ac:dyDescent="0.35">
      <c r="A200">
        <v>199</v>
      </c>
      <c r="B200">
        <v>2</v>
      </c>
      <c r="C200">
        <v>4</v>
      </c>
      <c r="D200">
        <v>219</v>
      </c>
      <c r="E200" s="8">
        <v>43868.583333333336</v>
      </c>
      <c r="F200" s="8">
        <f>DATE(YEAR(sofile__4[[#This Row],[TimeStamp2]]),MONTH(sofile__4[[#This Row],[TimeStamp2]]),DAY(sofile__4[[#This Row],[TimeStamp2]]))</f>
        <v>43868</v>
      </c>
      <c r="G200">
        <v>199</v>
      </c>
      <c r="H200">
        <v>38</v>
      </c>
      <c r="I200">
        <f>IF(ISERROR(VLOOKUP(sofile__4[[#This Row],[SalesOrderID]],retfile[SalesOrderID],1,FALSE)),0,1)</f>
        <v>0</v>
      </c>
      <c r="J200">
        <f>MONTH(sofile__4[[#This Row],[TimeStamp2]])</f>
        <v>2</v>
      </c>
      <c r="K200">
        <f>+IF(sofile__4[[#This Row],[SalesOrderID]] &gt;0,1,0)</f>
        <v>1</v>
      </c>
      <c r="L200" s="7">
        <f>(sofile__4[[#This Row],[Existing Order]]-sofile__4[[#This Row],[ReturnedItem]])/sofile__4[[#This Row],[Existing Order]]</f>
        <v>1</v>
      </c>
    </row>
    <row r="201" spans="1:12" x14ac:dyDescent="0.35">
      <c r="A201">
        <v>200</v>
      </c>
      <c r="B201">
        <v>7</v>
      </c>
      <c r="C201">
        <v>1</v>
      </c>
      <c r="D201">
        <v>198</v>
      </c>
      <c r="E201" s="8">
        <v>43868.833333333336</v>
      </c>
      <c r="F201" s="8">
        <f>DATE(YEAR(sofile__4[[#This Row],[TimeStamp2]]),MONTH(sofile__4[[#This Row],[TimeStamp2]]),DAY(sofile__4[[#This Row],[TimeStamp2]]))</f>
        <v>43868</v>
      </c>
      <c r="G201">
        <v>200</v>
      </c>
      <c r="H201">
        <v>44</v>
      </c>
      <c r="I201">
        <f>IF(ISERROR(VLOOKUP(sofile__4[[#This Row],[SalesOrderID]],retfile[SalesOrderID],1,FALSE)),0,1)</f>
        <v>0</v>
      </c>
      <c r="J201">
        <f>MONTH(sofile__4[[#This Row],[TimeStamp2]])</f>
        <v>2</v>
      </c>
      <c r="K201">
        <f>+IF(sofile__4[[#This Row],[SalesOrderID]] &gt;0,1,0)</f>
        <v>1</v>
      </c>
      <c r="L201" s="7">
        <f>(sofile__4[[#This Row],[Existing Order]]-sofile__4[[#This Row],[ReturnedItem]])/sofile__4[[#This Row],[Existing Order]]</f>
        <v>1</v>
      </c>
    </row>
    <row r="202" spans="1:12" x14ac:dyDescent="0.35">
      <c r="A202">
        <v>201</v>
      </c>
      <c r="B202">
        <v>4</v>
      </c>
      <c r="C202">
        <v>6</v>
      </c>
      <c r="D202">
        <v>119</v>
      </c>
      <c r="E202" s="8">
        <v>43869.166666666664</v>
      </c>
      <c r="F202" s="8">
        <f>DATE(YEAR(sofile__4[[#This Row],[TimeStamp2]]),MONTH(sofile__4[[#This Row],[TimeStamp2]]),DAY(sofile__4[[#This Row],[TimeStamp2]]))</f>
        <v>43869</v>
      </c>
      <c r="G202">
        <v>201</v>
      </c>
      <c r="H202">
        <v>52</v>
      </c>
      <c r="I202">
        <f>IF(ISERROR(VLOOKUP(sofile__4[[#This Row],[SalesOrderID]],retfile[SalesOrderID],1,FALSE)),0,1)</f>
        <v>0</v>
      </c>
      <c r="J202">
        <f>MONTH(sofile__4[[#This Row],[TimeStamp2]])</f>
        <v>2</v>
      </c>
      <c r="K202">
        <f>+IF(sofile__4[[#This Row],[SalesOrderID]] &gt;0,1,0)</f>
        <v>1</v>
      </c>
      <c r="L202" s="7">
        <f>(sofile__4[[#This Row],[Existing Order]]-sofile__4[[#This Row],[ReturnedItem]])/sofile__4[[#This Row],[Existing Order]]</f>
        <v>1</v>
      </c>
    </row>
    <row r="203" spans="1:12" x14ac:dyDescent="0.35">
      <c r="A203">
        <v>202</v>
      </c>
      <c r="B203">
        <v>1</v>
      </c>
      <c r="C203">
        <v>7</v>
      </c>
      <c r="D203">
        <v>452</v>
      </c>
      <c r="E203" s="8">
        <v>43868.458333333336</v>
      </c>
      <c r="F203" s="8">
        <f>DATE(YEAR(sofile__4[[#This Row],[TimeStamp2]]),MONTH(sofile__4[[#This Row],[TimeStamp2]]),DAY(sofile__4[[#This Row],[TimeStamp2]]))</f>
        <v>43868</v>
      </c>
      <c r="G203">
        <v>202</v>
      </c>
      <c r="H203">
        <v>35</v>
      </c>
      <c r="I203">
        <f>IF(ISERROR(VLOOKUP(sofile__4[[#This Row],[SalesOrderID]],retfile[SalesOrderID],1,FALSE)),0,1)</f>
        <v>0</v>
      </c>
      <c r="J203">
        <f>MONTH(sofile__4[[#This Row],[TimeStamp2]])</f>
        <v>2</v>
      </c>
      <c r="K203">
        <f>+IF(sofile__4[[#This Row],[SalesOrderID]] &gt;0,1,0)</f>
        <v>1</v>
      </c>
      <c r="L203" s="7">
        <f>(sofile__4[[#This Row],[Existing Order]]-sofile__4[[#This Row],[ReturnedItem]])/sofile__4[[#This Row],[Existing Order]]</f>
        <v>1</v>
      </c>
    </row>
    <row r="204" spans="1:12" x14ac:dyDescent="0.35">
      <c r="A204">
        <v>203</v>
      </c>
      <c r="B204">
        <v>8</v>
      </c>
      <c r="C204">
        <v>1</v>
      </c>
      <c r="D204">
        <v>385</v>
      </c>
      <c r="E204" s="8">
        <v>43869.375</v>
      </c>
      <c r="F204" s="8">
        <f>DATE(YEAR(sofile__4[[#This Row],[TimeStamp2]]),MONTH(sofile__4[[#This Row],[TimeStamp2]]),DAY(sofile__4[[#This Row],[TimeStamp2]]))</f>
        <v>43869</v>
      </c>
      <c r="G204">
        <v>203</v>
      </c>
      <c r="H204">
        <v>33</v>
      </c>
      <c r="I204">
        <f>IF(ISERROR(VLOOKUP(sofile__4[[#This Row],[SalesOrderID]],retfile[SalesOrderID],1,FALSE)),0,1)</f>
        <v>0</v>
      </c>
      <c r="J204">
        <f>MONTH(sofile__4[[#This Row],[TimeStamp2]])</f>
        <v>2</v>
      </c>
      <c r="K204">
        <f>+IF(sofile__4[[#This Row],[SalesOrderID]] &gt;0,1,0)</f>
        <v>1</v>
      </c>
      <c r="L204" s="7">
        <f>(sofile__4[[#This Row],[Existing Order]]-sofile__4[[#This Row],[ReturnedItem]])/sofile__4[[#This Row],[Existing Order]]</f>
        <v>1</v>
      </c>
    </row>
    <row r="205" spans="1:12" x14ac:dyDescent="0.35">
      <c r="A205">
        <v>204</v>
      </c>
      <c r="B205">
        <v>10</v>
      </c>
      <c r="C205">
        <v>8</v>
      </c>
      <c r="D205">
        <v>403</v>
      </c>
      <c r="E205" s="8">
        <v>43869.416666666664</v>
      </c>
      <c r="F205" s="8">
        <f>DATE(YEAR(sofile__4[[#This Row],[TimeStamp2]]),MONTH(sofile__4[[#This Row],[TimeStamp2]]),DAY(sofile__4[[#This Row],[TimeStamp2]]))</f>
        <v>43869</v>
      </c>
      <c r="G205">
        <v>204</v>
      </c>
      <c r="H205">
        <v>34</v>
      </c>
      <c r="I205">
        <f>IF(ISERROR(VLOOKUP(sofile__4[[#This Row],[SalesOrderID]],retfile[SalesOrderID],1,FALSE)),0,1)</f>
        <v>0</v>
      </c>
      <c r="J205">
        <f>MONTH(sofile__4[[#This Row],[TimeStamp2]])</f>
        <v>2</v>
      </c>
      <c r="K205">
        <f>+IF(sofile__4[[#This Row],[SalesOrderID]] &gt;0,1,0)</f>
        <v>1</v>
      </c>
      <c r="L205" s="7">
        <f>(sofile__4[[#This Row],[Existing Order]]-sofile__4[[#This Row],[ReturnedItem]])/sofile__4[[#This Row],[Existing Order]]</f>
        <v>1</v>
      </c>
    </row>
    <row r="206" spans="1:12" x14ac:dyDescent="0.35">
      <c r="A206">
        <v>205</v>
      </c>
      <c r="B206">
        <v>8</v>
      </c>
      <c r="C206">
        <v>3</v>
      </c>
      <c r="D206">
        <v>196</v>
      </c>
      <c r="E206" s="8">
        <v>43869.625</v>
      </c>
      <c r="F206" s="8">
        <f>DATE(YEAR(sofile__4[[#This Row],[TimeStamp2]]),MONTH(sofile__4[[#This Row],[TimeStamp2]]),DAY(sofile__4[[#This Row],[TimeStamp2]]))</f>
        <v>43869</v>
      </c>
      <c r="G206">
        <v>205</v>
      </c>
      <c r="H206">
        <v>39</v>
      </c>
      <c r="I206">
        <f>IF(ISERROR(VLOOKUP(sofile__4[[#This Row],[SalesOrderID]],retfile[SalesOrderID],1,FALSE)),0,1)</f>
        <v>0</v>
      </c>
      <c r="J206">
        <f>MONTH(sofile__4[[#This Row],[TimeStamp2]])</f>
        <v>2</v>
      </c>
      <c r="K206">
        <f>+IF(sofile__4[[#This Row],[SalesOrderID]] &gt;0,1,0)</f>
        <v>1</v>
      </c>
      <c r="L206" s="7">
        <f>(sofile__4[[#This Row],[Existing Order]]-sofile__4[[#This Row],[ReturnedItem]])/sofile__4[[#This Row],[Existing Order]]</f>
        <v>1</v>
      </c>
    </row>
    <row r="207" spans="1:12" x14ac:dyDescent="0.35">
      <c r="A207">
        <v>206</v>
      </c>
      <c r="B207">
        <v>13</v>
      </c>
      <c r="C207">
        <v>6</v>
      </c>
      <c r="D207">
        <v>176</v>
      </c>
      <c r="E207" s="8">
        <v>43869.958333333336</v>
      </c>
      <c r="F207" s="8">
        <f>DATE(YEAR(sofile__4[[#This Row],[TimeStamp2]]),MONTH(sofile__4[[#This Row],[TimeStamp2]]),DAY(sofile__4[[#This Row],[TimeStamp2]]))</f>
        <v>43869</v>
      </c>
      <c r="G207">
        <v>206</v>
      </c>
      <c r="H207">
        <v>47</v>
      </c>
      <c r="I207">
        <f>IF(ISERROR(VLOOKUP(sofile__4[[#This Row],[SalesOrderID]],retfile[SalesOrderID],1,FALSE)),0,1)</f>
        <v>0</v>
      </c>
      <c r="J207">
        <f>MONTH(sofile__4[[#This Row],[TimeStamp2]])</f>
        <v>2</v>
      </c>
      <c r="K207">
        <f>+IF(sofile__4[[#This Row],[SalesOrderID]] &gt;0,1,0)</f>
        <v>1</v>
      </c>
      <c r="L207" s="7">
        <f>(sofile__4[[#This Row],[Existing Order]]-sofile__4[[#This Row],[ReturnedItem]])/sofile__4[[#This Row],[Existing Order]]</f>
        <v>1</v>
      </c>
    </row>
    <row r="208" spans="1:12" x14ac:dyDescent="0.35">
      <c r="A208">
        <v>207</v>
      </c>
      <c r="B208">
        <v>7</v>
      </c>
      <c r="C208">
        <v>6</v>
      </c>
      <c r="D208">
        <v>463</v>
      </c>
      <c r="E208" s="8">
        <v>43869.75</v>
      </c>
      <c r="F208" s="8">
        <f>DATE(YEAR(sofile__4[[#This Row],[TimeStamp2]]),MONTH(sofile__4[[#This Row],[TimeStamp2]]),DAY(sofile__4[[#This Row],[TimeStamp2]]))</f>
        <v>43869</v>
      </c>
      <c r="G208">
        <v>207</v>
      </c>
      <c r="H208">
        <v>42</v>
      </c>
      <c r="I208">
        <f>IF(ISERROR(VLOOKUP(sofile__4[[#This Row],[SalesOrderID]],retfile[SalesOrderID],1,FALSE)),0,1)</f>
        <v>0</v>
      </c>
      <c r="J208">
        <f>MONTH(sofile__4[[#This Row],[TimeStamp2]])</f>
        <v>2</v>
      </c>
      <c r="K208">
        <f>+IF(sofile__4[[#This Row],[SalesOrderID]] &gt;0,1,0)</f>
        <v>1</v>
      </c>
      <c r="L208" s="7">
        <f>(sofile__4[[#This Row],[Existing Order]]-sofile__4[[#This Row],[ReturnedItem]])/sofile__4[[#This Row],[Existing Order]]</f>
        <v>1</v>
      </c>
    </row>
    <row r="209" spans="1:12" x14ac:dyDescent="0.35">
      <c r="A209">
        <v>208</v>
      </c>
      <c r="B209">
        <v>8</v>
      </c>
      <c r="C209">
        <v>2</v>
      </c>
      <c r="D209">
        <v>372</v>
      </c>
      <c r="E209" s="8">
        <v>43869.916666666664</v>
      </c>
      <c r="F209" s="8">
        <f>DATE(YEAR(sofile__4[[#This Row],[TimeStamp2]]),MONTH(sofile__4[[#This Row],[TimeStamp2]]),DAY(sofile__4[[#This Row],[TimeStamp2]]))</f>
        <v>43869</v>
      </c>
      <c r="G209">
        <v>208</v>
      </c>
      <c r="H209">
        <v>46</v>
      </c>
      <c r="I209">
        <f>IF(ISERROR(VLOOKUP(sofile__4[[#This Row],[SalesOrderID]],retfile[SalesOrderID],1,FALSE)),0,1)</f>
        <v>0</v>
      </c>
      <c r="J209">
        <f>MONTH(sofile__4[[#This Row],[TimeStamp2]])</f>
        <v>2</v>
      </c>
      <c r="K209">
        <f>+IF(sofile__4[[#This Row],[SalesOrderID]] &gt;0,1,0)</f>
        <v>1</v>
      </c>
      <c r="L209" s="7">
        <f>(sofile__4[[#This Row],[Existing Order]]-sofile__4[[#This Row],[ReturnedItem]])/sofile__4[[#This Row],[Existing Order]]</f>
        <v>1</v>
      </c>
    </row>
    <row r="210" spans="1:12" x14ac:dyDescent="0.35">
      <c r="A210">
        <v>209</v>
      </c>
      <c r="B210">
        <v>5</v>
      </c>
      <c r="C210">
        <v>3</v>
      </c>
      <c r="D210">
        <v>173</v>
      </c>
      <c r="E210" s="8">
        <v>43869.333333333336</v>
      </c>
      <c r="F210" s="8">
        <f>DATE(YEAR(sofile__4[[#This Row],[TimeStamp2]]),MONTH(sofile__4[[#This Row],[TimeStamp2]]),DAY(sofile__4[[#This Row],[TimeStamp2]]))</f>
        <v>43869</v>
      </c>
      <c r="G210">
        <v>209</v>
      </c>
      <c r="H210">
        <v>32</v>
      </c>
      <c r="I210">
        <f>IF(ISERROR(VLOOKUP(sofile__4[[#This Row],[SalesOrderID]],retfile[SalesOrderID],1,FALSE)),0,1)</f>
        <v>0</v>
      </c>
      <c r="J210">
        <f>MONTH(sofile__4[[#This Row],[TimeStamp2]])</f>
        <v>2</v>
      </c>
      <c r="K210">
        <f>+IF(sofile__4[[#This Row],[SalesOrderID]] &gt;0,1,0)</f>
        <v>1</v>
      </c>
      <c r="L210" s="7">
        <f>(sofile__4[[#This Row],[Existing Order]]-sofile__4[[#This Row],[ReturnedItem]])/sofile__4[[#This Row],[Existing Order]]</f>
        <v>1</v>
      </c>
    </row>
    <row r="211" spans="1:12" x14ac:dyDescent="0.35">
      <c r="A211">
        <v>210</v>
      </c>
      <c r="B211">
        <v>5</v>
      </c>
      <c r="C211">
        <v>8</v>
      </c>
      <c r="D211">
        <v>343</v>
      </c>
      <c r="E211" s="8">
        <v>43870.958333333336</v>
      </c>
      <c r="F211" s="8">
        <f>DATE(YEAR(sofile__4[[#This Row],[TimeStamp2]]),MONTH(sofile__4[[#This Row],[TimeStamp2]]),DAY(sofile__4[[#This Row],[TimeStamp2]]))</f>
        <v>43870</v>
      </c>
      <c r="G211">
        <v>210</v>
      </c>
      <c r="H211">
        <v>47</v>
      </c>
      <c r="I211">
        <f>IF(ISERROR(VLOOKUP(sofile__4[[#This Row],[SalesOrderID]],retfile[SalesOrderID],1,FALSE)),0,1)</f>
        <v>0</v>
      </c>
      <c r="J211">
        <f>MONTH(sofile__4[[#This Row],[TimeStamp2]])</f>
        <v>2</v>
      </c>
      <c r="K211">
        <f>+IF(sofile__4[[#This Row],[SalesOrderID]] &gt;0,1,0)</f>
        <v>1</v>
      </c>
      <c r="L211" s="7">
        <f>(sofile__4[[#This Row],[Existing Order]]-sofile__4[[#This Row],[ReturnedItem]])/sofile__4[[#This Row],[Existing Order]]</f>
        <v>1</v>
      </c>
    </row>
    <row r="212" spans="1:12" x14ac:dyDescent="0.35">
      <c r="A212">
        <v>211</v>
      </c>
      <c r="B212">
        <v>9</v>
      </c>
      <c r="C212">
        <v>2</v>
      </c>
      <c r="D212">
        <v>201</v>
      </c>
      <c r="E212" s="8">
        <v>43870.333333333336</v>
      </c>
      <c r="F212" s="8">
        <f>DATE(YEAR(sofile__4[[#This Row],[TimeStamp2]]),MONTH(sofile__4[[#This Row],[TimeStamp2]]),DAY(sofile__4[[#This Row],[TimeStamp2]]))</f>
        <v>43870</v>
      </c>
      <c r="G212">
        <v>211</v>
      </c>
      <c r="H212">
        <v>32</v>
      </c>
      <c r="I212">
        <f>IF(ISERROR(VLOOKUP(sofile__4[[#This Row],[SalesOrderID]],retfile[SalesOrderID],1,FALSE)),0,1)</f>
        <v>0</v>
      </c>
      <c r="J212">
        <f>MONTH(sofile__4[[#This Row],[TimeStamp2]])</f>
        <v>2</v>
      </c>
      <c r="K212">
        <f>+IF(sofile__4[[#This Row],[SalesOrderID]] &gt;0,1,0)</f>
        <v>1</v>
      </c>
      <c r="L212" s="7">
        <f>(sofile__4[[#This Row],[Existing Order]]-sofile__4[[#This Row],[ReturnedItem]])/sofile__4[[#This Row],[Existing Order]]</f>
        <v>1</v>
      </c>
    </row>
    <row r="213" spans="1:12" x14ac:dyDescent="0.35">
      <c r="A213">
        <v>212</v>
      </c>
      <c r="B213">
        <v>14</v>
      </c>
      <c r="C213">
        <v>3</v>
      </c>
      <c r="D213">
        <v>353</v>
      </c>
      <c r="E213" s="8">
        <v>43870.791666666664</v>
      </c>
      <c r="F213" s="8">
        <f>DATE(YEAR(sofile__4[[#This Row],[TimeStamp2]]),MONTH(sofile__4[[#This Row],[TimeStamp2]]),DAY(sofile__4[[#This Row],[TimeStamp2]]))</f>
        <v>43870</v>
      </c>
      <c r="G213">
        <v>212</v>
      </c>
      <c r="H213">
        <v>43</v>
      </c>
      <c r="I213">
        <f>IF(ISERROR(VLOOKUP(sofile__4[[#This Row],[SalesOrderID]],retfile[SalesOrderID],1,FALSE)),0,1)</f>
        <v>0</v>
      </c>
      <c r="J213">
        <f>MONTH(sofile__4[[#This Row],[TimeStamp2]])</f>
        <v>2</v>
      </c>
      <c r="K213">
        <f>+IF(sofile__4[[#This Row],[SalesOrderID]] &gt;0,1,0)</f>
        <v>1</v>
      </c>
      <c r="L213" s="7">
        <f>(sofile__4[[#This Row],[Existing Order]]-sofile__4[[#This Row],[ReturnedItem]])/sofile__4[[#This Row],[Existing Order]]</f>
        <v>1</v>
      </c>
    </row>
    <row r="214" spans="1:12" x14ac:dyDescent="0.35">
      <c r="A214">
        <v>213</v>
      </c>
      <c r="B214">
        <v>10</v>
      </c>
      <c r="C214">
        <v>7</v>
      </c>
      <c r="D214">
        <v>362</v>
      </c>
      <c r="E214" s="8">
        <v>43870.375</v>
      </c>
      <c r="F214" s="8">
        <f>DATE(YEAR(sofile__4[[#This Row],[TimeStamp2]]),MONTH(sofile__4[[#This Row],[TimeStamp2]]),DAY(sofile__4[[#This Row],[TimeStamp2]]))</f>
        <v>43870</v>
      </c>
      <c r="G214">
        <v>213</v>
      </c>
      <c r="H214">
        <v>33</v>
      </c>
      <c r="I214">
        <f>IF(ISERROR(VLOOKUP(sofile__4[[#This Row],[SalesOrderID]],retfile[SalesOrderID],1,FALSE)),0,1)</f>
        <v>0</v>
      </c>
      <c r="J214">
        <f>MONTH(sofile__4[[#This Row],[TimeStamp2]])</f>
        <v>2</v>
      </c>
      <c r="K214">
        <f>+IF(sofile__4[[#This Row],[SalesOrderID]] &gt;0,1,0)</f>
        <v>1</v>
      </c>
      <c r="L214" s="7">
        <f>(sofile__4[[#This Row],[Existing Order]]-sofile__4[[#This Row],[ReturnedItem]])/sofile__4[[#This Row],[Existing Order]]</f>
        <v>1</v>
      </c>
    </row>
    <row r="215" spans="1:12" x14ac:dyDescent="0.35">
      <c r="A215">
        <v>214</v>
      </c>
      <c r="B215">
        <v>1</v>
      </c>
      <c r="C215">
        <v>8</v>
      </c>
      <c r="D215">
        <v>196</v>
      </c>
      <c r="E215" s="8">
        <v>43870.541666666664</v>
      </c>
      <c r="F215" s="8">
        <f>DATE(YEAR(sofile__4[[#This Row],[TimeStamp2]]),MONTH(sofile__4[[#This Row],[TimeStamp2]]),DAY(sofile__4[[#This Row],[TimeStamp2]]))</f>
        <v>43870</v>
      </c>
      <c r="G215">
        <v>214</v>
      </c>
      <c r="H215">
        <v>37</v>
      </c>
      <c r="I215">
        <f>IF(ISERROR(VLOOKUP(sofile__4[[#This Row],[SalesOrderID]],retfile[SalesOrderID],1,FALSE)),0,1)</f>
        <v>0</v>
      </c>
      <c r="J215">
        <f>MONTH(sofile__4[[#This Row],[TimeStamp2]])</f>
        <v>2</v>
      </c>
      <c r="K215">
        <f>+IF(sofile__4[[#This Row],[SalesOrderID]] &gt;0,1,0)</f>
        <v>1</v>
      </c>
      <c r="L215" s="7">
        <f>(sofile__4[[#This Row],[Existing Order]]-sofile__4[[#This Row],[ReturnedItem]])/sofile__4[[#This Row],[Existing Order]]</f>
        <v>1</v>
      </c>
    </row>
    <row r="216" spans="1:12" x14ac:dyDescent="0.35">
      <c r="A216">
        <v>215</v>
      </c>
      <c r="B216">
        <v>12</v>
      </c>
      <c r="C216">
        <v>3</v>
      </c>
      <c r="D216">
        <v>239</v>
      </c>
      <c r="E216" s="8">
        <v>43870.791666666664</v>
      </c>
      <c r="F216" s="8">
        <f>DATE(YEAR(sofile__4[[#This Row],[TimeStamp2]]),MONTH(sofile__4[[#This Row],[TimeStamp2]]),DAY(sofile__4[[#This Row],[TimeStamp2]]))</f>
        <v>43870</v>
      </c>
      <c r="G216">
        <v>215</v>
      </c>
      <c r="H216">
        <v>43</v>
      </c>
      <c r="I216">
        <f>IF(ISERROR(VLOOKUP(sofile__4[[#This Row],[SalesOrderID]],retfile[SalesOrderID],1,FALSE)),0,1)</f>
        <v>0</v>
      </c>
      <c r="J216">
        <f>MONTH(sofile__4[[#This Row],[TimeStamp2]])</f>
        <v>2</v>
      </c>
      <c r="K216">
        <f>+IF(sofile__4[[#This Row],[SalesOrderID]] &gt;0,1,0)</f>
        <v>1</v>
      </c>
      <c r="L216" s="7">
        <f>(sofile__4[[#This Row],[Existing Order]]-sofile__4[[#This Row],[ReturnedItem]])/sofile__4[[#This Row],[Existing Order]]</f>
        <v>1</v>
      </c>
    </row>
    <row r="217" spans="1:12" x14ac:dyDescent="0.35">
      <c r="A217">
        <v>216</v>
      </c>
      <c r="B217">
        <v>2</v>
      </c>
      <c r="C217">
        <v>6</v>
      </c>
      <c r="D217">
        <v>396</v>
      </c>
      <c r="E217" s="8">
        <v>43870.708333333336</v>
      </c>
      <c r="F217" s="8">
        <f>DATE(YEAR(sofile__4[[#This Row],[TimeStamp2]]),MONTH(sofile__4[[#This Row],[TimeStamp2]]),DAY(sofile__4[[#This Row],[TimeStamp2]]))</f>
        <v>43870</v>
      </c>
      <c r="G217">
        <v>216</v>
      </c>
      <c r="H217">
        <v>41</v>
      </c>
      <c r="I217">
        <f>IF(ISERROR(VLOOKUP(sofile__4[[#This Row],[SalesOrderID]],retfile[SalesOrderID],1,FALSE)),0,1)</f>
        <v>0</v>
      </c>
      <c r="J217">
        <f>MONTH(sofile__4[[#This Row],[TimeStamp2]])</f>
        <v>2</v>
      </c>
      <c r="K217">
        <f>+IF(sofile__4[[#This Row],[SalesOrderID]] &gt;0,1,0)</f>
        <v>1</v>
      </c>
      <c r="L217" s="7">
        <f>(sofile__4[[#This Row],[Existing Order]]-sofile__4[[#This Row],[ReturnedItem]])/sofile__4[[#This Row],[Existing Order]]</f>
        <v>1</v>
      </c>
    </row>
    <row r="218" spans="1:12" x14ac:dyDescent="0.35">
      <c r="A218">
        <v>217</v>
      </c>
      <c r="B218">
        <v>11</v>
      </c>
      <c r="C218">
        <v>6</v>
      </c>
      <c r="D218">
        <v>331</v>
      </c>
      <c r="E218" s="8">
        <v>43871.416666666664</v>
      </c>
      <c r="F218" s="8">
        <f>DATE(YEAR(sofile__4[[#This Row],[TimeStamp2]]),MONTH(sofile__4[[#This Row],[TimeStamp2]]),DAY(sofile__4[[#This Row],[TimeStamp2]]))</f>
        <v>43871</v>
      </c>
      <c r="G218">
        <v>217</v>
      </c>
      <c r="H218">
        <v>34</v>
      </c>
      <c r="I218">
        <f>IF(ISERROR(VLOOKUP(sofile__4[[#This Row],[SalesOrderID]],retfile[SalesOrderID],1,FALSE)),0,1)</f>
        <v>0</v>
      </c>
      <c r="J218">
        <f>MONTH(sofile__4[[#This Row],[TimeStamp2]])</f>
        <v>2</v>
      </c>
      <c r="K218">
        <f>+IF(sofile__4[[#This Row],[SalesOrderID]] &gt;0,1,0)</f>
        <v>1</v>
      </c>
      <c r="L218" s="7">
        <f>(sofile__4[[#This Row],[Existing Order]]-sofile__4[[#This Row],[ReturnedItem]])/sofile__4[[#This Row],[Existing Order]]</f>
        <v>1</v>
      </c>
    </row>
    <row r="219" spans="1:12" x14ac:dyDescent="0.35">
      <c r="A219">
        <v>218</v>
      </c>
      <c r="B219">
        <v>5</v>
      </c>
      <c r="C219">
        <v>1</v>
      </c>
      <c r="D219">
        <v>169</v>
      </c>
      <c r="E219" s="8">
        <v>43871.791666666664</v>
      </c>
      <c r="F219" s="8">
        <f>DATE(YEAR(sofile__4[[#This Row],[TimeStamp2]]),MONTH(sofile__4[[#This Row],[TimeStamp2]]),DAY(sofile__4[[#This Row],[TimeStamp2]]))</f>
        <v>43871</v>
      </c>
      <c r="G219">
        <v>218</v>
      </c>
      <c r="H219">
        <v>43</v>
      </c>
      <c r="I219">
        <f>IF(ISERROR(VLOOKUP(sofile__4[[#This Row],[SalesOrderID]],retfile[SalesOrderID],1,FALSE)),0,1)</f>
        <v>0</v>
      </c>
      <c r="J219">
        <f>MONTH(sofile__4[[#This Row],[TimeStamp2]])</f>
        <v>2</v>
      </c>
      <c r="K219">
        <f>+IF(sofile__4[[#This Row],[SalesOrderID]] &gt;0,1,0)</f>
        <v>1</v>
      </c>
      <c r="L219" s="7">
        <f>(sofile__4[[#This Row],[Existing Order]]-sofile__4[[#This Row],[ReturnedItem]])/sofile__4[[#This Row],[Existing Order]]</f>
        <v>1</v>
      </c>
    </row>
    <row r="220" spans="1:12" x14ac:dyDescent="0.35">
      <c r="A220">
        <v>219</v>
      </c>
      <c r="B220">
        <v>4</v>
      </c>
      <c r="C220">
        <v>3</v>
      </c>
      <c r="D220">
        <v>351</v>
      </c>
      <c r="E220" s="8">
        <v>43871.916666666664</v>
      </c>
      <c r="F220" s="8">
        <f>DATE(YEAR(sofile__4[[#This Row],[TimeStamp2]]),MONTH(sofile__4[[#This Row],[TimeStamp2]]),DAY(sofile__4[[#This Row],[TimeStamp2]]))</f>
        <v>43871</v>
      </c>
      <c r="G220">
        <v>219</v>
      </c>
      <c r="H220">
        <v>46</v>
      </c>
      <c r="I220">
        <f>IF(ISERROR(VLOOKUP(sofile__4[[#This Row],[SalesOrderID]],retfile[SalesOrderID],1,FALSE)),0,1)</f>
        <v>0</v>
      </c>
      <c r="J220">
        <f>MONTH(sofile__4[[#This Row],[TimeStamp2]])</f>
        <v>2</v>
      </c>
      <c r="K220">
        <f>+IF(sofile__4[[#This Row],[SalesOrderID]] &gt;0,1,0)</f>
        <v>1</v>
      </c>
      <c r="L220" s="7">
        <f>(sofile__4[[#This Row],[Existing Order]]-sofile__4[[#This Row],[ReturnedItem]])/sofile__4[[#This Row],[Existing Order]]</f>
        <v>1</v>
      </c>
    </row>
    <row r="221" spans="1:12" x14ac:dyDescent="0.35">
      <c r="A221">
        <v>220</v>
      </c>
      <c r="B221">
        <v>8</v>
      </c>
      <c r="C221">
        <v>2</v>
      </c>
      <c r="D221">
        <v>368</v>
      </c>
      <c r="E221" s="8">
        <v>43872.166666666664</v>
      </c>
      <c r="F221" s="8">
        <f>DATE(YEAR(sofile__4[[#This Row],[TimeStamp2]]),MONTH(sofile__4[[#This Row],[TimeStamp2]]),DAY(sofile__4[[#This Row],[TimeStamp2]]))</f>
        <v>43872</v>
      </c>
      <c r="G221">
        <v>220</v>
      </c>
      <c r="H221">
        <v>52</v>
      </c>
      <c r="I221">
        <f>IF(ISERROR(VLOOKUP(sofile__4[[#This Row],[SalesOrderID]],retfile[SalesOrderID],1,FALSE)),0,1)</f>
        <v>0</v>
      </c>
      <c r="J221">
        <f>MONTH(sofile__4[[#This Row],[TimeStamp2]])</f>
        <v>2</v>
      </c>
      <c r="K221">
        <f>+IF(sofile__4[[#This Row],[SalesOrderID]] &gt;0,1,0)</f>
        <v>1</v>
      </c>
      <c r="L221" s="7">
        <f>(sofile__4[[#This Row],[Existing Order]]-sofile__4[[#This Row],[ReturnedItem]])/sofile__4[[#This Row],[Existing Order]]</f>
        <v>1</v>
      </c>
    </row>
    <row r="222" spans="1:12" x14ac:dyDescent="0.35">
      <c r="A222">
        <v>221</v>
      </c>
      <c r="B222">
        <v>12</v>
      </c>
      <c r="C222">
        <v>3</v>
      </c>
      <c r="D222">
        <v>111</v>
      </c>
      <c r="E222" s="8">
        <v>43871.625</v>
      </c>
      <c r="F222" s="8">
        <f>DATE(YEAR(sofile__4[[#This Row],[TimeStamp2]]),MONTH(sofile__4[[#This Row],[TimeStamp2]]),DAY(sofile__4[[#This Row],[TimeStamp2]]))</f>
        <v>43871</v>
      </c>
      <c r="G222">
        <v>221</v>
      </c>
      <c r="H222">
        <v>39</v>
      </c>
      <c r="I222">
        <f>IF(ISERROR(VLOOKUP(sofile__4[[#This Row],[SalesOrderID]],retfile[SalesOrderID],1,FALSE)),0,1)</f>
        <v>0</v>
      </c>
      <c r="J222">
        <f>MONTH(sofile__4[[#This Row],[TimeStamp2]])</f>
        <v>2</v>
      </c>
      <c r="K222">
        <f>+IF(sofile__4[[#This Row],[SalesOrderID]] &gt;0,1,0)</f>
        <v>1</v>
      </c>
      <c r="L222" s="7">
        <f>(sofile__4[[#This Row],[Existing Order]]-sofile__4[[#This Row],[ReturnedItem]])/sofile__4[[#This Row],[Existing Order]]</f>
        <v>1</v>
      </c>
    </row>
    <row r="223" spans="1:12" x14ac:dyDescent="0.35">
      <c r="A223">
        <v>222</v>
      </c>
      <c r="B223">
        <v>14</v>
      </c>
      <c r="C223">
        <v>1</v>
      </c>
      <c r="D223">
        <v>193</v>
      </c>
      <c r="E223" s="8">
        <v>43872.083333333336</v>
      </c>
      <c r="F223" s="8">
        <f>DATE(YEAR(sofile__4[[#This Row],[TimeStamp2]]),MONTH(sofile__4[[#This Row],[TimeStamp2]]),DAY(sofile__4[[#This Row],[TimeStamp2]]))</f>
        <v>43872</v>
      </c>
      <c r="G223">
        <v>222</v>
      </c>
      <c r="H223">
        <v>50</v>
      </c>
      <c r="I223">
        <f>IF(ISERROR(VLOOKUP(sofile__4[[#This Row],[SalesOrderID]],retfile[SalesOrderID],1,FALSE)),0,1)</f>
        <v>0</v>
      </c>
      <c r="J223">
        <f>MONTH(sofile__4[[#This Row],[TimeStamp2]])</f>
        <v>2</v>
      </c>
      <c r="K223">
        <f>+IF(sofile__4[[#This Row],[SalesOrderID]] &gt;0,1,0)</f>
        <v>1</v>
      </c>
      <c r="L223" s="7">
        <f>(sofile__4[[#This Row],[Existing Order]]-sofile__4[[#This Row],[ReturnedItem]])/sofile__4[[#This Row],[Existing Order]]</f>
        <v>1</v>
      </c>
    </row>
    <row r="224" spans="1:12" x14ac:dyDescent="0.35">
      <c r="A224">
        <v>223</v>
      </c>
      <c r="B224">
        <v>1</v>
      </c>
      <c r="C224">
        <v>8</v>
      </c>
      <c r="D224">
        <v>161</v>
      </c>
      <c r="E224" s="8">
        <v>43871.333333333336</v>
      </c>
      <c r="F224" s="8">
        <f>DATE(YEAR(sofile__4[[#This Row],[TimeStamp2]]),MONTH(sofile__4[[#This Row],[TimeStamp2]]),DAY(sofile__4[[#This Row],[TimeStamp2]]))</f>
        <v>43871</v>
      </c>
      <c r="G224">
        <v>223</v>
      </c>
      <c r="H224">
        <v>32</v>
      </c>
      <c r="I224">
        <f>IF(ISERROR(VLOOKUP(sofile__4[[#This Row],[SalesOrderID]],retfile[SalesOrderID],1,FALSE)),0,1)</f>
        <v>0</v>
      </c>
      <c r="J224">
        <f>MONTH(sofile__4[[#This Row],[TimeStamp2]])</f>
        <v>2</v>
      </c>
      <c r="K224">
        <f>+IF(sofile__4[[#This Row],[SalesOrderID]] &gt;0,1,0)</f>
        <v>1</v>
      </c>
      <c r="L224" s="7">
        <f>(sofile__4[[#This Row],[Existing Order]]-sofile__4[[#This Row],[ReturnedItem]])/sofile__4[[#This Row],[Existing Order]]</f>
        <v>1</v>
      </c>
    </row>
    <row r="225" spans="1:12" x14ac:dyDescent="0.35">
      <c r="A225">
        <v>224</v>
      </c>
      <c r="B225">
        <v>6</v>
      </c>
      <c r="C225">
        <v>7</v>
      </c>
      <c r="D225">
        <v>457</v>
      </c>
      <c r="E225" s="8">
        <v>43872.916666666664</v>
      </c>
      <c r="F225" s="8">
        <f>DATE(YEAR(sofile__4[[#This Row],[TimeStamp2]]),MONTH(sofile__4[[#This Row],[TimeStamp2]]),DAY(sofile__4[[#This Row],[TimeStamp2]]))</f>
        <v>43872</v>
      </c>
      <c r="G225">
        <v>224</v>
      </c>
      <c r="H225">
        <v>46</v>
      </c>
      <c r="I225">
        <f>IF(ISERROR(VLOOKUP(sofile__4[[#This Row],[SalesOrderID]],retfile[SalesOrderID],1,FALSE)),0,1)</f>
        <v>0</v>
      </c>
      <c r="J225">
        <f>MONTH(sofile__4[[#This Row],[TimeStamp2]])</f>
        <v>2</v>
      </c>
      <c r="K225">
        <f>+IF(sofile__4[[#This Row],[SalesOrderID]] &gt;0,1,0)</f>
        <v>1</v>
      </c>
      <c r="L225" s="7">
        <f>(sofile__4[[#This Row],[Existing Order]]-sofile__4[[#This Row],[ReturnedItem]])/sofile__4[[#This Row],[Existing Order]]</f>
        <v>1</v>
      </c>
    </row>
    <row r="226" spans="1:12" x14ac:dyDescent="0.35">
      <c r="A226">
        <v>225</v>
      </c>
      <c r="B226">
        <v>6</v>
      </c>
      <c r="C226">
        <v>3</v>
      </c>
      <c r="D226">
        <v>100</v>
      </c>
      <c r="E226" s="8">
        <v>43872.791666666664</v>
      </c>
      <c r="F226" s="8">
        <f>DATE(YEAR(sofile__4[[#This Row],[TimeStamp2]]),MONTH(sofile__4[[#This Row],[TimeStamp2]]),DAY(sofile__4[[#This Row],[TimeStamp2]]))</f>
        <v>43872</v>
      </c>
      <c r="G226">
        <v>225</v>
      </c>
      <c r="H226">
        <v>43</v>
      </c>
      <c r="I226">
        <f>IF(ISERROR(VLOOKUP(sofile__4[[#This Row],[SalesOrderID]],retfile[SalesOrderID],1,FALSE)),0,1)</f>
        <v>0</v>
      </c>
      <c r="J226">
        <f>MONTH(sofile__4[[#This Row],[TimeStamp2]])</f>
        <v>2</v>
      </c>
      <c r="K226">
        <f>+IF(sofile__4[[#This Row],[SalesOrderID]] &gt;0,1,0)</f>
        <v>1</v>
      </c>
      <c r="L226" s="7">
        <f>(sofile__4[[#This Row],[Existing Order]]-sofile__4[[#This Row],[ReturnedItem]])/sofile__4[[#This Row],[Existing Order]]</f>
        <v>1</v>
      </c>
    </row>
    <row r="227" spans="1:12" x14ac:dyDescent="0.35">
      <c r="A227">
        <v>226</v>
      </c>
      <c r="B227">
        <v>6</v>
      </c>
      <c r="C227">
        <v>2</v>
      </c>
      <c r="D227">
        <v>211</v>
      </c>
      <c r="E227" s="8">
        <v>43872.916666666664</v>
      </c>
      <c r="F227" s="8">
        <f>DATE(YEAR(sofile__4[[#This Row],[TimeStamp2]]),MONTH(sofile__4[[#This Row],[TimeStamp2]]),DAY(sofile__4[[#This Row],[TimeStamp2]]))</f>
        <v>43872</v>
      </c>
      <c r="G227">
        <v>226</v>
      </c>
      <c r="H227">
        <v>46</v>
      </c>
      <c r="I227">
        <f>IF(ISERROR(VLOOKUP(sofile__4[[#This Row],[SalesOrderID]],retfile[SalesOrderID],1,FALSE)),0,1)</f>
        <v>0</v>
      </c>
      <c r="J227">
        <f>MONTH(sofile__4[[#This Row],[TimeStamp2]])</f>
        <v>2</v>
      </c>
      <c r="K227">
        <f>+IF(sofile__4[[#This Row],[SalesOrderID]] &gt;0,1,0)</f>
        <v>1</v>
      </c>
      <c r="L227" s="7">
        <f>(sofile__4[[#This Row],[Existing Order]]-sofile__4[[#This Row],[ReturnedItem]])/sofile__4[[#This Row],[Existing Order]]</f>
        <v>1</v>
      </c>
    </row>
    <row r="228" spans="1:12" x14ac:dyDescent="0.35">
      <c r="A228">
        <v>227</v>
      </c>
      <c r="B228">
        <v>9</v>
      </c>
      <c r="C228">
        <v>6</v>
      </c>
      <c r="D228">
        <v>245</v>
      </c>
      <c r="E228" s="8">
        <v>43872.541666666664</v>
      </c>
      <c r="F228" s="8">
        <f>DATE(YEAR(sofile__4[[#This Row],[TimeStamp2]]),MONTH(sofile__4[[#This Row],[TimeStamp2]]),DAY(sofile__4[[#This Row],[TimeStamp2]]))</f>
        <v>43872</v>
      </c>
      <c r="G228">
        <v>227</v>
      </c>
      <c r="H228">
        <v>37</v>
      </c>
      <c r="I228">
        <f>IF(ISERROR(VLOOKUP(sofile__4[[#This Row],[SalesOrderID]],retfile[SalesOrderID],1,FALSE)),0,1)</f>
        <v>0</v>
      </c>
      <c r="J228">
        <f>MONTH(sofile__4[[#This Row],[TimeStamp2]])</f>
        <v>2</v>
      </c>
      <c r="K228">
        <f>+IF(sofile__4[[#This Row],[SalesOrderID]] &gt;0,1,0)</f>
        <v>1</v>
      </c>
      <c r="L228" s="7">
        <f>(sofile__4[[#This Row],[Existing Order]]-sofile__4[[#This Row],[ReturnedItem]])/sofile__4[[#This Row],[Existing Order]]</f>
        <v>1</v>
      </c>
    </row>
    <row r="229" spans="1:12" x14ac:dyDescent="0.35">
      <c r="A229">
        <v>228</v>
      </c>
      <c r="B229">
        <v>9</v>
      </c>
      <c r="C229">
        <v>6</v>
      </c>
      <c r="D229">
        <v>475</v>
      </c>
      <c r="E229" s="8">
        <v>43872.791666666664</v>
      </c>
      <c r="F229" s="8">
        <f>DATE(YEAR(sofile__4[[#This Row],[TimeStamp2]]),MONTH(sofile__4[[#This Row],[TimeStamp2]]),DAY(sofile__4[[#This Row],[TimeStamp2]]))</f>
        <v>43872</v>
      </c>
      <c r="G229">
        <v>228</v>
      </c>
      <c r="H229">
        <v>43</v>
      </c>
      <c r="I229">
        <f>IF(ISERROR(VLOOKUP(sofile__4[[#This Row],[SalesOrderID]],retfile[SalesOrderID],1,FALSE)),0,1)</f>
        <v>0</v>
      </c>
      <c r="J229">
        <f>MONTH(sofile__4[[#This Row],[TimeStamp2]])</f>
        <v>2</v>
      </c>
      <c r="K229">
        <f>+IF(sofile__4[[#This Row],[SalesOrderID]] &gt;0,1,0)</f>
        <v>1</v>
      </c>
      <c r="L229" s="7">
        <f>(sofile__4[[#This Row],[Existing Order]]-sofile__4[[#This Row],[ReturnedItem]])/sofile__4[[#This Row],[Existing Order]]</f>
        <v>1</v>
      </c>
    </row>
    <row r="230" spans="1:12" x14ac:dyDescent="0.35">
      <c r="A230">
        <v>229</v>
      </c>
      <c r="B230">
        <v>12</v>
      </c>
      <c r="C230">
        <v>5</v>
      </c>
      <c r="D230">
        <v>375</v>
      </c>
      <c r="E230" s="8">
        <v>43872.375</v>
      </c>
      <c r="F230" s="8">
        <f>DATE(YEAR(sofile__4[[#This Row],[TimeStamp2]]),MONTH(sofile__4[[#This Row],[TimeStamp2]]),DAY(sofile__4[[#This Row],[TimeStamp2]]))</f>
        <v>43872</v>
      </c>
      <c r="G230">
        <v>229</v>
      </c>
      <c r="H230">
        <v>33</v>
      </c>
      <c r="I230">
        <f>IF(ISERROR(VLOOKUP(sofile__4[[#This Row],[SalesOrderID]],retfile[SalesOrderID],1,FALSE)),0,1)</f>
        <v>0</v>
      </c>
      <c r="J230">
        <f>MONTH(sofile__4[[#This Row],[TimeStamp2]])</f>
        <v>2</v>
      </c>
      <c r="K230">
        <f>+IF(sofile__4[[#This Row],[SalesOrderID]] &gt;0,1,0)</f>
        <v>1</v>
      </c>
      <c r="L230" s="7">
        <f>(sofile__4[[#This Row],[Existing Order]]-sofile__4[[#This Row],[ReturnedItem]])/sofile__4[[#This Row],[Existing Order]]</f>
        <v>1</v>
      </c>
    </row>
    <row r="231" spans="1:12" x14ac:dyDescent="0.35">
      <c r="A231">
        <v>230</v>
      </c>
      <c r="B231">
        <v>9</v>
      </c>
      <c r="C231">
        <v>8</v>
      </c>
      <c r="D231">
        <v>448</v>
      </c>
      <c r="E231" s="8">
        <v>43872.333333333336</v>
      </c>
      <c r="F231" s="8">
        <f>DATE(YEAR(sofile__4[[#This Row],[TimeStamp2]]),MONTH(sofile__4[[#This Row],[TimeStamp2]]),DAY(sofile__4[[#This Row],[TimeStamp2]]))</f>
        <v>43872</v>
      </c>
      <c r="G231">
        <v>230</v>
      </c>
      <c r="H231">
        <v>32</v>
      </c>
      <c r="I231">
        <f>IF(ISERROR(VLOOKUP(sofile__4[[#This Row],[SalesOrderID]],retfile[SalesOrderID],1,FALSE)),0,1)</f>
        <v>0</v>
      </c>
      <c r="J231">
        <f>MONTH(sofile__4[[#This Row],[TimeStamp2]])</f>
        <v>2</v>
      </c>
      <c r="K231">
        <f>+IF(sofile__4[[#This Row],[SalesOrderID]] &gt;0,1,0)</f>
        <v>1</v>
      </c>
      <c r="L231" s="7">
        <f>(sofile__4[[#This Row],[Existing Order]]-sofile__4[[#This Row],[ReturnedItem]])/sofile__4[[#This Row],[Existing Order]]</f>
        <v>1</v>
      </c>
    </row>
    <row r="232" spans="1:12" x14ac:dyDescent="0.35">
      <c r="A232">
        <v>231</v>
      </c>
      <c r="B232">
        <v>1</v>
      </c>
      <c r="C232">
        <v>1</v>
      </c>
      <c r="D232">
        <v>367</v>
      </c>
      <c r="E232" s="8">
        <v>43873.541666666664</v>
      </c>
      <c r="F232" s="8">
        <f>DATE(YEAR(sofile__4[[#This Row],[TimeStamp2]]),MONTH(sofile__4[[#This Row],[TimeStamp2]]),DAY(sofile__4[[#This Row],[TimeStamp2]]))</f>
        <v>43873</v>
      </c>
      <c r="G232">
        <v>231</v>
      </c>
      <c r="H232">
        <v>37</v>
      </c>
      <c r="I232">
        <f>IF(ISERROR(VLOOKUP(sofile__4[[#This Row],[SalesOrderID]],retfile[SalesOrderID],1,FALSE)),0,1)</f>
        <v>0</v>
      </c>
      <c r="J232">
        <f>MONTH(sofile__4[[#This Row],[TimeStamp2]])</f>
        <v>2</v>
      </c>
      <c r="K232">
        <f>+IF(sofile__4[[#This Row],[SalesOrderID]] &gt;0,1,0)</f>
        <v>1</v>
      </c>
      <c r="L232" s="7">
        <f>(sofile__4[[#This Row],[Existing Order]]-sofile__4[[#This Row],[ReturnedItem]])/sofile__4[[#This Row],[Existing Order]]</f>
        <v>1</v>
      </c>
    </row>
    <row r="233" spans="1:12" x14ac:dyDescent="0.35">
      <c r="A233">
        <v>232</v>
      </c>
      <c r="B233">
        <v>12</v>
      </c>
      <c r="C233">
        <v>9</v>
      </c>
      <c r="D233">
        <v>209</v>
      </c>
      <c r="E233" s="8">
        <v>43873.666666666664</v>
      </c>
      <c r="F233" s="8">
        <f>DATE(YEAR(sofile__4[[#This Row],[TimeStamp2]]),MONTH(sofile__4[[#This Row],[TimeStamp2]]),DAY(sofile__4[[#This Row],[TimeStamp2]]))</f>
        <v>43873</v>
      </c>
      <c r="G233">
        <v>232</v>
      </c>
      <c r="H233">
        <v>40</v>
      </c>
      <c r="I233">
        <f>IF(ISERROR(VLOOKUP(sofile__4[[#This Row],[SalesOrderID]],retfile[SalesOrderID],1,FALSE)),0,1)</f>
        <v>0</v>
      </c>
      <c r="J233">
        <f>MONTH(sofile__4[[#This Row],[TimeStamp2]])</f>
        <v>2</v>
      </c>
      <c r="K233">
        <f>+IF(sofile__4[[#This Row],[SalesOrderID]] &gt;0,1,0)</f>
        <v>1</v>
      </c>
      <c r="L233" s="7">
        <f>(sofile__4[[#This Row],[Existing Order]]-sofile__4[[#This Row],[ReturnedItem]])/sofile__4[[#This Row],[Existing Order]]</f>
        <v>1</v>
      </c>
    </row>
    <row r="234" spans="1:12" x14ac:dyDescent="0.35">
      <c r="A234">
        <v>233</v>
      </c>
      <c r="B234">
        <v>11</v>
      </c>
      <c r="C234">
        <v>7</v>
      </c>
      <c r="D234">
        <v>323</v>
      </c>
      <c r="E234" s="8">
        <v>43873.375</v>
      </c>
      <c r="F234" s="8">
        <f>DATE(YEAR(sofile__4[[#This Row],[TimeStamp2]]),MONTH(sofile__4[[#This Row],[TimeStamp2]]),DAY(sofile__4[[#This Row],[TimeStamp2]]))</f>
        <v>43873</v>
      </c>
      <c r="G234">
        <v>233</v>
      </c>
      <c r="H234">
        <v>33</v>
      </c>
      <c r="I234">
        <f>IF(ISERROR(VLOOKUP(sofile__4[[#This Row],[SalesOrderID]],retfile[SalesOrderID],1,FALSE)),0,1)</f>
        <v>0</v>
      </c>
      <c r="J234">
        <f>MONTH(sofile__4[[#This Row],[TimeStamp2]])</f>
        <v>2</v>
      </c>
      <c r="K234">
        <f>+IF(sofile__4[[#This Row],[SalesOrderID]] &gt;0,1,0)</f>
        <v>1</v>
      </c>
      <c r="L234" s="7">
        <f>(sofile__4[[#This Row],[Existing Order]]-sofile__4[[#This Row],[ReturnedItem]])/sofile__4[[#This Row],[Existing Order]]</f>
        <v>1</v>
      </c>
    </row>
    <row r="235" spans="1:12" x14ac:dyDescent="0.35">
      <c r="A235">
        <v>234</v>
      </c>
      <c r="B235">
        <v>7</v>
      </c>
      <c r="C235">
        <v>4</v>
      </c>
      <c r="D235">
        <v>414</v>
      </c>
      <c r="E235" s="8">
        <v>43873.666666666664</v>
      </c>
      <c r="F235" s="8">
        <f>DATE(YEAR(sofile__4[[#This Row],[TimeStamp2]]),MONTH(sofile__4[[#This Row],[TimeStamp2]]),DAY(sofile__4[[#This Row],[TimeStamp2]]))</f>
        <v>43873</v>
      </c>
      <c r="G235">
        <v>234</v>
      </c>
      <c r="H235">
        <v>40</v>
      </c>
      <c r="I235">
        <f>IF(ISERROR(VLOOKUP(sofile__4[[#This Row],[SalesOrderID]],retfile[SalesOrderID],1,FALSE)),0,1)</f>
        <v>0</v>
      </c>
      <c r="J235">
        <f>MONTH(sofile__4[[#This Row],[TimeStamp2]])</f>
        <v>2</v>
      </c>
      <c r="K235">
        <f>+IF(sofile__4[[#This Row],[SalesOrderID]] &gt;0,1,0)</f>
        <v>1</v>
      </c>
      <c r="L235" s="7">
        <f>(sofile__4[[#This Row],[Existing Order]]-sofile__4[[#This Row],[ReturnedItem]])/sofile__4[[#This Row],[Existing Order]]</f>
        <v>1</v>
      </c>
    </row>
    <row r="236" spans="1:12" x14ac:dyDescent="0.35">
      <c r="A236">
        <v>235</v>
      </c>
      <c r="B236">
        <v>12</v>
      </c>
      <c r="C236">
        <v>4</v>
      </c>
      <c r="D236">
        <v>259</v>
      </c>
      <c r="E236" s="8">
        <v>43874.083333333336</v>
      </c>
      <c r="F236" s="8">
        <f>DATE(YEAR(sofile__4[[#This Row],[TimeStamp2]]),MONTH(sofile__4[[#This Row],[TimeStamp2]]),DAY(sofile__4[[#This Row],[TimeStamp2]]))</f>
        <v>43874</v>
      </c>
      <c r="G236">
        <v>235</v>
      </c>
      <c r="H236">
        <v>50</v>
      </c>
      <c r="I236">
        <f>IF(ISERROR(VLOOKUP(sofile__4[[#This Row],[SalesOrderID]],retfile[SalesOrderID],1,FALSE)),0,1)</f>
        <v>0</v>
      </c>
      <c r="J236">
        <f>MONTH(sofile__4[[#This Row],[TimeStamp2]])</f>
        <v>2</v>
      </c>
      <c r="K236">
        <f>+IF(sofile__4[[#This Row],[SalesOrderID]] &gt;0,1,0)</f>
        <v>1</v>
      </c>
      <c r="L236" s="7">
        <f>(sofile__4[[#This Row],[Existing Order]]-sofile__4[[#This Row],[ReturnedItem]])/sofile__4[[#This Row],[Existing Order]]</f>
        <v>1</v>
      </c>
    </row>
    <row r="237" spans="1:12" x14ac:dyDescent="0.35">
      <c r="A237">
        <v>236</v>
      </c>
      <c r="B237">
        <v>13</v>
      </c>
      <c r="C237">
        <v>1</v>
      </c>
      <c r="D237">
        <v>467</v>
      </c>
      <c r="E237" s="8">
        <v>43874.333333333336</v>
      </c>
      <c r="F237" s="8">
        <f>DATE(YEAR(sofile__4[[#This Row],[TimeStamp2]]),MONTH(sofile__4[[#This Row],[TimeStamp2]]),DAY(sofile__4[[#This Row],[TimeStamp2]]))</f>
        <v>43874</v>
      </c>
      <c r="G237">
        <v>236</v>
      </c>
      <c r="H237">
        <v>32</v>
      </c>
      <c r="I237">
        <f>IF(ISERROR(VLOOKUP(sofile__4[[#This Row],[SalesOrderID]],retfile[SalesOrderID],1,FALSE)),0,1)</f>
        <v>0</v>
      </c>
      <c r="J237">
        <f>MONTH(sofile__4[[#This Row],[TimeStamp2]])</f>
        <v>2</v>
      </c>
      <c r="K237">
        <f>+IF(sofile__4[[#This Row],[SalesOrderID]] &gt;0,1,0)</f>
        <v>1</v>
      </c>
      <c r="L237" s="7">
        <f>(sofile__4[[#This Row],[Existing Order]]-sofile__4[[#This Row],[ReturnedItem]])/sofile__4[[#This Row],[Existing Order]]</f>
        <v>1</v>
      </c>
    </row>
    <row r="238" spans="1:12" x14ac:dyDescent="0.35">
      <c r="A238">
        <v>237</v>
      </c>
      <c r="B238">
        <v>11</v>
      </c>
      <c r="C238">
        <v>1</v>
      </c>
      <c r="D238">
        <v>113</v>
      </c>
      <c r="E238" s="8">
        <v>43874.833333333336</v>
      </c>
      <c r="F238" s="8">
        <f>DATE(YEAR(sofile__4[[#This Row],[TimeStamp2]]),MONTH(sofile__4[[#This Row],[TimeStamp2]]),DAY(sofile__4[[#This Row],[TimeStamp2]]))</f>
        <v>43874</v>
      </c>
      <c r="G238">
        <v>237</v>
      </c>
      <c r="H238">
        <v>44</v>
      </c>
      <c r="I238">
        <f>IF(ISERROR(VLOOKUP(sofile__4[[#This Row],[SalesOrderID]],retfile[SalesOrderID],1,FALSE)),0,1)</f>
        <v>0</v>
      </c>
      <c r="J238">
        <f>MONTH(sofile__4[[#This Row],[TimeStamp2]])</f>
        <v>2</v>
      </c>
      <c r="K238">
        <f>+IF(sofile__4[[#This Row],[SalesOrderID]] &gt;0,1,0)</f>
        <v>1</v>
      </c>
      <c r="L238" s="7">
        <f>(sofile__4[[#This Row],[Existing Order]]-sofile__4[[#This Row],[ReturnedItem]])/sofile__4[[#This Row],[Existing Order]]</f>
        <v>1</v>
      </c>
    </row>
    <row r="239" spans="1:12" x14ac:dyDescent="0.35">
      <c r="A239">
        <v>238</v>
      </c>
      <c r="B239">
        <v>12</v>
      </c>
      <c r="C239">
        <v>7</v>
      </c>
      <c r="D239">
        <v>389</v>
      </c>
      <c r="E239" s="8">
        <v>43874.75</v>
      </c>
      <c r="F239" s="8">
        <f>DATE(YEAR(sofile__4[[#This Row],[TimeStamp2]]),MONTH(sofile__4[[#This Row],[TimeStamp2]]),DAY(sofile__4[[#This Row],[TimeStamp2]]))</f>
        <v>43874</v>
      </c>
      <c r="G239">
        <v>238</v>
      </c>
      <c r="H239">
        <v>42</v>
      </c>
      <c r="I239">
        <f>IF(ISERROR(VLOOKUP(sofile__4[[#This Row],[SalesOrderID]],retfile[SalesOrderID],1,FALSE)),0,1)</f>
        <v>0</v>
      </c>
      <c r="J239">
        <f>MONTH(sofile__4[[#This Row],[TimeStamp2]])</f>
        <v>2</v>
      </c>
      <c r="K239">
        <f>+IF(sofile__4[[#This Row],[SalesOrderID]] &gt;0,1,0)</f>
        <v>1</v>
      </c>
      <c r="L239" s="7">
        <f>(sofile__4[[#This Row],[Existing Order]]-sofile__4[[#This Row],[ReturnedItem]])/sofile__4[[#This Row],[Existing Order]]</f>
        <v>1</v>
      </c>
    </row>
    <row r="240" spans="1:12" x14ac:dyDescent="0.35">
      <c r="A240">
        <v>239</v>
      </c>
      <c r="B240">
        <v>9</v>
      </c>
      <c r="C240">
        <v>8</v>
      </c>
      <c r="D240">
        <v>385</v>
      </c>
      <c r="E240" s="8">
        <v>43875</v>
      </c>
      <c r="F240" s="8">
        <f>DATE(YEAR(sofile__4[[#This Row],[TimeStamp2]]),MONTH(sofile__4[[#This Row],[TimeStamp2]]),DAY(sofile__4[[#This Row],[TimeStamp2]]))</f>
        <v>43875</v>
      </c>
      <c r="G240">
        <v>239</v>
      </c>
      <c r="H240">
        <v>48</v>
      </c>
      <c r="I240">
        <f>IF(ISERROR(VLOOKUP(sofile__4[[#This Row],[SalesOrderID]],retfile[SalesOrderID],1,FALSE)),0,1)</f>
        <v>0</v>
      </c>
      <c r="J240">
        <f>MONTH(sofile__4[[#This Row],[TimeStamp2]])</f>
        <v>2</v>
      </c>
      <c r="K240">
        <f>+IF(sofile__4[[#This Row],[SalesOrderID]] &gt;0,1,0)</f>
        <v>1</v>
      </c>
      <c r="L240" s="7">
        <f>(sofile__4[[#This Row],[Existing Order]]-sofile__4[[#This Row],[ReturnedItem]])/sofile__4[[#This Row],[Existing Order]]</f>
        <v>1</v>
      </c>
    </row>
    <row r="241" spans="1:12" x14ac:dyDescent="0.35">
      <c r="A241">
        <v>240</v>
      </c>
      <c r="B241">
        <v>4</v>
      </c>
      <c r="C241">
        <v>8</v>
      </c>
      <c r="D241">
        <v>386</v>
      </c>
      <c r="E241" s="8">
        <v>43874.333333333336</v>
      </c>
      <c r="F241" s="8">
        <f>DATE(YEAR(sofile__4[[#This Row],[TimeStamp2]]),MONTH(sofile__4[[#This Row],[TimeStamp2]]),DAY(sofile__4[[#This Row],[TimeStamp2]]))</f>
        <v>43874</v>
      </c>
      <c r="G241">
        <v>240</v>
      </c>
      <c r="H241">
        <v>32</v>
      </c>
      <c r="I241">
        <f>IF(ISERROR(VLOOKUP(sofile__4[[#This Row],[SalesOrderID]],retfile[SalesOrderID],1,FALSE)),0,1)</f>
        <v>0</v>
      </c>
      <c r="J241">
        <f>MONTH(sofile__4[[#This Row],[TimeStamp2]])</f>
        <v>2</v>
      </c>
      <c r="K241">
        <f>+IF(sofile__4[[#This Row],[SalesOrderID]] &gt;0,1,0)</f>
        <v>1</v>
      </c>
      <c r="L241" s="7">
        <f>(sofile__4[[#This Row],[Existing Order]]-sofile__4[[#This Row],[ReturnedItem]])/sofile__4[[#This Row],[Existing Order]]</f>
        <v>1</v>
      </c>
    </row>
    <row r="242" spans="1:12" x14ac:dyDescent="0.35">
      <c r="A242">
        <v>241</v>
      </c>
      <c r="B242">
        <v>12</v>
      </c>
      <c r="C242">
        <v>1</v>
      </c>
      <c r="D242">
        <v>158</v>
      </c>
      <c r="E242" s="8">
        <v>43874.875</v>
      </c>
      <c r="F242" s="8">
        <f>DATE(YEAR(sofile__4[[#This Row],[TimeStamp2]]),MONTH(sofile__4[[#This Row],[TimeStamp2]]),DAY(sofile__4[[#This Row],[TimeStamp2]]))</f>
        <v>43874</v>
      </c>
      <c r="G242">
        <v>241</v>
      </c>
      <c r="H242">
        <v>45</v>
      </c>
      <c r="I242">
        <f>IF(ISERROR(VLOOKUP(sofile__4[[#This Row],[SalesOrderID]],retfile[SalesOrderID],1,FALSE)),0,1)</f>
        <v>0</v>
      </c>
      <c r="J242">
        <f>MONTH(sofile__4[[#This Row],[TimeStamp2]])</f>
        <v>2</v>
      </c>
      <c r="K242">
        <f>+IF(sofile__4[[#This Row],[SalesOrderID]] &gt;0,1,0)</f>
        <v>1</v>
      </c>
      <c r="L242" s="7">
        <f>(sofile__4[[#This Row],[Existing Order]]-sofile__4[[#This Row],[ReturnedItem]])/sofile__4[[#This Row],[Existing Order]]</f>
        <v>1</v>
      </c>
    </row>
    <row r="243" spans="1:12" x14ac:dyDescent="0.35">
      <c r="A243">
        <v>242</v>
      </c>
      <c r="B243">
        <v>10</v>
      </c>
      <c r="C243">
        <v>4</v>
      </c>
      <c r="D243">
        <v>330</v>
      </c>
      <c r="E243" s="8">
        <v>43875.166666666664</v>
      </c>
      <c r="F243" s="8">
        <f>DATE(YEAR(sofile__4[[#This Row],[TimeStamp2]]),MONTH(sofile__4[[#This Row],[TimeStamp2]]),DAY(sofile__4[[#This Row],[TimeStamp2]]))</f>
        <v>43875</v>
      </c>
      <c r="G243">
        <v>242</v>
      </c>
      <c r="H243">
        <v>52</v>
      </c>
      <c r="I243">
        <f>IF(ISERROR(VLOOKUP(sofile__4[[#This Row],[SalesOrderID]],retfile[SalesOrderID],1,FALSE)),0,1)</f>
        <v>0</v>
      </c>
      <c r="J243">
        <f>MONTH(sofile__4[[#This Row],[TimeStamp2]])</f>
        <v>2</v>
      </c>
      <c r="K243">
        <f>+IF(sofile__4[[#This Row],[SalesOrderID]] &gt;0,1,0)</f>
        <v>1</v>
      </c>
      <c r="L243" s="7">
        <f>(sofile__4[[#This Row],[Existing Order]]-sofile__4[[#This Row],[ReturnedItem]])/sofile__4[[#This Row],[Existing Order]]</f>
        <v>1</v>
      </c>
    </row>
    <row r="244" spans="1:12" x14ac:dyDescent="0.35">
      <c r="A244">
        <v>243</v>
      </c>
      <c r="B244">
        <v>4</v>
      </c>
      <c r="C244">
        <v>2</v>
      </c>
      <c r="D244">
        <v>142</v>
      </c>
      <c r="E244" s="8">
        <v>43875.5</v>
      </c>
      <c r="F244" s="8">
        <f>DATE(YEAR(sofile__4[[#This Row],[TimeStamp2]]),MONTH(sofile__4[[#This Row],[TimeStamp2]]),DAY(sofile__4[[#This Row],[TimeStamp2]]))</f>
        <v>43875</v>
      </c>
      <c r="G244">
        <v>243</v>
      </c>
      <c r="H244">
        <v>36</v>
      </c>
      <c r="I244">
        <f>IF(ISERROR(VLOOKUP(sofile__4[[#This Row],[SalesOrderID]],retfile[SalesOrderID],1,FALSE)),0,1)</f>
        <v>0</v>
      </c>
      <c r="J244">
        <f>MONTH(sofile__4[[#This Row],[TimeStamp2]])</f>
        <v>2</v>
      </c>
      <c r="K244">
        <f>+IF(sofile__4[[#This Row],[SalesOrderID]] &gt;0,1,0)</f>
        <v>1</v>
      </c>
      <c r="L244" s="7">
        <f>(sofile__4[[#This Row],[Existing Order]]-sofile__4[[#This Row],[ReturnedItem]])/sofile__4[[#This Row],[Existing Order]]</f>
        <v>1</v>
      </c>
    </row>
    <row r="245" spans="1:12" x14ac:dyDescent="0.35">
      <c r="A245">
        <v>244</v>
      </c>
      <c r="B245">
        <v>7</v>
      </c>
      <c r="C245">
        <v>6</v>
      </c>
      <c r="D245">
        <v>256</v>
      </c>
      <c r="E245" s="8">
        <v>43875.625</v>
      </c>
      <c r="F245" s="8">
        <f>DATE(YEAR(sofile__4[[#This Row],[TimeStamp2]]),MONTH(sofile__4[[#This Row],[TimeStamp2]]),DAY(sofile__4[[#This Row],[TimeStamp2]]))</f>
        <v>43875</v>
      </c>
      <c r="G245">
        <v>244</v>
      </c>
      <c r="H245">
        <v>39</v>
      </c>
      <c r="I245">
        <f>IF(ISERROR(VLOOKUP(sofile__4[[#This Row],[SalesOrderID]],retfile[SalesOrderID],1,FALSE)),0,1)</f>
        <v>0</v>
      </c>
      <c r="J245">
        <f>MONTH(sofile__4[[#This Row],[TimeStamp2]])</f>
        <v>2</v>
      </c>
      <c r="K245">
        <f>+IF(sofile__4[[#This Row],[SalesOrderID]] &gt;0,1,0)</f>
        <v>1</v>
      </c>
      <c r="L245" s="7">
        <f>(sofile__4[[#This Row],[Existing Order]]-sofile__4[[#This Row],[ReturnedItem]])/sofile__4[[#This Row],[Existing Order]]</f>
        <v>1</v>
      </c>
    </row>
    <row r="246" spans="1:12" x14ac:dyDescent="0.35">
      <c r="A246">
        <v>245</v>
      </c>
      <c r="B246">
        <v>9</v>
      </c>
      <c r="C246">
        <v>8</v>
      </c>
      <c r="D246">
        <v>319</v>
      </c>
      <c r="E246" s="8">
        <v>43875.916666666664</v>
      </c>
      <c r="F246" s="8">
        <f>DATE(YEAR(sofile__4[[#This Row],[TimeStamp2]]),MONTH(sofile__4[[#This Row],[TimeStamp2]]),DAY(sofile__4[[#This Row],[TimeStamp2]]))</f>
        <v>43875</v>
      </c>
      <c r="G246">
        <v>245</v>
      </c>
      <c r="H246">
        <v>46</v>
      </c>
      <c r="I246">
        <f>IF(ISERROR(VLOOKUP(sofile__4[[#This Row],[SalesOrderID]],retfile[SalesOrderID],1,FALSE)),0,1)</f>
        <v>0</v>
      </c>
      <c r="J246">
        <f>MONTH(sofile__4[[#This Row],[TimeStamp2]])</f>
        <v>2</v>
      </c>
      <c r="K246">
        <f>+IF(sofile__4[[#This Row],[SalesOrderID]] &gt;0,1,0)</f>
        <v>1</v>
      </c>
      <c r="L246" s="7">
        <f>(sofile__4[[#This Row],[Existing Order]]-sofile__4[[#This Row],[ReturnedItem]])/sofile__4[[#This Row],[Existing Order]]</f>
        <v>1</v>
      </c>
    </row>
    <row r="247" spans="1:12" x14ac:dyDescent="0.35">
      <c r="A247">
        <v>246</v>
      </c>
      <c r="B247">
        <v>3</v>
      </c>
      <c r="C247">
        <v>7</v>
      </c>
      <c r="D247">
        <v>144</v>
      </c>
      <c r="E247" s="8">
        <v>43876.041666666664</v>
      </c>
      <c r="F247" s="8">
        <f>DATE(YEAR(sofile__4[[#This Row],[TimeStamp2]]),MONTH(sofile__4[[#This Row],[TimeStamp2]]),DAY(sofile__4[[#This Row],[TimeStamp2]]))</f>
        <v>43876</v>
      </c>
      <c r="G247">
        <v>246</v>
      </c>
      <c r="H247">
        <v>49</v>
      </c>
      <c r="I247">
        <f>IF(ISERROR(VLOOKUP(sofile__4[[#This Row],[SalesOrderID]],retfile[SalesOrderID],1,FALSE)),0,1)</f>
        <v>0</v>
      </c>
      <c r="J247">
        <f>MONTH(sofile__4[[#This Row],[TimeStamp2]])</f>
        <v>2</v>
      </c>
      <c r="K247">
        <f>+IF(sofile__4[[#This Row],[SalesOrderID]] &gt;0,1,0)</f>
        <v>1</v>
      </c>
      <c r="L247" s="7">
        <f>(sofile__4[[#This Row],[Existing Order]]-sofile__4[[#This Row],[ReturnedItem]])/sofile__4[[#This Row],[Existing Order]]</f>
        <v>1</v>
      </c>
    </row>
    <row r="248" spans="1:12" x14ac:dyDescent="0.35">
      <c r="A248">
        <v>247</v>
      </c>
      <c r="B248">
        <v>13</v>
      </c>
      <c r="C248">
        <v>1</v>
      </c>
      <c r="D248">
        <v>236</v>
      </c>
      <c r="E248" s="8">
        <v>43875.625</v>
      </c>
      <c r="F248" s="8">
        <f>DATE(YEAR(sofile__4[[#This Row],[TimeStamp2]]),MONTH(sofile__4[[#This Row],[TimeStamp2]]),DAY(sofile__4[[#This Row],[TimeStamp2]]))</f>
        <v>43875</v>
      </c>
      <c r="G248">
        <v>247</v>
      </c>
      <c r="H248">
        <v>39</v>
      </c>
      <c r="I248">
        <f>IF(ISERROR(VLOOKUP(sofile__4[[#This Row],[SalesOrderID]],retfile[SalesOrderID],1,FALSE)),0,1)</f>
        <v>0</v>
      </c>
      <c r="J248">
        <f>MONTH(sofile__4[[#This Row],[TimeStamp2]])</f>
        <v>2</v>
      </c>
      <c r="K248">
        <f>+IF(sofile__4[[#This Row],[SalesOrderID]] &gt;0,1,0)</f>
        <v>1</v>
      </c>
      <c r="L248" s="7">
        <f>(sofile__4[[#This Row],[Existing Order]]-sofile__4[[#This Row],[ReturnedItem]])/sofile__4[[#This Row],[Existing Order]]</f>
        <v>1</v>
      </c>
    </row>
    <row r="249" spans="1:12" x14ac:dyDescent="0.35">
      <c r="A249">
        <v>248</v>
      </c>
      <c r="B249">
        <v>1</v>
      </c>
      <c r="C249">
        <v>4</v>
      </c>
      <c r="D249">
        <v>264</v>
      </c>
      <c r="E249" s="8">
        <v>43876.5</v>
      </c>
      <c r="F249" s="8">
        <f>DATE(YEAR(sofile__4[[#This Row],[TimeStamp2]]),MONTH(sofile__4[[#This Row],[TimeStamp2]]),DAY(sofile__4[[#This Row],[TimeStamp2]]))</f>
        <v>43876</v>
      </c>
      <c r="G249">
        <v>248</v>
      </c>
      <c r="H249">
        <v>36</v>
      </c>
      <c r="I249">
        <f>IF(ISERROR(VLOOKUP(sofile__4[[#This Row],[SalesOrderID]],retfile[SalesOrderID],1,FALSE)),0,1)</f>
        <v>0</v>
      </c>
      <c r="J249">
        <f>MONTH(sofile__4[[#This Row],[TimeStamp2]])</f>
        <v>2</v>
      </c>
      <c r="K249">
        <f>+IF(sofile__4[[#This Row],[SalesOrderID]] &gt;0,1,0)</f>
        <v>1</v>
      </c>
      <c r="L249" s="7">
        <f>(sofile__4[[#This Row],[Existing Order]]-sofile__4[[#This Row],[ReturnedItem]])/sofile__4[[#This Row],[Existing Order]]</f>
        <v>1</v>
      </c>
    </row>
    <row r="250" spans="1:12" x14ac:dyDescent="0.35">
      <c r="A250">
        <v>249</v>
      </c>
      <c r="B250">
        <v>5</v>
      </c>
      <c r="C250">
        <v>8</v>
      </c>
      <c r="D250">
        <v>144</v>
      </c>
      <c r="E250" s="8">
        <v>43877.083333333336</v>
      </c>
      <c r="F250" s="8">
        <f>DATE(YEAR(sofile__4[[#This Row],[TimeStamp2]]),MONTH(sofile__4[[#This Row],[TimeStamp2]]),DAY(sofile__4[[#This Row],[TimeStamp2]]))</f>
        <v>43877</v>
      </c>
      <c r="G250">
        <v>249</v>
      </c>
      <c r="H250">
        <v>50</v>
      </c>
      <c r="I250">
        <f>IF(ISERROR(VLOOKUP(sofile__4[[#This Row],[SalesOrderID]],retfile[SalesOrderID],1,FALSE)),0,1)</f>
        <v>0</v>
      </c>
      <c r="J250">
        <f>MONTH(sofile__4[[#This Row],[TimeStamp2]])</f>
        <v>2</v>
      </c>
      <c r="K250">
        <f>+IF(sofile__4[[#This Row],[SalesOrderID]] &gt;0,1,0)</f>
        <v>1</v>
      </c>
      <c r="L250" s="7">
        <f>(sofile__4[[#This Row],[Existing Order]]-sofile__4[[#This Row],[ReturnedItem]])/sofile__4[[#This Row],[Existing Order]]</f>
        <v>1</v>
      </c>
    </row>
    <row r="251" spans="1:12" x14ac:dyDescent="0.35">
      <c r="A251">
        <v>250</v>
      </c>
      <c r="B251">
        <v>5</v>
      </c>
      <c r="C251">
        <v>6</v>
      </c>
      <c r="D251">
        <v>321</v>
      </c>
      <c r="E251" s="8">
        <v>43876.375</v>
      </c>
      <c r="F251" s="8">
        <f>DATE(YEAR(sofile__4[[#This Row],[TimeStamp2]]),MONTH(sofile__4[[#This Row],[TimeStamp2]]),DAY(sofile__4[[#This Row],[TimeStamp2]]))</f>
        <v>43876</v>
      </c>
      <c r="G251">
        <v>250</v>
      </c>
      <c r="H251">
        <v>33</v>
      </c>
      <c r="I251">
        <f>IF(ISERROR(VLOOKUP(sofile__4[[#This Row],[SalesOrderID]],retfile[SalesOrderID],1,FALSE)),0,1)</f>
        <v>0</v>
      </c>
      <c r="J251">
        <f>MONTH(sofile__4[[#This Row],[TimeStamp2]])</f>
        <v>2</v>
      </c>
      <c r="K251">
        <f>+IF(sofile__4[[#This Row],[SalesOrderID]] &gt;0,1,0)</f>
        <v>1</v>
      </c>
      <c r="L251" s="7">
        <f>(sofile__4[[#This Row],[Existing Order]]-sofile__4[[#This Row],[ReturnedItem]])/sofile__4[[#This Row],[Existing Order]]</f>
        <v>1</v>
      </c>
    </row>
    <row r="252" spans="1:12" x14ac:dyDescent="0.35">
      <c r="A252">
        <v>251</v>
      </c>
      <c r="B252">
        <v>6</v>
      </c>
      <c r="C252">
        <v>1</v>
      </c>
      <c r="D252">
        <v>442</v>
      </c>
      <c r="E252" s="8">
        <v>43877</v>
      </c>
      <c r="F252" s="8">
        <f>DATE(YEAR(sofile__4[[#This Row],[TimeStamp2]]),MONTH(sofile__4[[#This Row],[TimeStamp2]]),DAY(sofile__4[[#This Row],[TimeStamp2]]))</f>
        <v>43877</v>
      </c>
      <c r="G252">
        <v>251</v>
      </c>
      <c r="H252">
        <v>48</v>
      </c>
      <c r="I252">
        <f>IF(ISERROR(VLOOKUP(sofile__4[[#This Row],[SalesOrderID]],retfile[SalesOrderID],1,FALSE)),0,1)</f>
        <v>0</v>
      </c>
      <c r="J252">
        <f>MONTH(sofile__4[[#This Row],[TimeStamp2]])</f>
        <v>2</v>
      </c>
      <c r="K252">
        <f>+IF(sofile__4[[#This Row],[SalesOrderID]] &gt;0,1,0)</f>
        <v>1</v>
      </c>
      <c r="L252" s="7">
        <f>(sofile__4[[#This Row],[Existing Order]]-sofile__4[[#This Row],[ReturnedItem]])/sofile__4[[#This Row],[Existing Order]]</f>
        <v>1</v>
      </c>
    </row>
    <row r="253" spans="1:12" x14ac:dyDescent="0.35">
      <c r="A253">
        <v>252</v>
      </c>
      <c r="B253">
        <v>10</v>
      </c>
      <c r="C253">
        <v>7</v>
      </c>
      <c r="D253">
        <v>406</v>
      </c>
      <c r="E253" s="8">
        <v>43877.833333333336</v>
      </c>
      <c r="F253" s="8">
        <f>DATE(YEAR(sofile__4[[#This Row],[TimeStamp2]]),MONTH(sofile__4[[#This Row],[TimeStamp2]]),DAY(sofile__4[[#This Row],[TimeStamp2]]))</f>
        <v>43877</v>
      </c>
      <c r="G253">
        <v>252</v>
      </c>
      <c r="H253">
        <v>44</v>
      </c>
      <c r="I253">
        <f>IF(ISERROR(VLOOKUP(sofile__4[[#This Row],[SalesOrderID]],retfile[SalesOrderID],1,FALSE)),0,1)</f>
        <v>0</v>
      </c>
      <c r="J253">
        <f>MONTH(sofile__4[[#This Row],[TimeStamp2]])</f>
        <v>2</v>
      </c>
      <c r="K253">
        <f>+IF(sofile__4[[#This Row],[SalesOrderID]] &gt;0,1,0)</f>
        <v>1</v>
      </c>
      <c r="L253" s="7">
        <f>(sofile__4[[#This Row],[Existing Order]]-sofile__4[[#This Row],[ReturnedItem]])/sofile__4[[#This Row],[Existing Order]]</f>
        <v>1</v>
      </c>
    </row>
    <row r="254" spans="1:12" x14ac:dyDescent="0.35">
      <c r="A254">
        <v>253</v>
      </c>
      <c r="B254">
        <v>5</v>
      </c>
      <c r="C254">
        <v>9</v>
      </c>
      <c r="D254">
        <v>464</v>
      </c>
      <c r="E254" s="8">
        <v>43878.083333333336</v>
      </c>
      <c r="F254" s="8">
        <f>DATE(YEAR(sofile__4[[#This Row],[TimeStamp2]]),MONTH(sofile__4[[#This Row],[TimeStamp2]]),DAY(sofile__4[[#This Row],[TimeStamp2]]))</f>
        <v>43878</v>
      </c>
      <c r="G254">
        <v>253</v>
      </c>
      <c r="H254">
        <v>50</v>
      </c>
      <c r="I254">
        <f>IF(ISERROR(VLOOKUP(sofile__4[[#This Row],[SalesOrderID]],retfile[SalesOrderID],1,FALSE)),0,1)</f>
        <v>0</v>
      </c>
      <c r="J254">
        <f>MONTH(sofile__4[[#This Row],[TimeStamp2]])</f>
        <v>2</v>
      </c>
      <c r="K254">
        <f>+IF(sofile__4[[#This Row],[SalesOrderID]] &gt;0,1,0)</f>
        <v>1</v>
      </c>
      <c r="L254" s="7">
        <f>(sofile__4[[#This Row],[Existing Order]]-sofile__4[[#This Row],[ReturnedItem]])/sofile__4[[#This Row],[Existing Order]]</f>
        <v>1</v>
      </c>
    </row>
    <row r="255" spans="1:12" x14ac:dyDescent="0.35">
      <c r="A255">
        <v>254</v>
      </c>
      <c r="B255">
        <v>12</v>
      </c>
      <c r="C255">
        <v>8</v>
      </c>
      <c r="D255">
        <v>382</v>
      </c>
      <c r="E255" s="8">
        <v>43877.583333333336</v>
      </c>
      <c r="F255" s="8">
        <f>DATE(YEAR(sofile__4[[#This Row],[TimeStamp2]]),MONTH(sofile__4[[#This Row],[TimeStamp2]]),DAY(sofile__4[[#This Row],[TimeStamp2]]))</f>
        <v>43877</v>
      </c>
      <c r="G255">
        <v>254</v>
      </c>
      <c r="H255">
        <v>38</v>
      </c>
      <c r="I255">
        <f>IF(ISERROR(VLOOKUP(sofile__4[[#This Row],[SalesOrderID]],retfile[SalesOrderID],1,FALSE)),0,1)</f>
        <v>0</v>
      </c>
      <c r="J255">
        <f>MONTH(sofile__4[[#This Row],[TimeStamp2]])</f>
        <v>2</v>
      </c>
      <c r="K255">
        <f>+IF(sofile__4[[#This Row],[SalesOrderID]] &gt;0,1,0)</f>
        <v>1</v>
      </c>
      <c r="L255" s="7">
        <f>(sofile__4[[#This Row],[Existing Order]]-sofile__4[[#This Row],[ReturnedItem]])/sofile__4[[#This Row],[Existing Order]]</f>
        <v>1</v>
      </c>
    </row>
    <row r="256" spans="1:12" x14ac:dyDescent="0.35">
      <c r="A256">
        <v>255</v>
      </c>
      <c r="B256">
        <v>1</v>
      </c>
      <c r="C256">
        <v>3</v>
      </c>
      <c r="D256">
        <v>448</v>
      </c>
      <c r="E256" s="8">
        <v>43877.708333333336</v>
      </c>
      <c r="F256" s="8">
        <f>DATE(YEAR(sofile__4[[#This Row],[TimeStamp2]]),MONTH(sofile__4[[#This Row],[TimeStamp2]]),DAY(sofile__4[[#This Row],[TimeStamp2]]))</f>
        <v>43877</v>
      </c>
      <c r="G256">
        <v>255</v>
      </c>
      <c r="H256">
        <v>41</v>
      </c>
      <c r="I256">
        <f>IF(ISERROR(VLOOKUP(sofile__4[[#This Row],[SalesOrderID]],retfile[SalesOrderID],1,FALSE)),0,1)</f>
        <v>0</v>
      </c>
      <c r="J256">
        <f>MONTH(sofile__4[[#This Row],[TimeStamp2]])</f>
        <v>2</v>
      </c>
      <c r="K256">
        <f>+IF(sofile__4[[#This Row],[SalesOrderID]] &gt;0,1,0)</f>
        <v>1</v>
      </c>
      <c r="L256" s="7">
        <f>(sofile__4[[#This Row],[Existing Order]]-sofile__4[[#This Row],[ReturnedItem]])/sofile__4[[#This Row],[Existing Order]]</f>
        <v>1</v>
      </c>
    </row>
    <row r="257" spans="1:12" x14ac:dyDescent="0.35">
      <c r="A257">
        <v>256</v>
      </c>
      <c r="B257">
        <v>2</v>
      </c>
      <c r="C257">
        <v>8</v>
      </c>
      <c r="D257">
        <v>412</v>
      </c>
      <c r="E257" s="8">
        <v>43877.916666666664</v>
      </c>
      <c r="F257" s="8">
        <f>DATE(YEAR(sofile__4[[#This Row],[TimeStamp2]]),MONTH(sofile__4[[#This Row],[TimeStamp2]]),DAY(sofile__4[[#This Row],[TimeStamp2]]))</f>
        <v>43877</v>
      </c>
      <c r="G257">
        <v>256</v>
      </c>
      <c r="H257">
        <v>46</v>
      </c>
      <c r="I257">
        <f>IF(ISERROR(VLOOKUP(sofile__4[[#This Row],[SalesOrderID]],retfile[SalesOrderID],1,FALSE)),0,1)</f>
        <v>0</v>
      </c>
      <c r="J257">
        <f>MONTH(sofile__4[[#This Row],[TimeStamp2]])</f>
        <v>2</v>
      </c>
      <c r="K257">
        <f>+IF(sofile__4[[#This Row],[SalesOrderID]] &gt;0,1,0)</f>
        <v>1</v>
      </c>
      <c r="L257" s="7">
        <f>(sofile__4[[#This Row],[Existing Order]]-sofile__4[[#This Row],[ReturnedItem]])/sofile__4[[#This Row],[Existing Order]]</f>
        <v>1</v>
      </c>
    </row>
    <row r="258" spans="1:12" x14ac:dyDescent="0.35">
      <c r="A258">
        <v>257</v>
      </c>
      <c r="B258">
        <v>5</v>
      </c>
      <c r="C258">
        <v>9</v>
      </c>
      <c r="D258">
        <v>230</v>
      </c>
      <c r="E258" s="8">
        <v>43877.666666666664</v>
      </c>
      <c r="F258" s="8">
        <f>DATE(YEAR(sofile__4[[#This Row],[TimeStamp2]]),MONTH(sofile__4[[#This Row],[TimeStamp2]]),DAY(sofile__4[[#This Row],[TimeStamp2]]))</f>
        <v>43877</v>
      </c>
      <c r="G258">
        <v>257</v>
      </c>
      <c r="H258">
        <v>40</v>
      </c>
      <c r="I258">
        <f>IF(ISERROR(VLOOKUP(sofile__4[[#This Row],[SalesOrderID]],retfile[SalesOrderID],1,FALSE)),0,1)</f>
        <v>0</v>
      </c>
      <c r="J258">
        <f>MONTH(sofile__4[[#This Row],[TimeStamp2]])</f>
        <v>2</v>
      </c>
      <c r="K258">
        <f>+IF(sofile__4[[#This Row],[SalesOrderID]] &gt;0,1,0)</f>
        <v>1</v>
      </c>
      <c r="L258" s="7">
        <f>(sofile__4[[#This Row],[Existing Order]]-sofile__4[[#This Row],[ReturnedItem]])/sofile__4[[#This Row],[Existing Order]]</f>
        <v>1</v>
      </c>
    </row>
    <row r="259" spans="1:12" x14ac:dyDescent="0.35">
      <c r="A259">
        <v>258</v>
      </c>
      <c r="B259">
        <v>6</v>
      </c>
      <c r="C259">
        <v>6</v>
      </c>
      <c r="D259">
        <v>333</v>
      </c>
      <c r="E259" s="8">
        <v>43877.75</v>
      </c>
      <c r="F259" s="8">
        <f>DATE(YEAR(sofile__4[[#This Row],[TimeStamp2]]),MONTH(sofile__4[[#This Row],[TimeStamp2]]),DAY(sofile__4[[#This Row],[TimeStamp2]]))</f>
        <v>43877</v>
      </c>
      <c r="G259">
        <v>258</v>
      </c>
      <c r="H259">
        <v>42</v>
      </c>
      <c r="I259">
        <f>IF(ISERROR(VLOOKUP(sofile__4[[#This Row],[SalesOrderID]],retfile[SalesOrderID],1,FALSE)),0,1)</f>
        <v>0</v>
      </c>
      <c r="J259">
        <f>MONTH(sofile__4[[#This Row],[TimeStamp2]])</f>
        <v>2</v>
      </c>
      <c r="K259">
        <f>+IF(sofile__4[[#This Row],[SalesOrderID]] &gt;0,1,0)</f>
        <v>1</v>
      </c>
      <c r="L259" s="7">
        <f>(sofile__4[[#This Row],[Existing Order]]-sofile__4[[#This Row],[ReturnedItem]])/sofile__4[[#This Row],[Existing Order]]</f>
        <v>1</v>
      </c>
    </row>
    <row r="260" spans="1:12" x14ac:dyDescent="0.35">
      <c r="A260">
        <v>259</v>
      </c>
      <c r="B260">
        <v>10</v>
      </c>
      <c r="C260">
        <v>4</v>
      </c>
      <c r="D260">
        <v>210</v>
      </c>
      <c r="E260" s="8">
        <v>43878.458333333336</v>
      </c>
      <c r="F260" s="8">
        <f>DATE(YEAR(sofile__4[[#This Row],[TimeStamp2]]),MONTH(sofile__4[[#This Row],[TimeStamp2]]),DAY(sofile__4[[#This Row],[TimeStamp2]]))</f>
        <v>43878</v>
      </c>
      <c r="G260">
        <v>259</v>
      </c>
      <c r="H260">
        <v>35</v>
      </c>
      <c r="I260">
        <f>IF(ISERROR(VLOOKUP(sofile__4[[#This Row],[SalesOrderID]],retfile[SalesOrderID],1,FALSE)),0,1)</f>
        <v>0</v>
      </c>
      <c r="J260">
        <f>MONTH(sofile__4[[#This Row],[TimeStamp2]])</f>
        <v>2</v>
      </c>
      <c r="K260">
        <f>+IF(sofile__4[[#This Row],[SalesOrderID]] &gt;0,1,0)</f>
        <v>1</v>
      </c>
      <c r="L260" s="7">
        <f>(sofile__4[[#This Row],[Existing Order]]-sofile__4[[#This Row],[ReturnedItem]])/sofile__4[[#This Row],[Existing Order]]</f>
        <v>1</v>
      </c>
    </row>
    <row r="261" spans="1:12" x14ac:dyDescent="0.35">
      <c r="A261">
        <v>260</v>
      </c>
      <c r="B261">
        <v>7</v>
      </c>
      <c r="C261">
        <v>2</v>
      </c>
      <c r="D261">
        <v>408</v>
      </c>
      <c r="E261" s="8">
        <v>43878.416666666664</v>
      </c>
      <c r="F261" s="8">
        <f>DATE(YEAR(sofile__4[[#This Row],[TimeStamp2]]),MONTH(sofile__4[[#This Row],[TimeStamp2]]),DAY(sofile__4[[#This Row],[TimeStamp2]]))</f>
        <v>43878</v>
      </c>
      <c r="G261">
        <v>260</v>
      </c>
      <c r="H261">
        <v>34</v>
      </c>
      <c r="I261">
        <f>IF(ISERROR(VLOOKUP(sofile__4[[#This Row],[SalesOrderID]],retfile[SalesOrderID],1,FALSE)),0,1)</f>
        <v>0</v>
      </c>
      <c r="J261">
        <f>MONTH(sofile__4[[#This Row],[TimeStamp2]])</f>
        <v>2</v>
      </c>
      <c r="K261">
        <f>+IF(sofile__4[[#This Row],[SalesOrderID]] &gt;0,1,0)</f>
        <v>1</v>
      </c>
      <c r="L261" s="7">
        <f>(sofile__4[[#This Row],[Existing Order]]-sofile__4[[#This Row],[ReturnedItem]])/sofile__4[[#This Row],[Existing Order]]</f>
        <v>1</v>
      </c>
    </row>
    <row r="262" spans="1:12" x14ac:dyDescent="0.35">
      <c r="A262">
        <v>261</v>
      </c>
      <c r="B262">
        <v>2</v>
      </c>
      <c r="C262">
        <v>2</v>
      </c>
      <c r="D262">
        <v>332</v>
      </c>
      <c r="E262" s="8">
        <v>43878.458333333336</v>
      </c>
      <c r="F262" s="8">
        <f>DATE(YEAR(sofile__4[[#This Row],[TimeStamp2]]),MONTH(sofile__4[[#This Row],[TimeStamp2]]),DAY(sofile__4[[#This Row],[TimeStamp2]]))</f>
        <v>43878</v>
      </c>
      <c r="G262">
        <v>261</v>
      </c>
      <c r="H262">
        <v>35</v>
      </c>
      <c r="I262">
        <f>IF(ISERROR(VLOOKUP(sofile__4[[#This Row],[SalesOrderID]],retfile[SalesOrderID],1,FALSE)),0,1)</f>
        <v>0</v>
      </c>
      <c r="J262">
        <f>MONTH(sofile__4[[#This Row],[TimeStamp2]])</f>
        <v>2</v>
      </c>
      <c r="K262">
        <f>+IF(sofile__4[[#This Row],[SalesOrderID]] &gt;0,1,0)</f>
        <v>1</v>
      </c>
      <c r="L262" s="7">
        <f>(sofile__4[[#This Row],[Existing Order]]-sofile__4[[#This Row],[ReturnedItem]])/sofile__4[[#This Row],[Existing Order]]</f>
        <v>1</v>
      </c>
    </row>
    <row r="263" spans="1:12" x14ac:dyDescent="0.35">
      <c r="A263">
        <v>262</v>
      </c>
      <c r="B263">
        <v>11</v>
      </c>
      <c r="C263">
        <v>6</v>
      </c>
      <c r="D263">
        <v>363</v>
      </c>
      <c r="E263" s="8">
        <v>43878.541666666664</v>
      </c>
      <c r="F263" s="8">
        <f>DATE(YEAR(sofile__4[[#This Row],[TimeStamp2]]),MONTH(sofile__4[[#This Row],[TimeStamp2]]),DAY(sofile__4[[#This Row],[TimeStamp2]]))</f>
        <v>43878</v>
      </c>
      <c r="G263">
        <v>262</v>
      </c>
      <c r="H263">
        <v>37</v>
      </c>
      <c r="I263">
        <f>IF(ISERROR(VLOOKUP(sofile__4[[#This Row],[SalesOrderID]],retfile[SalesOrderID],1,FALSE)),0,1)</f>
        <v>0</v>
      </c>
      <c r="J263">
        <f>MONTH(sofile__4[[#This Row],[TimeStamp2]])</f>
        <v>2</v>
      </c>
      <c r="K263">
        <f>+IF(sofile__4[[#This Row],[SalesOrderID]] &gt;0,1,0)</f>
        <v>1</v>
      </c>
      <c r="L263" s="7">
        <f>(sofile__4[[#This Row],[Existing Order]]-sofile__4[[#This Row],[ReturnedItem]])/sofile__4[[#This Row],[Existing Order]]</f>
        <v>1</v>
      </c>
    </row>
    <row r="264" spans="1:12" x14ac:dyDescent="0.35">
      <c r="A264">
        <v>263</v>
      </c>
      <c r="B264">
        <v>1</v>
      </c>
      <c r="C264">
        <v>1</v>
      </c>
      <c r="D264">
        <v>419</v>
      </c>
      <c r="E264" s="8">
        <v>43879.833333333336</v>
      </c>
      <c r="F264" s="8">
        <f>DATE(YEAR(sofile__4[[#This Row],[TimeStamp2]]),MONTH(sofile__4[[#This Row],[TimeStamp2]]),DAY(sofile__4[[#This Row],[TimeStamp2]]))</f>
        <v>43879</v>
      </c>
      <c r="G264">
        <v>263</v>
      </c>
      <c r="H264">
        <v>44</v>
      </c>
      <c r="I264">
        <f>IF(ISERROR(VLOOKUP(sofile__4[[#This Row],[SalesOrderID]],retfile[SalesOrderID],1,FALSE)),0,1)</f>
        <v>0</v>
      </c>
      <c r="J264">
        <f>MONTH(sofile__4[[#This Row],[TimeStamp2]])</f>
        <v>2</v>
      </c>
      <c r="K264">
        <f>+IF(sofile__4[[#This Row],[SalesOrderID]] &gt;0,1,0)</f>
        <v>1</v>
      </c>
      <c r="L264" s="7">
        <f>(sofile__4[[#This Row],[Existing Order]]-sofile__4[[#This Row],[ReturnedItem]])/sofile__4[[#This Row],[Existing Order]]</f>
        <v>1</v>
      </c>
    </row>
    <row r="265" spans="1:12" x14ac:dyDescent="0.35">
      <c r="A265">
        <v>264</v>
      </c>
      <c r="B265">
        <v>7</v>
      </c>
      <c r="C265">
        <v>9</v>
      </c>
      <c r="D265">
        <v>292</v>
      </c>
      <c r="E265" s="8">
        <v>43879.958333333336</v>
      </c>
      <c r="F265" s="8">
        <f>DATE(YEAR(sofile__4[[#This Row],[TimeStamp2]]),MONTH(sofile__4[[#This Row],[TimeStamp2]]),DAY(sofile__4[[#This Row],[TimeStamp2]]))</f>
        <v>43879</v>
      </c>
      <c r="G265">
        <v>264</v>
      </c>
      <c r="H265">
        <v>47</v>
      </c>
      <c r="I265">
        <f>IF(ISERROR(VLOOKUP(sofile__4[[#This Row],[SalesOrderID]],retfile[SalesOrderID],1,FALSE)),0,1)</f>
        <v>0</v>
      </c>
      <c r="J265">
        <f>MONTH(sofile__4[[#This Row],[TimeStamp2]])</f>
        <v>2</v>
      </c>
      <c r="K265">
        <f>+IF(sofile__4[[#This Row],[SalesOrderID]] &gt;0,1,0)</f>
        <v>1</v>
      </c>
      <c r="L265" s="7">
        <f>(sofile__4[[#This Row],[Existing Order]]-sofile__4[[#This Row],[ReturnedItem]])/sofile__4[[#This Row],[Existing Order]]</f>
        <v>1</v>
      </c>
    </row>
    <row r="266" spans="1:12" x14ac:dyDescent="0.35">
      <c r="A266">
        <v>265</v>
      </c>
      <c r="B266">
        <v>8</v>
      </c>
      <c r="C266">
        <v>1</v>
      </c>
      <c r="D266">
        <v>470</v>
      </c>
      <c r="E266" s="8">
        <v>43879.458333333336</v>
      </c>
      <c r="F266" s="8">
        <f>DATE(YEAR(sofile__4[[#This Row],[TimeStamp2]]),MONTH(sofile__4[[#This Row],[TimeStamp2]]),DAY(sofile__4[[#This Row],[TimeStamp2]]))</f>
        <v>43879</v>
      </c>
      <c r="G266">
        <v>265</v>
      </c>
      <c r="H266">
        <v>35</v>
      </c>
      <c r="I266">
        <f>IF(ISERROR(VLOOKUP(sofile__4[[#This Row],[SalesOrderID]],retfile[SalesOrderID],1,FALSE)),0,1)</f>
        <v>0</v>
      </c>
      <c r="J266">
        <f>MONTH(sofile__4[[#This Row],[TimeStamp2]])</f>
        <v>2</v>
      </c>
      <c r="K266">
        <f>+IF(sofile__4[[#This Row],[SalesOrderID]] &gt;0,1,0)</f>
        <v>1</v>
      </c>
      <c r="L266" s="7">
        <f>(sofile__4[[#This Row],[Existing Order]]-sofile__4[[#This Row],[ReturnedItem]])/sofile__4[[#This Row],[Existing Order]]</f>
        <v>1</v>
      </c>
    </row>
    <row r="267" spans="1:12" x14ac:dyDescent="0.35">
      <c r="A267">
        <v>266</v>
      </c>
      <c r="B267">
        <v>1</v>
      </c>
      <c r="C267">
        <v>7</v>
      </c>
      <c r="D267">
        <v>419</v>
      </c>
      <c r="E267" s="8">
        <v>43879.875</v>
      </c>
      <c r="F267" s="8">
        <f>DATE(YEAR(sofile__4[[#This Row],[TimeStamp2]]),MONTH(sofile__4[[#This Row],[TimeStamp2]]),DAY(sofile__4[[#This Row],[TimeStamp2]]))</f>
        <v>43879</v>
      </c>
      <c r="G267">
        <v>266</v>
      </c>
      <c r="H267">
        <v>45</v>
      </c>
      <c r="I267">
        <f>IF(ISERROR(VLOOKUP(sofile__4[[#This Row],[SalesOrderID]],retfile[SalesOrderID],1,FALSE)),0,1)</f>
        <v>0</v>
      </c>
      <c r="J267">
        <f>MONTH(sofile__4[[#This Row],[TimeStamp2]])</f>
        <v>2</v>
      </c>
      <c r="K267">
        <f>+IF(sofile__4[[#This Row],[SalesOrderID]] &gt;0,1,0)</f>
        <v>1</v>
      </c>
      <c r="L267" s="7">
        <f>(sofile__4[[#This Row],[Existing Order]]-sofile__4[[#This Row],[ReturnedItem]])/sofile__4[[#This Row],[Existing Order]]</f>
        <v>1</v>
      </c>
    </row>
    <row r="268" spans="1:12" x14ac:dyDescent="0.35">
      <c r="A268">
        <v>267</v>
      </c>
      <c r="B268">
        <v>2</v>
      </c>
      <c r="C268">
        <v>2</v>
      </c>
      <c r="D268">
        <v>338</v>
      </c>
      <c r="E268" s="8">
        <v>43879.666666666664</v>
      </c>
      <c r="F268" s="8">
        <f>DATE(YEAR(sofile__4[[#This Row],[TimeStamp2]]),MONTH(sofile__4[[#This Row],[TimeStamp2]]),DAY(sofile__4[[#This Row],[TimeStamp2]]))</f>
        <v>43879</v>
      </c>
      <c r="G268">
        <v>267</v>
      </c>
      <c r="H268">
        <v>40</v>
      </c>
      <c r="I268">
        <f>IF(ISERROR(VLOOKUP(sofile__4[[#This Row],[SalesOrderID]],retfile[SalesOrderID],1,FALSE)),0,1)</f>
        <v>0</v>
      </c>
      <c r="J268">
        <f>MONTH(sofile__4[[#This Row],[TimeStamp2]])</f>
        <v>2</v>
      </c>
      <c r="K268">
        <f>+IF(sofile__4[[#This Row],[SalesOrderID]] &gt;0,1,0)</f>
        <v>1</v>
      </c>
      <c r="L268" s="7">
        <f>(sofile__4[[#This Row],[Existing Order]]-sofile__4[[#This Row],[ReturnedItem]])/sofile__4[[#This Row],[Existing Order]]</f>
        <v>1</v>
      </c>
    </row>
    <row r="269" spans="1:12" x14ac:dyDescent="0.35">
      <c r="A269">
        <v>268</v>
      </c>
      <c r="B269">
        <v>8</v>
      </c>
      <c r="C269">
        <v>6</v>
      </c>
      <c r="D269">
        <v>241</v>
      </c>
      <c r="E269" s="8">
        <v>43879.791666666664</v>
      </c>
      <c r="F269" s="8">
        <f>DATE(YEAR(sofile__4[[#This Row],[TimeStamp2]]),MONTH(sofile__4[[#This Row],[TimeStamp2]]),DAY(sofile__4[[#This Row],[TimeStamp2]]))</f>
        <v>43879</v>
      </c>
      <c r="G269">
        <v>268</v>
      </c>
      <c r="H269">
        <v>43</v>
      </c>
      <c r="I269">
        <f>IF(ISERROR(VLOOKUP(sofile__4[[#This Row],[SalesOrderID]],retfile[SalesOrderID],1,FALSE)),0,1)</f>
        <v>0</v>
      </c>
      <c r="J269">
        <f>MONTH(sofile__4[[#This Row],[TimeStamp2]])</f>
        <v>2</v>
      </c>
      <c r="K269">
        <f>+IF(sofile__4[[#This Row],[SalesOrderID]] &gt;0,1,0)</f>
        <v>1</v>
      </c>
      <c r="L269" s="7">
        <f>(sofile__4[[#This Row],[Existing Order]]-sofile__4[[#This Row],[ReturnedItem]])/sofile__4[[#This Row],[Existing Order]]</f>
        <v>1</v>
      </c>
    </row>
    <row r="270" spans="1:12" x14ac:dyDescent="0.35">
      <c r="A270">
        <v>269</v>
      </c>
      <c r="B270">
        <v>8</v>
      </c>
      <c r="C270">
        <v>3</v>
      </c>
      <c r="D270">
        <v>287</v>
      </c>
      <c r="E270" s="8">
        <v>43879.333333333336</v>
      </c>
      <c r="F270" s="8">
        <f>DATE(YEAR(sofile__4[[#This Row],[TimeStamp2]]),MONTH(sofile__4[[#This Row],[TimeStamp2]]),DAY(sofile__4[[#This Row],[TimeStamp2]]))</f>
        <v>43879</v>
      </c>
      <c r="G270">
        <v>269</v>
      </c>
      <c r="H270">
        <v>32</v>
      </c>
      <c r="I270">
        <f>IF(ISERROR(VLOOKUP(sofile__4[[#This Row],[SalesOrderID]],retfile[SalesOrderID],1,FALSE)),0,1)</f>
        <v>0</v>
      </c>
      <c r="J270">
        <f>MONTH(sofile__4[[#This Row],[TimeStamp2]])</f>
        <v>2</v>
      </c>
      <c r="K270">
        <f>+IF(sofile__4[[#This Row],[SalesOrderID]] &gt;0,1,0)</f>
        <v>1</v>
      </c>
      <c r="L270" s="7">
        <f>(sofile__4[[#This Row],[Existing Order]]-sofile__4[[#This Row],[ReturnedItem]])/sofile__4[[#This Row],[Existing Order]]</f>
        <v>1</v>
      </c>
    </row>
    <row r="271" spans="1:12" x14ac:dyDescent="0.35">
      <c r="A271">
        <v>270</v>
      </c>
      <c r="B271">
        <v>9</v>
      </c>
      <c r="C271">
        <v>4</v>
      </c>
      <c r="D271">
        <v>457</v>
      </c>
      <c r="E271" s="8">
        <v>43880.416666666664</v>
      </c>
      <c r="F271" s="8">
        <f>DATE(YEAR(sofile__4[[#This Row],[TimeStamp2]]),MONTH(sofile__4[[#This Row],[TimeStamp2]]),DAY(sofile__4[[#This Row],[TimeStamp2]]))</f>
        <v>43880</v>
      </c>
      <c r="G271">
        <v>270</v>
      </c>
      <c r="H271">
        <v>34</v>
      </c>
      <c r="I271">
        <f>IF(ISERROR(VLOOKUP(sofile__4[[#This Row],[SalesOrderID]],retfile[SalesOrderID],1,FALSE)),0,1)</f>
        <v>0</v>
      </c>
      <c r="J271">
        <f>MONTH(sofile__4[[#This Row],[TimeStamp2]])</f>
        <v>2</v>
      </c>
      <c r="K271">
        <f>+IF(sofile__4[[#This Row],[SalesOrderID]] &gt;0,1,0)</f>
        <v>1</v>
      </c>
      <c r="L271" s="7">
        <f>(sofile__4[[#This Row],[Existing Order]]-sofile__4[[#This Row],[ReturnedItem]])/sofile__4[[#This Row],[Existing Order]]</f>
        <v>1</v>
      </c>
    </row>
    <row r="272" spans="1:12" x14ac:dyDescent="0.35">
      <c r="A272">
        <v>271</v>
      </c>
      <c r="B272">
        <v>12</v>
      </c>
      <c r="C272">
        <v>7</v>
      </c>
      <c r="D272">
        <v>292</v>
      </c>
      <c r="E272" s="8">
        <v>43881.041666666664</v>
      </c>
      <c r="F272" s="8">
        <f>DATE(YEAR(sofile__4[[#This Row],[TimeStamp2]]),MONTH(sofile__4[[#This Row],[TimeStamp2]]),DAY(sofile__4[[#This Row],[TimeStamp2]]))</f>
        <v>43881</v>
      </c>
      <c r="G272">
        <v>271</v>
      </c>
      <c r="H272">
        <v>49</v>
      </c>
      <c r="I272">
        <f>IF(ISERROR(VLOOKUP(sofile__4[[#This Row],[SalesOrderID]],retfile[SalesOrderID],1,FALSE)),0,1)</f>
        <v>0</v>
      </c>
      <c r="J272">
        <f>MONTH(sofile__4[[#This Row],[TimeStamp2]])</f>
        <v>2</v>
      </c>
      <c r="K272">
        <f>+IF(sofile__4[[#This Row],[SalesOrderID]] &gt;0,1,0)</f>
        <v>1</v>
      </c>
      <c r="L272" s="7">
        <f>(sofile__4[[#This Row],[Existing Order]]-sofile__4[[#This Row],[ReturnedItem]])/sofile__4[[#This Row],[Existing Order]]</f>
        <v>1</v>
      </c>
    </row>
    <row r="273" spans="1:12" x14ac:dyDescent="0.35">
      <c r="A273">
        <v>272</v>
      </c>
      <c r="B273">
        <v>14</v>
      </c>
      <c r="C273">
        <v>1</v>
      </c>
      <c r="D273">
        <v>356</v>
      </c>
      <c r="E273" s="8">
        <v>43880.666666666664</v>
      </c>
      <c r="F273" s="8">
        <f>DATE(YEAR(sofile__4[[#This Row],[TimeStamp2]]),MONTH(sofile__4[[#This Row],[TimeStamp2]]),DAY(sofile__4[[#This Row],[TimeStamp2]]))</f>
        <v>43880</v>
      </c>
      <c r="G273">
        <v>272</v>
      </c>
      <c r="H273">
        <v>40</v>
      </c>
      <c r="I273">
        <f>IF(ISERROR(VLOOKUP(sofile__4[[#This Row],[SalesOrderID]],retfile[SalesOrderID],1,FALSE)),0,1)</f>
        <v>0</v>
      </c>
      <c r="J273">
        <f>MONTH(sofile__4[[#This Row],[TimeStamp2]])</f>
        <v>2</v>
      </c>
      <c r="K273">
        <f>+IF(sofile__4[[#This Row],[SalesOrderID]] &gt;0,1,0)</f>
        <v>1</v>
      </c>
      <c r="L273" s="7">
        <f>(sofile__4[[#This Row],[Existing Order]]-sofile__4[[#This Row],[ReturnedItem]])/sofile__4[[#This Row],[Existing Order]]</f>
        <v>1</v>
      </c>
    </row>
    <row r="274" spans="1:12" x14ac:dyDescent="0.35">
      <c r="A274">
        <v>273</v>
      </c>
      <c r="B274">
        <v>4</v>
      </c>
      <c r="C274">
        <v>2</v>
      </c>
      <c r="D274">
        <v>126</v>
      </c>
      <c r="E274" s="8">
        <v>43880.541666666664</v>
      </c>
      <c r="F274" s="8">
        <f>DATE(YEAR(sofile__4[[#This Row],[TimeStamp2]]),MONTH(sofile__4[[#This Row],[TimeStamp2]]),DAY(sofile__4[[#This Row],[TimeStamp2]]))</f>
        <v>43880</v>
      </c>
      <c r="G274">
        <v>273</v>
      </c>
      <c r="H274">
        <v>37</v>
      </c>
      <c r="I274">
        <f>IF(ISERROR(VLOOKUP(sofile__4[[#This Row],[SalesOrderID]],retfile[SalesOrderID],1,FALSE)),0,1)</f>
        <v>0</v>
      </c>
      <c r="J274">
        <f>MONTH(sofile__4[[#This Row],[TimeStamp2]])</f>
        <v>2</v>
      </c>
      <c r="K274">
        <f>+IF(sofile__4[[#This Row],[SalesOrderID]] &gt;0,1,0)</f>
        <v>1</v>
      </c>
      <c r="L274" s="7">
        <f>(sofile__4[[#This Row],[Existing Order]]-sofile__4[[#This Row],[ReturnedItem]])/sofile__4[[#This Row],[Existing Order]]</f>
        <v>1</v>
      </c>
    </row>
    <row r="275" spans="1:12" x14ac:dyDescent="0.35">
      <c r="A275">
        <v>274</v>
      </c>
      <c r="B275">
        <v>12</v>
      </c>
      <c r="C275">
        <v>1</v>
      </c>
      <c r="D275">
        <v>191</v>
      </c>
      <c r="E275" s="8">
        <v>43881.083333333336</v>
      </c>
      <c r="F275" s="8">
        <f>DATE(YEAR(sofile__4[[#This Row],[TimeStamp2]]),MONTH(sofile__4[[#This Row],[TimeStamp2]]),DAY(sofile__4[[#This Row],[TimeStamp2]]))</f>
        <v>43881</v>
      </c>
      <c r="G275">
        <v>274</v>
      </c>
      <c r="H275">
        <v>50</v>
      </c>
      <c r="I275">
        <f>IF(ISERROR(VLOOKUP(sofile__4[[#This Row],[SalesOrderID]],retfile[SalesOrderID],1,FALSE)),0,1)</f>
        <v>0</v>
      </c>
      <c r="J275">
        <f>MONTH(sofile__4[[#This Row],[TimeStamp2]])</f>
        <v>2</v>
      </c>
      <c r="K275">
        <f>+IF(sofile__4[[#This Row],[SalesOrderID]] &gt;0,1,0)</f>
        <v>1</v>
      </c>
      <c r="L275" s="7">
        <f>(sofile__4[[#This Row],[Existing Order]]-sofile__4[[#This Row],[ReturnedItem]])/sofile__4[[#This Row],[Existing Order]]</f>
        <v>1</v>
      </c>
    </row>
    <row r="276" spans="1:12" x14ac:dyDescent="0.35">
      <c r="A276">
        <v>275</v>
      </c>
      <c r="B276">
        <v>14</v>
      </c>
      <c r="C276">
        <v>7</v>
      </c>
      <c r="D276">
        <v>142</v>
      </c>
      <c r="E276" s="8">
        <v>43881.958333333336</v>
      </c>
      <c r="F276" s="8">
        <f>DATE(YEAR(sofile__4[[#This Row],[TimeStamp2]]),MONTH(sofile__4[[#This Row],[TimeStamp2]]),DAY(sofile__4[[#This Row],[TimeStamp2]]))</f>
        <v>43881</v>
      </c>
      <c r="G276">
        <v>275</v>
      </c>
      <c r="H276">
        <v>47</v>
      </c>
      <c r="I276">
        <f>IF(ISERROR(VLOOKUP(sofile__4[[#This Row],[SalesOrderID]],retfile[SalesOrderID],1,FALSE)),0,1)</f>
        <v>0</v>
      </c>
      <c r="J276">
        <f>MONTH(sofile__4[[#This Row],[TimeStamp2]])</f>
        <v>2</v>
      </c>
      <c r="K276">
        <f>+IF(sofile__4[[#This Row],[SalesOrderID]] &gt;0,1,0)</f>
        <v>1</v>
      </c>
      <c r="L276" s="7">
        <f>(sofile__4[[#This Row],[Existing Order]]-sofile__4[[#This Row],[ReturnedItem]])/sofile__4[[#This Row],[Existing Order]]</f>
        <v>1</v>
      </c>
    </row>
    <row r="277" spans="1:12" x14ac:dyDescent="0.35">
      <c r="A277">
        <v>276</v>
      </c>
      <c r="B277">
        <v>14</v>
      </c>
      <c r="C277">
        <v>4</v>
      </c>
      <c r="D277">
        <v>127</v>
      </c>
      <c r="E277" s="8">
        <v>43881.583333333336</v>
      </c>
      <c r="F277" s="8">
        <f>DATE(YEAR(sofile__4[[#This Row],[TimeStamp2]]),MONTH(sofile__4[[#This Row],[TimeStamp2]]),DAY(sofile__4[[#This Row],[TimeStamp2]]))</f>
        <v>43881</v>
      </c>
      <c r="G277">
        <v>276</v>
      </c>
      <c r="H277">
        <v>38</v>
      </c>
      <c r="I277">
        <f>IF(ISERROR(VLOOKUP(sofile__4[[#This Row],[SalesOrderID]],retfile[SalesOrderID],1,FALSE)),0,1)</f>
        <v>0</v>
      </c>
      <c r="J277">
        <f>MONTH(sofile__4[[#This Row],[TimeStamp2]])</f>
        <v>2</v>
      </c>
      <c r="K277">
        <f>+IF(sofile__4[[#This Row],[SalesOrderID]] &gt;0,1,0)</f>
        <v>1</v>
      </c>
      <c r="L277" s="7">
        <f>(sofile__4[[#This Row],[Existing Order]]-sofile__4[[#This Row],[ReturnedItem]])/sofile__4[[#This Row],[Existing Order]]</f>
        <v>1</v>
      </c>
    </row>
    <row r="278" spans="1:12" x14ac:dyDescent="0.35">
      <c r="A278">
        <v>277</v>
      </c>
      <c r="B278">
        <v>13</v>
      </c>
      <c r="C278">
        <v>5</v>
      </c>
      <c r="D278">
        <v>114</v>
      </c>
      <c r="E278" s="8">
        <v>43881.833333333336</v>
      </c>
      <c r="F278" s="8">
        <f>DATE(YEAR(sofile__4[[#This Row],[TimeStamp2]]),MONTH(sofile__4[[#This Row],[TimeStamp2]]),DAY(sofile__4[[#This Row],[TimeStamp2]]))</f>
        <v>43881</v>
      </c>
      <c r="G278">
        <v>277</v>
      </c>
      <c r="H278">
        <v>44</v>
      </c>
      <c r="I278">
        <f>IF(ISERROR(VLOOKUP(sofile__4[[#This Row],[SalesOrderID]],retfile[SalesOrderID],1,FALSE)),0,1)</f>
        <v>0</v>
      </c>
      <c r="J278">
        <f>MONTH(sofile__4[[#This Row],[TimeStamp2]])</f>
        <v>2</v>
      </c>
      <c r="K278">
        <f>+IF(sofile__4[[#This Row],[SalesOrderID]] &gt;0,1,0)</f>
        <v>1</v>
      </c>
      <c r="L278" s="7">
        <f>(sofile__4[[#This Row],[Existing Order]]-sofile__4[[#This Row],[ReturnedItem]])/sofile__4[[#This Row],[Existing Order]]</f>
        <v>1</v>
      </c>
    </row>
    <row r="279" spans="1:12" x14ac:dyDescent="0.35">
      <c r="A279">
        <v>278</v>
      </c>
      <c r="B279">
        <v>6</v>
      </c>
      <c r="C279">
        <v>7</v>
      </c>
      <c r="D279">
        <v>223</v>
      </c>
      <c r="E279" s="8">
        <v>43881.75</v>
      </c>
      <c r="F279" s="8">
        <f>DATE(YEAR(sofile__4[[#This Row],[TimeStamp2]]),MONTH(sofile__4[[#This Row],[TimeStamp2]]),DAY(sofile__4[[#This Row],[TimeStamp2]]))</f>
        <v>43881</v>
      </c>
      <c r="G279">
        <v>278</v>
      </c>
      <c r="H279">
        <v>42</v>
      </c>
      <c r="I279">
        <f>IF(ISERROR(VLOOKUP(sofile__4[[#This Row],[SalesOrderID]],retfile[SalesOrderID],1,FALSE)),0,1)</f>
        <v>0</v>
      </c>
      <c r="J279">
        <f>MONTH(sofile__4[[#This Row],[TimeStamp2]])</f>
        <v>2</v>
      </c>
      <c r="K279">
        <f>+IF(sofile__4[[#This Row],[SalesOrderID]] &gt;0,1,0)</f>
        <v>1</v>
      </c>
      <c r="L279" s="7">
        <f>(sofile__4[[#This Row],[Existing Order]]-sofile__4[[#This Row],[ReturnedItem]])/sofile__4[[#This Row],[Existing Order]]</f>
        <v>1</v>
      </c>
    </row>
    <row r="280" spans="1:12" x14ac:dyDescent="0.35">
      <c r="A280">
        <v>279</v>
      </c>
      <c r="B280">
        <v>9</v>
      </c>
      <c r="C280">
        <v>6</v>
      </c>
      <c r="D280">
        <v>127</v>
      </c>
      <c r="E280" s="8">
        <v>43881.875</v>
      </c>
      <c r="F280" s="8">
        <f>DATE(YEAR(sofile__4[[#This Row],[TimeStamp2]]),MONTH(sofile__4[[#This Row],[TimeStamp2]]),DAY(sofile__4[[#This Row],[TimeStamp2]]))</f>
        <v>43881</v>
      </c>
      <c r="G280">
        <v>279</v>
      </c>
      <c r="H280">
        <v>45</v>
      </c>
      <c r="I280">
        <f>IF(ISERROR(VLOOKUP(sofile__4[[#This Row],[SalesOrderID]],retfile[SalesOrderID],1,FALSE)),0,1)</f>
        <v>0</v>
      </c>
      <c r="J280">
        <f>MONTH(sofile__4[[#This Row],[TimeStamp2]])</f>
        <v>2</v>
      </c>
      <c r="K280">
        <f>+IF(sofile__4[[#This Row],[SalesOrderID]] &gt;0,1,0)</f>
        <v>1</v>
      </c>
      <c r="L280" s="7">
        <f>(sofile__4[[#This Row],[Existing Order]]-sofile__4[[#This Row],[ReturnedItem]])/sofile__4[[#This Row],[Existing Order]]</f>
        <v>1</v>
      </c>
    </row>
    <row r="281" spans="1:12" x14ac:dyDescent="0.35">
      <c r="A281">
        <v>280</v>
      </c>
      <c r="B281">
        <v>6</v>
      </c>
      <c r="C281">
        <v>2</v>
      </c>
      <c r="D281">
        <v>317</v>
      </c>
      <c r="E281" s="8">
        <v>43882.083333333336</v>
      </c>
      <c r="F281" s="8">
        <f>DATE(YEAR(sofile__4[[#This Row],[TimeStamp2]]),MONTH(sofile__4[[#This Row],[TimeStamp2]]),DAY(sofile__4[[#This Row],[TimeStamp2]]))</f>
        <v>43882</v>
      </c>
      <c r="G281">
        <v>280</v>
      </c>
      <c r="H281">
        <v>50</v>
      </c>
      <c r="I281">
        <f>IF(ISERROR(VLOOKUP(sofile__4[[#This Row],[SalesOrderID]],retfile[SalesOrderID],1,FALSE)),0,1)</f>
        <v>0</v>
      </c>
      <c r="J281">
        <f>MONTH(sofile__4[[#This Row],[TimeStamp2]])</f>
        <v>2</v>
      </c>
      <c r="K281">
        <f>+IF(sofile__4[[#This Row],[SalesOrderID]] &gt;0,1,0)</f>
        <v>1</v>
      </c>
      <c r="L281" s="7">
        <f>(sofile__4[[#This Row],[Existing Order]]-sofile__4[[#This Row],[ReturnedItem]])/sofile__4[[#This Row],[Existing Order]]</f>
        <v>1</v>
      </c>
    </row>
    <row r="282" spans="1:12" x14ac:dyDescent="0.35">
      <c r="A282">
        <v>281</v>
      </c>
      <c r="B282">
        <v>1</v>
      </c>
      <c r="C282">
        <v>5</v>
      </c>
      <c r="D282">
        <v>288</v>
      </c>
      <c r="E282" s="8">
        <v>43881.416666666664</v>
      </c>
      <c r="F282" s="8">
        <f>DATE(YEAR(sofile__4[[#This Row],[TimeStamp2]]),MONTH(sofile__4[[#This Row],[TimeStamp2]]),DAY(sofile__4[[#This Row],[TimeStamp2]]))</f>
        <v>43881</v>
      </c>
      <c r="G282">
        <v>281</v>
      </c>
      <c r="H282">
        <v>34</v>
      </c>
      <c r="I282">
        <f>IF(ISERROR(VLOOKUP(sofile__4[[#This Row],[SalesOrderID]],retfile[SalesOrderID],1,FALSE)),0,1)</f>
        <v>0</v>
      </c>
      <c r="J282">
        <f>MONTH(sofile__4[[#This Row],[TimeStamp2]])</f>
        <v>2</v>
      </c>
      <c r="K282">
        <f>+IF(sofile__4[[#This Row],[SalesOrderID]] &gt;0,1,0)</f>
        <v>1</v>
      </c>
      <c r="L282" s="7">
        <f>(sofile__4[[#This Row],[Existing Order]]-sofile__4[[#This Row],[ReturnedItem]])/sofile__4[[#This Row],[Existing Order]]</f>
        <v>1</v>
      </c>
    </row>
    <row r="283" spans="1:12" x14ac:dyDescent="0.35">
      <c r="A283">
        <v>282</v>
      </c>
      <c r="B283">
        <v>8</v>
      </c>
      <c r="C283">
        <v>9</v>
      </c>
      <c r="D283">
        <v>176</v>
      </c>
      <c r="E283" s="8">
        <v>43883</v>
      </c>
      <c r="F283" s="8">
        <f>DATE(YEAR(sofile__4[[#This Row],[TimeStamp2]]),MONTH(sofile__4[[#This Row],[TimeStamp2]]),DAY(sofile__4[[#This Row],[TimeStamp2]]))</f>
        <v>43883</v>
      </c>
      <c r="G283">
        <v>282</v>
      </c>
      <c r="H283">
        <v>48</v>
      </c>
      <c r="I283">
        <f>IF(ISERROR(VLOOKUP(sofile__4[[#This Row],[SalesOrderID]],retfile[SalesOrderID],1,FALSE)),0,1)</f>
        <v>0</v>
      </c>
      <c r="J283">
        <f>MONTH(sofile__4[[#This Row],[TimeStamp2]])</f>
        <v>2</v>
      </c>
      <c r="K283">
        <f>+IF(sofile__4[[#This Row],[SalesOrderID]] &gt;0,1,0)</f>
        <v>1</v>
      </c>
      <c r="L283" s="7">
        <f>(sofile__4[[#This Row],[Existing Order]]-sofile__4[[#This Row],[ReturnedItem]])/sofile__4[[#This Row],[Existing Order]]</f>
        <v>1</v>
      </c>
    </row>
    <row r="284" spans="1:12" x14ac:dyDescent="0.35">
      <c r="A284">
        <v>283</v>
      </c>
      <c r="B284">
        <v>8</v>
      </c>
      <c r="C284">
        <v>7</v>
      </c>
      <c r="D284">
        <v>133</v>
      </c>
      <c r="E284" s="8">
        <v>43882.333333333336</v>
      </c>
      <c r="F284" s="8">
        <f>DATE(YEAR(sofile__4[[#This Row],[TimeStamp2]]),MONTH(sofile__4[[#This Row],[TimeStamp2]]),DAY(sofile__4[[#This Row],[TimeStamp2]]))</f>
        <v>43882</v>
      </c>
      <c r="G284">
        <v>283</v>
      </c>
      <c r="H284">
        <v>32</v>
      </c>
      <c r="I284">
        <f>IF(ISERROR(VLOOKUP(sofile__4[[#This Row],[SalesOrderID]],retfile[SalesOrderID],1,FALSE)),0,1)</f>
        <v>0</v>
      </c>
      <c r="J284">
        <f>MONTH(sofile__4[[#This Row],[TimeStamp2]])</f>
        <v>2</v>
      </c>
      <c r="K284">
        <f>+IF(sofile__4[[#This Row],[SalesOrderID]] &gt;0,1,0)</f>
        <v>1</v>
      </c>
      <c r="L284" s="7">
        <f>(sofile__4[[#This Row],[Existing Order]]-sofile__4[[#This Row],[ReturnedItem]])/sofile__4[[#This Row],[Existing Order]]</f>
        <v>1</v>
      </c>
    </row>
    <row r="285" spans="1:12" x14ac:dyDescent="0.35">
      <c r="A285">
        <v>284</v>
      </c>
      <c r="B285">
        <v>7</v>
      </c>
      <c r="C285">
        <v>4</v>
      </c>
      <c r="D285">
        <v>345</v>
      </c>
      <c r="E285" s="8">
        <v>43882.708333333336</v>
      </c>
      <c r="F285" s="8">
        <f>DATE(YEAR(sofile__4[[#This Row],[TimeStamp2]]),MONTH(sofile__4[[#This Row],[TimeStamp2]]),DAY(sofile__4[[#This Row],[TimeStamp2]]))</f>
        <v>43882</v>
      </c>
      <c r="G285">
        <v>284</v>
      </c>
      <c r="H285">
        <v>41</v>
      </c>
      <c r="I285">
        <f>IF(ISERROR(VLOOKUP(sofile__4[[#This Row],[SalesOrderID]],retfile[SalesOrderID],1,FALSE)),0,1)</f>
        <v>0</v>
      </c>
      <c r="J285">
        <f>MONTH(sofile__4[[#This Row],[TimeStamp2]])</f>
        <v>2</v>
      </c>
      <c r="K285">
        <f>+IF(sofile__4[[#This Row],[SalesOrderID]] &gt;0,1,0)</f>
        <v>1</v>
      </c>
      <c r="L285" s="7">
        <f>(sofile__4[[#This Row],[Existing Order]]-sofile__4[[#This Row],[ReturnedItem]])/sofile__4[[#This Row],[Existing Order]]</f>
        <v>1</v>
      </c>
    </row>
    <row r="286" spans="1:12" x14ac:dyDescent="0.35">
      <c r="A286">
        <v>285</v>
      </c>
      <c r="B286">
        <v>14</v>
      </c>
      <c r="C286">
        <v>5</v>
      </c>
      <c r="D286">
        <v>165</v>
      </c>
      <c r="E286" s="8">
        <v>43882.666666666664</v>
      </c>
      <c r="F286" s="8">
        <f>DATE(YEAR(sofile__4[[#This Row],[TimeStamp2]]),MONTH(sofile__4[[#This Row],[TimeStamp2]]),DAY(sofile__4[[#This Row],[TimeStamp2]]))</f>
        <v>43882</v>
      </c>
      <c r="G286">
        <v>285</v>
      </c>
      <c r="H286">
        <v>40</v>
      </c>
      <c r="I286">
        <f>IF(ISERROR(VLOOKUP(sofile__4[[#This Row],[SalesOrderID]],retfile[SalesOrderID],1,FALSE)),0,1)</f>
        <v>0</v>
      </c>
      <c r="J286">
        <f>MONTH(sofile__4[[#This Row],[TimeStamp2]])</f>
        <v>2</v>
      </c>
      <c r="K286">
        <f>+IF(sofile__4[[#This Row],[SalesOrderID]] &gt;0,1,0)</f>
        <v>1</v>
      </c>
      <c r="L286" s="7">
        <f>(sofile__4[[#This Row],[Existing Order]]-sofile__4[[#This Row],[ReturnedItem]])/sofile__4[[#This Row],[Existing Order]]</f>
        <v>1</v>
      </c>
    </row>
    <row r="287" spans="1:12" x14ac:dyDescent="0.35">
      <c r="A287">
        <v>286</v>
      </c>
      <c r="B287">
        <v>6</v>
      </c>
      <c r="C287">
        <v>8</v>
      </c>
      <c r="D287">
        <v>159</v>
      </c>
      <c r="E287" s="8">
        <v>43882.541666666664</v>
      </c>
      <c r="F287" s="8">
        <f>DATE(YEAR(sofile__4[[#This Row],[TimeStamp2]]),MONTH(sofile__4[[#This Row],[TimeStamp2]]),DAY(sofile__4[[#This Row],[TimeStamp2]]))</f>
        <v>43882</v>
      </c>
      <c r="G287">
        <v>286</v>
      </c>
      <c r="H287">
        <v>37</v>
      </c>
      <c r="I287">
        <f>IF(ISERROR(VLOOKUP(sofile__4[[#This Row],[SalesOrderID]],retfile[SalesOrderID],1,FALSE)),0,1)</f>
        <v>0</v>
      </c>
      <c r="J287">
        <f>MONTH(sofile__4[[#This Row],[TimeStamp2]])</f>
        <v>2</v>
      </c>
      <c r="K287">
        <f>+IF(sofile__4[[#This Row],[SalesOrderID]] &gt;0,1,0)</f>
        <v>1</v>
      </c>
      <c r="L287" s="7">
        <f>(sofile__4[[#This Row],[Existing Order]]-sofile__4[[#This Row],[ReturnedItem]])/sofile__4[[#This Row],[Existing Order]]</f>
        <v>1</v>
      </c>
    </row>
    <row r="288" spans="1:12" x14ac:dyDescent="0.35">
      <c r="A288">
        <v>287</v>
      </c>
      <c r="B288">
        <v>8</v>
      </c>
      <c r="C288">
        <v>7</v>
      </c>
      <c r="D288">
        <v>300</v>
      </c>
      <c r="E288" s="8">
        <v>43882.875</v>
      </c>
      <c r="F288" s="8">
        <f>DATE(YEAR(sofile__4[[#This Row],[TimeStamp2]]),MONTH(sofile__4[[#This Row],[TimeStamp2]]),DAY(sofile__4[[#This Row],[TimeStamp2]]))</f>
        <v>43882</v>
      </c>
      <c r="G288">
        <v>287</v>
      </c>
      <c r="H288">
        <v>45</v>
      </c>
      <c r="I288">
        <f>IF(ISERROR(VLOOKUP(sofile__4[[#This Row],[SalesOrderID]],retfile[SalesOrderID],1,FALSE)),0,1)</f>
        <v>0</v>
      </c>
      <c r="J288">
        <f>MONTH(sofile__4[[#This Row],[TimeStamp2]])</f>
        <v>2</v>
      </c>
      <c r="K288">
        <f>+IF(sofile__4[[#This Row],[SalesOrderID]] &gt;0,1,0)</f>
        <v>1</v>
      </c>
      <c r="L288" s="7">
        <f>(sofile__4[[#This Row],[Existing Order]]-sofile__4[[#This Row],[ReturnedItem]])/sofile__4[[#This Row],[Existing Order]]</f>
        <v>1</v>
      </c>
    </row>
    <row r="289" spans="1:12" x14ac:dyDescent="0.35">
      <c r="A289">
        <v>288</v>
      </c>
      <c r="B289">
        <v>7</v>
      </c>
      <c r="C289">
        <v>5</v>
      </c>
      <c r="D289">
        <v>354</v>
      </c>
      <c r="E289" s="8">
        <v>43884.083333333336</v>
      </c>
      <c r="F289" s="8">
        <f>DATE(YEAR(sofile__4[[#This Row],[TimeStamp2]]),MONTH(sofile__4[[#This Row],[TimeStamp2]]),DAY(sofile__4[[#This Row],[TimeStamp2]]))</f>
        <v>43884</v>
      </c>
      <c r="G289">
        <v>288</v>
      </c>
      <c r="H289">
        <v>50</v>
      </c>
      <c r="I289">
        <f>IF(ISERROR(VLOOKUP(sofile__4[[#This Row],[SalesOrderID]],retfile[SalesOrderID],1,FALSE)),0,1)</f>
        <v>0</v>
      </c>
      <c r="J289">
        <f>MONTH(sofile__4[[#This Row],[TimeStamp2]])</f>
        <v>2</v>
      </c>
      <c r="K289">
        <f>+IF(sofile__4[[#This Row],[SalesOrderID]] &gt;0,1,0)</f>
        <v>1</v>
      </c>
      <c r="L289" s="7">
        <f>(sofile__4[[#This Row],[Existing Order]]-sofile__4[[#This Row],[ReturnedItem]])/sofile__4[[#This Row],[Existing Order]]</f>
        <v>1</v>
      </c>
    </row>
    <row r="290" spans="1:12" x14ac:dyDescent="0.35">
      <c r="A290">
        <v>289</v>
      </c>
      <c r="B290">
        <v>2</v>
      </c>
      <c r="C290">
        <v>3</v>
      </c>
      <c r="D290">
        <v>431</v>
      </c>
      <c r="E290" s="8">
        <v>43883.875</v>
      </c>
      <c r="F290" s="8">
        <f>DATE(YEAR(sofile__4[[#This Row],[TimeStamp2]]),MONTH(sofile__4[[#This Row],[TimeStamp2]]),DAY(sofile__4[[#This Row],[TimeStamp2]]))</f>
        <v>43883</v>
      </c>
      <c r="G290">
        <v>289</v>
      </c>
      <c r="H290">
        <v>45</v>
      </c>
      <c r="I290">
        <f>IF(ISERROR(VLOOKUP(sofile__4[[#This Row],[SalesOrderID]],retfile[SalesOrderID],1,FALSE)),0,1)</f>
        <v>1</v>
      </c>
      <c r="J290">
        <f>MONTH(sofile__4[[#This Row],[TimeStamp2]])</f>
        <v>2</v>
      </c>
      <c r="K290">
        <f>+IF(sofile__4[[#This Row],[SalesOrderID]] &gt;0,1,0)</f>
        <v>1</v>
      </c>
      <c r="L290" s="7">
        <f>(sofile__4[[#This Row],[Existing Order]]-sofile__4[[#This Row],[ReturnedItem]])/sofile__4[[#This Row],[Existing Order]]</f>
        <v>0</v>
      </c>
    </row>
    <row r="291" spans="1:12" x14ac:dyDescent="0.35">
      <c r="A291">
        <v>290</v>
      </c>
      <c r="B291">
        <v>5</v>
      </c>
      <c r="C291">
        <v>7</v>
      </c>
      <c r="D291">
        <v>96</v>
      </c>
      <c r="E291" s="8">
        <v>43884.083333333336</v>
      </c>
      <c r="F291" s="8">
        <f>DATE(YEAR(sofile__4[[#This Row],[TimeStamp2]]),MONTH(sofile__4[[#This Row],[TimeStamp2]]),DAY(sofile__4[[#This Row],[TimeStamp2]]))</f>
        <v>43884</v>
      </c>
      <c r="G291">
        <v>290</v>
      </c>
      <c r="H291">
        <v>50</v>
      </c>
      <c r="I291">
        <f>IF(ISERROR(VLOOKUP(sofile__4[[#This Row],[SalesOrderID]],retfile[SalesOrderID],1,FALSE)),0,1)</f>
        <v>1</v>
      </c>
      <c r="J291">
        <f>MONTH(sofile__4[[#This Row],[TimeStamp2]])</f>
        <v>2</v>
      </c>
      <c r="K291">
        <f>+IF(sofile__4[[#This Row],[SalesOrderID]] &gt;0,1,0)</f>
        <v>1</v>
      </c>
      <c r="L291" s="7">
        <f>(sofile__4[[#This Row],[Existing Order]]-sofile__4[[#This Row],[ReturnedItem]])/sofile__4[[#This Row],[Existing Order]]</f>
        <v>0</v>
      </c>
    </row>
    <row r="292" spans="1:12" x14ac:dyDescent="0.35">
      <c r="A292">
        <v>291</v>
      </c>
      <c r="B292">
        <v>9</v>
      </c>
      <c r="C292">
        <v>4</v>
      </c>
      <c r="D292">
        <v>339</v>
      </c>
      <c r="E292" s="8">
        <v>43883.5</v>
      </c>
      <c r="F292" s="8">
        <f>DATE(YEAR(sofile__4[[#This Row],[TimeStamp2]]),MONTH(sofile__4[[#This Row],[TimeStamp2]]),DAY(sofile__4[[#This Row],[TimeStamp2]]))</f>
        <v>43883</v>
      </c>
      <c r="G292">
        <v>291</v>
      </c>
      <c r="H292">
        <v>36</v>
      </c>
      <c r="I292">
        <f>IF(ISERROR(VLOOKUP(sofile__4[[#This Row],[SalesOrderID]],retfile[SalesOrderID],1,FALSE)),0,1)</f>
        <v>0</v>
      </c>
      <c r="J292">
        <f>MONTH(sofile__4[[#This Row],[TimeStamp2]])</f>
        <v>2</v>
      </c>
      <c r="K292">
        <f>+IF(sofile__4[[#This Row],[SalesOrderID]] &gt;0,1,0)</f>
        <v>1</v>
      </c>
      <c r="L292" s="7">
        <f>(sofile__4[[#This Row],[Existing Order]]-sofile__4[[#This Row],[ReturnedItem]])/sofile__4[[#This Row],[Existing Order]]</f>
        <v>1</v>
      </c>
    </row>
    <row r="293" spans="1:12" x14ac:dyDescent="0.35">
      <c r="A293">
        <v>292</v>
      </c>
      <c r="B293">
        <v>5</v>
      </c>
      <c r="C293">
        <v>7</v>
      </c>
      <c r="D293">
        <v>225</v>
      </c>
      <c r="E293" s="8">
        <v>43884.666666666664</v>
      </c>
      <c r="F293" s="8">
        <f>DATE(YEAR(sofile__4[[#This Row],[TimeStamp2]]),MONTH(sofile__4[[#This Row],[TimeStamp2]]),DAY(sofile__4[[#This Row],[TimeStamp2]]))</f>
        <v>43884</v>
      </c>
      <c r="G293">
        <v>292</v>
      </c>
      <c r="H293">
        <v>40</v>
      </c>
      <c r="I293">
        <f>IF(ISERROR(VLOOKUP(sofile__4[[#This Row],[SalesOrderID]],retfile[SalesOrderID],1,FALSE)),0,1)</f>
        <v>0</v>
      </c>
      <c r="J293">
        <f>MONTH(sofile__4[[#This Row],[TimeStamp2]])</f>
        <v>2</v>
      </c>
      <c r="K293">
        <f>+IF(sofile__4[[#This Row],[SalesOrderID]] &gt;0,1,0)</f>
        <v>1</v>
      </c>
      <c r="L293" s="7">
        <f>(sofile__4[[#This Row],[Existing Order]]-sofile__4[[#This Row],[ReturnedItem]])/sofile__4[[#This Row],[Existing Order]]</f>
        <v>1</v>
      </c>
    </row>
    <row r="294" spans="1:12" x14ac:dyDescent="0.35">
      <c r="A294">
        <v>293</v>
      </c>
      <c r="B294">
        <v>2</v>
      </c>
      <c r="C294">
        <v>9</v>
      </c>
      <c r="D294">
        <v>172</v>
      </c>
      <c r="E294" s="8">
        <v>43884.375</v>
      </c>
      <c r="F294" s="8">
        <f>DATE(YEAR(sofile__4[[#This Row],[TimeStamp2]]),MONTH(sofile__4[[#This Row],[TimeStamp2]]),DAY(sofile__4[[#This Row],[TimeStamp2]]))</f>
        <v>43884</v>
      </c>
      <c r="G294">
        <v>293</v>
      </c>
      <c r="H294">
        <v>33</v>
      </c>
      <c r="I294">
        <f>IF(ISERROR(VLOOKUP(sofile__4[[#This Row],[SalesOrderID]],retfile[SalesOrderID],1,FALSE)),0,1)</f>
        <v>1</v>
      </c>
      <c r="J294">
        <f>MONTH(sofile__4[[#This Row],[TimeStamp2]])</f>
        <v>2</v>
      </c>
      <c r="K294">
        <f>+IF(sofile__4[[#This Row],[SalesOrderID]] &gt;0,1,0)</f>
        <v>1</v>
      </c>
      <c r="L294" s="7">
        <f>(sofile__4[[#This Row],[Existing Order]]-sofile__4[[#This Row],[ReturnedItem]])/sofile__4[[#This Row],[Existing Order]]</f>
        <v>0</v>
      </c>
    </row>
    <row r="295" spans="1:12" x14ac:dyDescent="0.35">
      <c r="A295">
        <v>294</v>
      </c>
      <c r="B295">
        <v>11</v>
      </c>
      <c r="C295">
        <v>3</v>
      </c>
      <c r="D295">
        <v>114</v>
      </c>
      <c r="E295" s="8">
        <v>43885.041666666664</v>
      </c>
      <c r="F295" s="8">
        <f>DATE(YEAR(sofile__4[[#This Row],[TimeStamp2]]),MONTH(sofile__4[[#This Row],[TimeStamp2]]),DAY(sofile__4[[#This Row],[TimeStamp2]]))</f>
        <v>43885</v>
      </c>
      <c r="G295">
        <v>294</v>
      </c>
      <c r="H295">
        <v>49</v>
      </c>
      <c r="I295">
        <f>IF(ISERROR(VLOOKUP(sofile__4[[#This Row],[SalesOrderID]],retfile[SalesOrderID],1,FALSE)),0,1)</f>
        <v>1</v>
      </c>
      <c r="J295">
        <f>MONTH(sofile__4[[#This Row],[TimeStamp2]])</f>
        <v>2</v>
      </c>
      <c r="K295">
        <f>+IF(sofile__4[[#This Row],[SalesOrderID]] &gt;0,1,0)</f>
        <v>1</v>
      </c>
      <c r="L295" s="7">
        <f>(sofile__4[[#This Row],[Existing Order]]-sofile__4[[#This Row],[ReturnedItem]])/sofile__4[[#This Row],[Existing Order]]</f>
        <v>0</v>
      </c>
    </row>
    <row r="296" spans="1:12" x14ac:dyDescent="0.35">
      <c r="A296">
        <v>295</v>
      </c>
      <c r="B296">
        <v>1</v>
      </c>
      <c r="C296">
        <v>1</v>
      </c>
      <c r="D296">
        <v>261</v>
      </c>
      <c r="E296" s="8">
        <v>43884.833333333336</v>
      </c>
      <c r="F296" s="8">
        <f>DATE(YEAR(sofile__4[[#This Row],[TimeStamp2]]),MONTH(sofile__4[[#This Row],[TimeStamp2]]),DAY(sofile__4[[#This Row],[TimeStamp2]]))</f>
        <v>43884</v>
      </c>
      <c r="G296">
        <v>295</v>
      </c>
      <c r="H296">
        <v>44</v>
      </c>
      <c r="I296">
        <f>IF(ISERROR(VLOOKUP(sofile__4[[#This Row],[SalesOrderID]],retfile[SalesOrderID],1,FALSE)),0,1)</f>
        <v>0</v>
      </c>
      <c r="J296">
        <f>MONTH(sofile__4[[#This Row],[TimeStamp2]])</f>
        <v>2</v>
      </c>
      <c r="K296">
        <f>+IF(sofile__4[[#This Row],[SalesOrderID]] &gt;0,1,0)</f>
        <v>1</v>
      </c>
      <c r="L296" s="7">
        <f>(sofile__4[[#This Row],[Existing Order]]-sofile__4[[#This Row],[ReturnedItem]])/sofile__4[[#This Row],[Existing Order]]</f>
        <v>1</v>
      </c>
    </row>
    <row r="297" spans="1:12" x14ac:dyDescent="0.35">
      <c r="A297">
        <v>296</v>
      </c>
      <c r="B297">
        <v>1</v>
      </c>
      <c r="C297">
        <v>1</v>
      </c>
      <c r="D297">
        <v>445</v>
      </c>
      <c r="E297" s="8">
        <v>43884.458333333336</v>
      </c>
      <c r="F297" s="8">
        <f>DATE(YEAR(sofile__4[[#This Row],[TimeStamp2]]),MONTH(sofile__4[[#This Row],[TimeStamp2]]),DAY(sofile__4[[#This Row],[TimeStamp2]]))</f>
        <v>43884</v>
      </c>
      <c r="G297">
        <v>296</v>
      </c>
      <c r="H297">
        <v>35</v>
      </c>
      <c r="I297">
        <f>IF(ISERROR(VLOOKUP(sofile__4[[#This Row],[SalesOrderID]],retfile[SalesOrderID],1,FALSE)),0,1)</f>
        <v>0</v>
      </c>
      <c r="J297">
        <f>MONTH(sofile__4[[#This Row],[TimeStamp2]])</f>
        <v>2</v>
      </c>
      <c r="K297">
        <f>+IF(sofile__4[[#This Row],[SalesOrderID]] &gt;0,1,0)</f>
        <v>1</v>
      </c>
      <c r="L297" s="7">
        <f>(sofile__4[[#This Row],[Existing Order]]-sofile__4[[#This Row],[ReturnedItem]])/sofile__4[[#This Row],[Existing Order]]</f>
        <v>1</v>
      </c>
    </row>
    <row r="298" spans="1:12" x14ac:dyDescent="0.35">
      <c r="A298">
        <v>297</v>
      </c>
      <c r="B298">
        <v>3</v>
      </c>
      <c r="C298">
        <v>4</v>
      </c>
      <c r="D298">
        <v>413</v>
      </c>
      <c r="E298" s="8">
        <v>43886.041666666664</v>
      </c>
      <c r="F298" s="8">
        <f>DATE(YEAR(sofile__4[[#This Row],[TimeStamp2]]),MONTH(sofile__4[[#This Row],[TimeStamp2]]),DAY(sofile__4[[#This Row],[TimeStamp2]]))</f>
        <v>43886</v>
      </c>
      <c r="G298">
        <v>297</v>
      </c>
      <c r="H298">
        <v>49</v>
      </c>
      <c r="I298">
        <f>IF(ISERROR(VLOOKUP(sofile__4[[#This Row],[SalesOrderID]],retfile[SalesOrderID],1,FALSE)),0,1)</f>
        <v>1</v>
      </c>
      <c r="J298">
        <f>MONTH(sofile__4[[#This Row],[TimeStamp2]])</f>
        <v>2</v>
      </c>
      <c r="K298">
        <f>+IF(sofile__4[[#This Row],[SalesOrderID]] &gt;0,1,0)</f>
        <v>1</v>
      </c>
      <c r="L298" s="7">
        <f>(sofile__4[[#This Row],[Existing Order]]-sofile__4[[#This Row],[ReturnedItem]])/sofile__4[[#This Row],[Existing Order]]</f>
        <v>0</v>
      </c>
    </row>
    <row r="299" spans="1:12" x14ac:dyDescent="0.35">
      <c r="A299">
        <v>298</v>
      </c>
      <c r="B299">
        <v>8</v>
      </c>
      <c r="C299">
        <v>3</v>
      </c>
      <c r="D299">
        <v>133</v>
      </c>
      <c r="E299" s="8">
        <v>43885.75</v>
      </c>
      <c r="F299" s="8">
        <f>DATE(YEAR(sofile__4[[#This Row],[TimeStamp2]]),MONTH(sofile__4[[#This Row],[TimeStamp2]]),DAY(sofile__4[[#This Row],[TimeStamp2]]))</f>
        <v>43885</v>
      </c>
      <c r="G299">
        <v>298</v>
      </c>
      <c r="H299">
        <v>42</v>
      </c>
      <c r="I299">
        <f>IF(ISERROR(VLOOKUP(sofile__4[[#This Row],[SalesOrderID]],retfile[SalesOrderID],1,FALSE)),0,1)</f>
        <v>0</v>
      </c>
      <c r="J299">
        <f>MONTH(sofile__4[[#This Row],[TimeStamp2]])</f>
        <v>2</v>
      </c>
      <c r="K299">
        <f>+IF(sofile__4[[#This Row],[SalesOrderID]] &gt;0,1,0)</f>
        <v>1</v>
      </c>
      <c r="L299" s="7">
        <f>(sofile__4[[#This Row],[Existing Order]]-sofile__4[[#This Row],[ReturnedItem]])/sofile__4[[#This Row],[Existing Order]]</f>
        <v>1</v>
      </c>
    </row>
    <row r="300" spans="1:12" x14ac:dyDescent="0.35">
      <c r="A300">
        <v>299</v>
      </c>
      <c r="B300">
        <v>11</v>
      </c>
      <c r="C300">
        <v>3</v>
      </c>
      <c r="D300">
        <v>439</v>
      </c>
      <c r="E300" s="8">
        <v>43885.666666666664</v>
      </c>
      <c r="F300" s="8">
        <f>DATE(YEAR(sofile__4[[#This Row],[TimeStamp2]]),MONTH(sofile__4[[#This Row],[TimeStamp2]]),DAY(sofile__4[[#This Row],[TimeStamp2]]))</f>
        <v>43885</v>
      </c>
      <c r="G300">
        <v>299</v>
      </c>
      <c r="H300">
        <v>40</v>
      </c>
      <c r="I300">
        <f>IF(ISERROR(VLOOKUP(sofile__4[[#This Row],[SalesOrderID]],retfile[SalesOrderID],1,FALSE)),0,1)</f>
        <v>0</v>
      </c>
      <c r="J300">
        <f>MONTH(sofile__4[[#This Row],[TimeStamp2]])</f>
        <v>2</v>
      </c>
      <c r="K300">
        <f>+IF(sofile__4[[#This Row],[SalesOrderID]] &gt;0,1,0)</f>
        <v>1</v>
      </c>
      <c r="L300" s="7">
        <f>(sofile__4[[#This Row],[Existing Order]]-sofile__4[[#This Row],[ReturnedItem]])/sofile__4[[#This Row],[Existing Order]]</f>
        <v>1</v>
      </c>
    </row>
    <row r="301" spans="1:12" x14ac:dyDescent="0.35">
      <c r="A301">
        <v>300</v>
      </c>
      <c r="B301">
        <v>8</v>
      </c>
      <c r="C301">
        <v>2</v>
      </c>
      <c r="D301">
        <v>128</v>
      </c>
      <c r="E301" s="8">
        <v>43886</v>
      </c>
      <c r="F301" s="8">
        <f>DATE(YEAR(sofile__4[[#This Row],[TimeStamp2]]),MONTH(sofile__4[[#This Row],[TimeStamp2]]),DAY(sofile__4[[#This Row],[TimeStamp2]]))</f>
        <v>43886</v>
      </c>
      <c r="G301">
        <v>300</v>
      </c>
      <c r="H301">
        <v>48</v>
      </c>
      <c r="I301">
        <f>IF(ISERROR(VLOOKUP(sofile__4[[#This Row],[SalesOrderID]],retfile[SalesOrderID],1,FALSE)),0,1)</f>
        <v>0</v>
      </c>
      <c r="J301">
        <f>MONTH(sofile__4[[#This Row],[TimeStamp2]])</f>
        <v>2</v>
      </c>
      <c r="K301">
        <f>+IF(sofile__4[[#This Row],[SalesOrderID]] &gt;0,1,0)</f>
        <v>1</v>
      </c>
      <c r="L301" s="7">
        <f>(sofile__4[[#This Row],[Existing Order]]-sofile__4[[#This Row],[ReturnedItem]])/sofile__4[[#This Row],[Existing Order]]</f>
        <v>1</v>
      </c>
    </row>
    <row r="302" spans="1:12" x14ac:dyDescent="0.35">
      <c r="A302">
        <v>301</v>
      </c>
      <c r="B302">
        <v>13</v>
      </c>
      <c r="C302">
        <v>2</v>
      </c>
      <c r="D302">
        <v>242</v>
      </c>
      <c r="E302" s="8">
        <v>43885.416666666664</v>
      </c>
      <c r="F302" s="8">
        <f>DATE(YEAR(sofile__4[[#This Row],[TimeStamp2]]),MONTH(sofile__4[[#This Row],[TimeStamp2]]),DAY(sofile__4[[#This Row],[TimeStamp2]]))</f>
        <v>43885</v>
      </c>
      <c r="G302">
        <v>301</v>
      </c>
      <c r="H302">
        <v>34</v>
      </c>
      <c r="I302">
        <f>IF(ISERROR(VLOOKUP(sofile__4[[#This Row],[SalesOrderID]],retfile[SalesOrderID],1,FALSE)),0,1)</f>
        <v>0</v>
      </c>
      <c r="J302">
        <f>MONTH(sofile__4[[#This Row],[TimeStamp2]])</f>
        <v>2</v>
      </c>
      <c r="K302">
        <f>+IF(sofile__4[[#This Row],[SalesOrderID]] &gt;0,1,0)</f>
        <v>1</v>
      </c>
      <c r="L302" s="7">
        <f>(sofile__4[[#This Row],[Existing Order]]-sofile__4[[#This Row],[ReturnedItem]])/sofile__4[[#This Row],[Existing Order]]</f>
        <v>1</v>
      </c>
    </row>
    <row r="303" spans="1:12" x14ac:dyDescent="0.35">
      <c r="A303">
        <v>302</v>
      </c>
      <c r="B303">
        <v>5</v>
      </c>
      <c r="C303">
        <v>3</v>
      </c>
      <c r="D303">
        <v>402</v>
      </c>
      <c r="E303" s="8">
        <v>43886.75</v>
      </c>
      <c r="F303" s="8">
        <f>DATE(YEAR(sofile__4[[#This Row],[TimeStamp2]]),MONTH(sofile__4[[#This Row],[TimeStamp2]]),DAY(sofile__4[[#This Row],[TimeStamp2]]))</f>
        <v>43886</v>
      </c>
      <c r="G303">
        <v>302</v>
      </c>
      <c r="H303">
        <v>42</v>
      </c>
      <c r="I303">
        <f>IF(ISERROR(VLOOKUP(sofile__4[[#This Row],[SalesOrderID]],retfile[SalesOrderID],1,FALSE)),0,1)</f>
        <v>0</v>
      </c>
      <c r="J303">
        <f>MONTH(sofile__4[[#This Row],[TimeStamp2]])</f>
        <v>2</v>
      </c>
      <c r="K303">
        <f>+IF(sofile__4[[#This Row],[SalesOrderID]] &gt;0,1,0)</f>
        <v>1</v>
      </c>
      <c r="L303" s="7">
        <f>(sofile__4[[#This Row],[Existing Order]]-sofile__4[[#This Row],[ReturnedItem]])/sofile__4[[#This Row],[Existing Order]]</f>
        <v>1</v>
      </c>
    </row>
    <row r="304" spans="1:12" x14ac:dyDescent="0.35">
      <c r="A304">
        <v>303</v>
      </c>
      <c r="B304">
        <v>14</v>
      </c>
      <c r="C304">
        <v>1</v>
      </c>
      <c r="D304">
        <v>137</v>
      </c>
      <c r="E304" s="8">
        <v>43886.75</v>
      </c>
      <c r="F304" s="8">
        <f>DATE(YEAR(sofile__4[[#This Row],[TimeStamp2]]),MONTH(sofile__4[[#This Row],[TimeStamp2]]),DAY(sofile__4[[#This Row],[TimeStamp2]]))</f>
        <v>43886</v>
      </c>
      <c r="G304">
        <v>303</v>
      </c>
      <c r="H304">
        <v>42</v>
      </c>
      <c r="I304">
        <f>IF(ISERROR(VLOOKUP(sofile__4[[#This Row],[SalesOrderID]],retfile[SalesOrderID],1,FALSE)),0,1)</f>
        <v>0</v>
      </c>
      <c r="J304">
        <f>MONTH(sofile__4[[#This Row],[TimeStamp2]])</f>
        <v>2</v>
      </c>
      <c r="K304">
        <f>+IF(sofile__4[[#This Row],[SalesOrderID]] &gt;0,1,0)</f>
        <v>1</v>
      </c>
      <c r="L304" s="7">
        <f>(sofile__4[[#This Row],[Existing Order]]-sofile__4[[#This Row],[ReturnedItem]])/sofile__4[[#This Row],[Existing Order]]</f>
        <v>1</v>
      </c>
    </row>
    <row r="305" spans="1:12" x14ac:dyDescent="0.35">
      <c r="A305">
        <v>304</v>
      </c>
      <c r="B305">
        <v>11</v>
      </c>
      <c r="C305">
        <v>2</v>
      </c>
      <c r="D305">
        <v>405</v>
      </c>
      <c r="E305" s="8">
        <v>43886.708333333336</v>
      </c>
      <c r="F305" s="8">
        <f>DATE(YEAR(sofile__4[[#This Row],[TimeStamp2]]),MONTH(sofile__4[[#This Row],[TimeStamp2]]),DAY(sofile__4[[#This Row],[TimeStamp2]]))</f>
        <v>43886</v>
      </c>
      <c r="G305">
        <v>304</v>
      </c>
      <c r="H305">
        <v>41</v>
      </c>
      <c r="I305">
        <f>IF(ISERROR(VLOOKUP(sofile__4[[#This Row],[SalesOrderID]],retfile[SalesOrderID],1,FALSE)),0,1)</f>
        <v>0</v>
      </c>
      <c r="J305">
        <f>MONTH(sofile__4[[#This Row],[TimeStamp2]])</f>
        <v>2</v>
      </c>
      <c r="K305">
        <f>+IF(sofile__4[[#This Row],[SalesOrderID]] &gt;0,1,0)</f>
        <v>1</v>
      </c>
      <c r="L305" s="7">
        <f>(sofile__4[[#This Row],[Existing Order]]-sofile__4[[#This Row],[ReturnedItem]])/sofile__4[[#This Row],[Existing Order]]</f>
        <v>1</v>
      </c>
    </row>
    <row r="306" spans="1:12" x14ac:dyDescent="0.35">
      <c r="A306">
        <v>305</v>
      </c>
      <c r="B306">
        <v>5</v>
      </c>
      <c r="C306">
        <v>8</v>
      </c>
      <c r="D306">
        <v>393</v>
      </c>
      <c r="E306" s="8">
        <v>43886.5</v>
      </c>
      <c r="F306" s="8">
        <f>DATE(YEAR(sofile__4[[#This Row],[TimeStamp2]]),MONTH(sofile__4[[#This Row],[TimeStamp2]]),DAY(sofile__4[[#This Row],[TimeStamp2]]))</f>
        <v>43886</v>
      </c>
      <c r="G306">
        <v>305</v>
      </c>
      <c r="H306">
        <v>36</v>
      </c>
      <c r="I306">
        <f>IF(ISERROR(VLOOKUP(sofile__4[[#This Row],[SalesOrderID]],retfile[SalesOrderID],1,FALSE)),0,1)</f>
        <v>1</v>
      </c>
      <c r="J306">
        <f>MONTH(sofile__4[[#This Row],[TimeStamp2]])</f>
        <v>2</v>
      </c>
      <c r="K306">
        <f>+IF(sofile__4[[#This Row],[SalesOrderID]] &gt;0,1,0)</f>
        <v>1</v>
      </c>
      <c r="L306" s="7">
        <f>(sofile__4[[#This Row],[Existing Order]]-sofile__4[[#This Row],[ReturnedItem]])/sofile__4[[#This Row],[Existing Order]]</f>
        <v>0</v>
      </c>
    </row>
    <row r="307" spans="1:12" x14ac:dyDescent="0.35">
      <c r="A307">
        <v>306</v>
      </c>
      <c r="B307">
        <v>13</v>
      </c>
      <c r="C307">
        <v>3</v>
      </c>
      <c r="D307">
        <v>316</v>
      </c>
      <c r="E307" s="8">
        <v>43886.583333333336</v>
      </c>
      <c r="F307" s="8">
        <f>DATE(YEAR(sofile__4[[#This Row],[TimeStamp2]]),MONTH(sofile__4[[#This Row],[TimeStamp2]]),DAY(sofile__4[[#This Row],[TimeStamp2]]))</f>
        <v>43886</v>
      </c>
      <c r="G307">
        <v>306</v>
      </c>
      <c r="H307">
        <v>38</v>
      </c>
      <c r="I307">
        <f>IF(ISERROR(VLOOKUP(sofile__4[[#This Row],[SalesOrderID]],retfile[SalesOrderID],1,FALSE)),0,1)</f>
        <v>1</v>
      </c>
      <c r="J307">
        <f>MONTH(sofile__4[[#This Row],[TimeStamp2]])</f>
        <v>2</v>
      </c>
      <c r="K307">
        <f>+IF(sofile__4[[#This Row],[SalesOrderID]] &gt;0,1,0)</f>
        <v>1</v>
      </c>
      <c r="L307" s="7">
        <f>(sofile__4[[#This Row],[Existing Order]]-sofile__4[[#This Row],[ReturnedItem]])/sofile__4[[#This Row],[Existing Order]]</f>
        <v>0</v>
      </c>
    </row>
    <row r="308" spans="1:12" x14ac:dyDescent="0.35">
      <c r="A308">
        <v>307</v>
      </c>
      <c r="B308">
        <v>5</v>
      </c>
      <c r="C308">
        <v>4</v>
      </c>
      <c r="D308">
        <v>401</v>
      </c>
      <c r="E308" s="8">
        <v>43887.875</v>
      </c>
      <c r="F308" s="8">
        <f>DATE(YEAR(sofile__4[[#This Row],[TimeStamp2]]),MONTH(sofile__4[[#This Row],[TimeStamp2]]),DAY(sofile__4[[#This Row],[TimeStamp2]]))</f>
        <v>43887</v>
      </c>
      <c r="G308">
        <v>307</v>
      </c>
      <c r="H308">
        <v>45</v>
      </c>
      <c r="I308">
        <f>IF(ISERROR(VLOOKUP(sofile__4[[#This Row],[SalesOrderID]],retfile[SalesOrderID],1,FALSE)),0,1)</f>
        <v>0</v>
      </c>
      <c r="J308">
        <f>MONTH(sofile__4[[#This Row],[TimeStamp2]])</f>
        <v>2</v>
      </c>
      <c r="K308">
        <f>+IF(sofile__4[[#This Row],[SalesOrderID]] &gt;0,1,0)</f>
        <v>1</v>
      </c>
      <c r="L308" s="7">
        <f>(sofile__4[[#This Row],[Existing Order]]-sofile__4[[#This Row],[ReturnedItem]])/sofile__4[[#This Row],[Existing Order]]</f>
        <v>1</v>
      </c>
    </row>
    <row r="309" spans="1:12" x14ac:dyDescent="0.35">
      <c r="A309">
        <v>308</v>
      </c>
      <c r="B309">
        <v>10</v>
      </c>
      <c r="C309">
        <v>1</v>
      </c>
      <c r="D309">
        <v>141</v>
      </c>
      <c r="E309" s="8">
        <v>43888.083333333336</v>
      </c>
      <c r="F309" s="8">
        <f>DATE(YEAR(sofile__4[[#This Row],[TimeStamp2]]),MONTH(sofile__4[[#This Row],[TimeStamp2]]),DAY(sofile__4[[#This Row],[TimeStamp2]]))</f>
        <v>43888</v>
      </c>
      <c r="G309">
        <v>308</v>
      </c>
      <c r="H309">
        <v>50</v>
      </c>
      <c r="I309">
        <f>IF(ISERROR(VLOOKUP(sofile__4[[#This Row],[SalesOrderID]],retfile[SalesOrderID],1,FALSE)),0,1)</f>
        <v>0</v>
      </c>
      <c r="J309">
        <f>MONTH(sofile__4[[#This Row],[TimeStamp2]])</f>
        <v>2</v>
      </c>
      <c r="K309">
        <f>+IF(sofile__4[[#This Row],[SalesOrderID]] &gt;0,1,0)</f>
        <v>1</v>
      </c>
      <c r="L309" s="7">
        <f>(sofile__4[[#This Row],[Existing Order]]-sofile__4[[#This Row],[ReturnedItem]])/sofile__4[[#This Row],[Existing Order]]</f>
        <v>1</v>
      </c>
    </row>
    <row r="310" spans="1:12" x14ac:dyDescent="0.35">
      <c r="A310">
        <v>309</v>
      </c>
      <c r="B310">
        <v>9</v>
      </c>
      <c r="C310">
        <v>7</v>
      </c>
      <c r="D310">
        <v>333</v>
      </c>
      <c r="E310" s="8">
        <v>43887.875</v>
      </c>
      <c r="F310" s="8">
        <f>DATE(YEAR(sofile__4[[#This Row],[TimeStamp2]]),MONTH(sofile__4[[#This Row],[TimeStamp2]]),DAY(sofile__4[[#This Row],[TimeStamp2]]))</f>
        <v>43887</v>
      </c>
      <c r="G310">
        <v>309</v>
      </c>
      <c r="H310">
        <v>45</v>
      </c>
      <c r="I310">
        <f>IF(ISERROR(VLOOKUP(sofile__4[[#This Row],[SalesOrderID]],retfile[SalesOrderID],1,FALSE)),0,1)</f>
        <v>1</v>
      </c>
      <c r="J310">
        <f>MONTH(sofile__4[[#This Row],[TimeStamp2]])</f>
        <v>2</v>
      </c>
      <c r="K310">
        <f>+IF(sofile__4[[#This Row],[SalesOrderID]] &gt;0,1,0)</f>
        <v>1</v>
      </c>
      <c r="L310" s="7">
        <f>(sofile__4[[#This Row],[Existing Order]]-sofile__4[[#This Row],[ReturnedItem]])/sofile__4[[#This Row],[Existing Order]]</f>
        <v>0</v>
      </c>
    </row>
    <row r="311" spans="1:12" x14ac:dyDescent="0.35">
      <c r="A311">
        <v>310</v>
      </c>
      <c r="B311">
        <v>6</v>
      </c>
      <c r="C311">
        <v>1</v>
      </c>
      <c r="D311">
        <v>161</v>
      </c>
      <c r="E311" s="8">
        <v>43887.75</v>
      </c>
      <c r="F311" s="8">
        <f>DATE(YEAR(sofile__4[[#This Row],[TimeStamp2]]),MONTH(sofile__4[[#This Row],[TimeStamp2]]),DAY(sofile__4[[#This Row],[TimeStamp2]]))</f>
        <v>43887</v>
      </c>
      <c r="G311">
        <v>310</v>
      </c>
      <c r="H311">
        <v>42</v>
      </c>
      <c r="I311">
        <f>IF(ISERROR(VLOOKUP(sofile__4[[#This Row],[SalesOrderID]],retfile[SalesOrderID],1,FALSE)),0,1)</f>
        <v>0</v>
      </c>
      <c r="J311">
        <f>MONTH(sofile__4[[#This Row],[TimeStamp2]])</f>
        <v>2</v>
      </c>
      <c r="K311">
        <f>+IF(sofile__4[[#This Row],[SalesOrderID]] &gt;0,1,0)</f>
        <v>1</v>
      </c>
      <c r="L311" s="7">
        <f>(sofile__4[[#This Row],[Existing Order]]-sofile__4[[#This Row],[ReturnedItem]])/sofile__4[[#This Row],[Existing Order]]</f>
        <v>1</v>
      </c>
    </row>
    <row r="312" spans="1:12" x14ac:dyDescent="0.35">
      <c r="A312">
        <v>311</v>
      </c>
      <c r="B312">
        <v>8</v>
      </c>
      <c r="C312">
        <v>3</v>
      </c>
      <c r="D312">
        <v>421</v>
      </c>
      <c r="E312" s="8">
        <v>43887.916666666664</v>
      </c>
      <c r="F312" s="8">
        <f>DATE(YEAR(sofile__4[[#This Row],[TimeStamp2]]),MONTH(sofile__4[[#This Row],[TimeStamp2]]),DAY(sofile__4[[#This Row],[TimeStamp2]]))</f>
        <v>43887</v>
      </c>
      <c r="G312">
        <v>311</v>
      </c>
      <c r="H312">
        <v>46</v>
      </c>
      <c r="I312">
        <f>IF(ISERROR(VLOOKUP(sofile__4[[#This Row],[SalesOrderID]],retfile[SalesOrderID],1,FALSE)),0,1)</f>
        <v>0</v>
      </c>
      <c r="J312">
        <f>MONTH(sofile__4[[#This Row],[TimeStamp2]])</f>
        <v>2</v>
      </c>
      <c r="K312">
        <f>+IF(sofile__4[[#This Row],[SalesOrderID]] &gt;0,1,0)</f>
        <v>1</v>
      </c>
      <c r="L312" s="7">
        <f>(sofile__4[[#This Row],[Existing Order]]-sofile__4[[#This Row],[ReturnedItem]])/sofile__4[[#This Row],[Existing Order]]</f>
        <v>1</v>
      </c>
    </row>
    <row r="313" spans="1:12" x14ac:dyDescent="0.35">
      <c r="A313">
        <v>312</v>
      </c>
      <c r="B313">
        <v>10</v>
      </c>
      <c r="C313">
        <v>7</v>
      </c>
      <c r="D313">
        <v>136</v>
      </c>
      <c r="E313" s="8">
        <v>43888.458333333336</v>
      </c>
      <c r="F313" s="8">
        <f>DATE(YEAR(sofile__4[[#This Row],[TimeStamp2]]),MONTH(sofile__4[[#This Row],[TimeStamp2]]),DAY(sofile__4[[#This Row],[TimeStamp2]]))</f>
        <v>43888</v>
      </c>
      <c r="G313">
        <v>312</v>
      </c>
      <c r="H313">
        <v>35</v>
      </c>
      <c r="I313">
        <f>IF(ISERROR(VLOOKUP(sofile__4[[#This Row],[SalesOrderID]],retfile[SalesOrderID],1,FALSE)),0,1)</f>
        <v>0</v>
      </c>
      <c r="J313">
        <f>MONTH(sofile__4[[#This Row],[TimeStamp2]])</f>
        <v>2</v>
      </c>
      <c r="K313">
        <f>+IF(sofile__4[[#This Row],[SalesOrderID]] &gt;0,1,0)</f>
        <v>1</v>
      </c>
      <c r="L313" s="7">
        <f>(sofile__4[[#This Row],[Existing Order]]-sofile__4[[#This Row],[ReturnedItem]])/sofile__4[[#This Row],[Existing Order]]</f>
        <v>1</v>
      </c>
    </row>
    <row r="314" spans="1:12" x14ac:dyDescent="0.35">
      <c r="A314">
        <v>313</v>
      </c>
      <c r="B314">
        <v>3</v>
      </c>
      <c r="C314">
        <v>1</v>
      </c>
      <c r="D314">
        <v>446</v>
      </c>
      <c r="E314" s="8">
        <v>43888.833333333336</v>
      </c>
      <c r="F314" s="8">
        <f>DATE(YEAR(sofile__4[[#This Row],[TimeStamp2]]),MONTH(sofile__4[[#This Row],[TimeStamp2]]),DAY(sofile__4[[#This Row],[TimeStamp2]]))</f>
        <v>43888</v>
      </c>
      <c r="G314">
        <v>313</v>
      </c>
      <c r="H314">
        <v>44</v>
      </c>
      <c r="I314">
        <f>IF(ISERROR(VLOOKUP(sofile__4[[#This Row],[SalesOrderID]],retfile[SalesOrderID],1,FALSE)),0,1)</f>
        <v>1</v>
      </c>
      <c r="J314">
        <f>MONTH(sofile__4[[#This Row],[TimeStamp2]])</f>
        <v>2</v>
      </c>
      <c r="K314">
        <f>+IF(sofile__4[[#This Row],[SalesOrderID]] &gt;0,1,0)</f>
        <v>1</v>
      </c>
      <c r="L314" s="7">
        <f>(sofile__4[[#This Row],[Existing Order]]-sofile__4[[#This Row],[ReturnedItem]])/sofile__4[[#This Row],[Existing Order]]</f>
        <v>0</v>
      </c>
    </row>
    <row r="315" spans="1:12" x14ac:dyDescent="0.35">
      <c r="A315">
        <v>314</v>
      </c>
      <c r="B315">
        <v>1</v>
      </c>
      <c r="C315">
        <v>7</v>
      </c>
      <c r="D315">
        <v>148</v>
      </c>
      <c r="E315" s="8">
        <v>43888.541666666664</v>
      </c>
      <c r="F315" s="8">
        <f>DATE(YEAR(sofile__4[[#This Row],[TimeStamp2]]),MONTH(sofile__4[[#This Row],[TimeStamp2]]),DAY(sofile__4[[#This Row],[TimeStamp2]]))</f>
        <v>43888</v>
      </c>
      <c r="G315">
        <v>314</v>
      </c>
      <c r="H315">
        <v>37</v>
      </c>
      <c r="I315">
        <f>IF(ISERROR(VLOOKUP(sofile__4[[#This Row],[SalesOrderID]],retfile[SalesOrderID],1,FALSE)),0,1)</f>
        <v>1</v>
      </c>
      <c r="J315">
        <f>MONTH(sofile__4[[#This Row],[TimeStamp2]])</f>
        <v>2</v>
      </c>
      <c r="K315">
        <f>+IF(sofile__4[[#This Row],[SalesOrderID]] &gt;0,1,0)</f>
        <v>1</v>
      </c>
      <c r="L315" s="7">
        <f>(sofile__4[[#This Row],[Existing Order]]-sofile__4[[#This Row],[ReturnedItem]])/sofile__4[[#This Row],[Existing Order]]</f>
        <v>0</v>
      </c>
    </row>
    <row r="316" spans="1:12" x14ac:dyDescent="0.35">
      <c r="A316">
        <v>315</v>
      </c>
      <c r="B316">
        <v>6</v>
      </c>
      <c r="C316">
        <v>4</v>
      </c>
      <c r="D316">
        <v>242</v>
      </c>
      <c r="E316" s="8">
        <v>43888.666666666664</v>
      </c>
      <c r="F316" s="8">
        <f>DATE(YEAR(sofile__4[[#This Row],[TimeStamp2]]),MONTH(sofile__4[[#This Row],[TimeStamp2]]),DAY(sofile__4[[#This Row],[TimeStamp2]]))</f>
        <v>43888</v>
      </c>
      <c r="G316">
        <v>315</v>
      </c>
      <c r="H316">
        <v>40</v>
      </c>
      <c r="I316">
        <f>IF(ISERROR(VLOOKUP(sofile__4[[#This Row],[SalesOrderID]],retfile[SalesOrderID],1,FALSE)),0,1)</f>
        <v>0</v>
      </c>
      <c r="J316">
        <f>MONTH(sofile__4[[#This Row],[TimeStamp2]])</f>
        <v>2</v>
      </c>
      <c r="K316">
        <f>+IF(sofile__4[[#This Row],[SalesOrderID]] &gt;0,1,0)</f>
        <v>1</v>
      </c>
      <c r="L316" s="7">
        <f>(sofile__4[[#This Row],[Existing Order]]-sofile__4[[#This Row],[ReturnedItem]])/sofile__4[[#This Row],[Existing Order]]</f>
        <v>1</v>
      </c>
    </row>
    <row r="317" spans="1:12" x14ac:dyDescent="0.35">
      <c r="A317">
        <v>316</v>
      </c>
      <c r="B317">
        <v>10</v>
      </c>
      <c r="C317">
        <v>3</v>
      </c>
      <c r="D317">
        <v>459</v>
      </c>
      <c r="E317" s="8">
        <v>43889.166666666664</v>
      </c>
      <c r="F317" s="8">
        <f>DATE(YEAR(sofile__4[[#This Row],[TimeStamp2]]),MONTH(sofile__4[[#This Row],[TimeStamp2]]),DAY(sofile__4[[#This Row],[TimeStamp2]]))</f>
        <v>43889</v>
      </c>
      <c r="G317">
        <v>316</v>
      </c>
      <c r="H317">
        <v>52</v>
      </c>
      <c r="I317">
        <f>IF(ISERROR(VLOOKUP(sofile__4[[#This Row],[SalesOrderID]],retfile[SalesOrderID],1,FALSE)),0,1)</f>
        <v>1</v>
      </c>
      <c r="J317">
        <f>MONTH(sofile__4[[#This Row],[TimeStamp2]])</f>
        <v>2</v>
      </c>
      <c r="K317">
        <f>+IF(sofile__4[[#This Row],[SalesOrderID]] &gt;0,1,0)</f>
        <v>1</v>
      </c>
      <c r="L317" s="7">
        <f>(sofile__4[[#This Row],[Existing Order]]-sofile__4[[#This Row],[ReturnedItem]])/sofile__4[[#This Row],[Existing Order]]</f>
        <v>0</v>
      </c>
    </row>
    <row r="318" spans="1:12" x14ac:dyDescent="0.35">
      <c r="A318">
        <v>317</v>
      </c>
      <c r="B318">
        <v>4</v>
      </c>
      <c r="C318">
        <v>1</v>
      </c>
      <c r="D318">
        <v>175</v>
      </c>
      <c r="E318" s="8">
        <v>43888.333333333336</v>
      </c>
      <c r="F318" s="8">
        <f>DATE(YEAR(sofile__4[[#This Row],[TimeStamp2]]),MONTH(sofile__4[[#This Row],[TimeStamp2]]),DAY(sofile__4[[#This Row],[TimeStamp2]]))</f>
        <v>43888</v>
      </c>
      <c r="G318">
        <v>317</v>
      </c>
      <c r="H318">
        <v>32</v>
      </c>
      <c r="I318">
        <f>IF(ISERROR(VLOOKUP(sofile__4[[#This Row],[SalesOrderID]],retfile[SalesOrderID],1,FALSE)),0,1)</f>
        <v>1</v>
      </c>
      <c r="J318">
        <f>MONTH(sofile__4[[#This Row],[TimeStamp2]])</f>
        <v>2</v>
      </c>
      <c r="K318">
        <f>+IF(sofile__4[[#This Row],[SalesOrderID]] &gt;0,1,0)</f>
        <v>1</v>
      </c>
      <c r="L318" s="7">
        <f>(sofile__4[[#This Row],[Existing Order]]-sofile__4[[#This Row],[ReturnedItem]])/sofile__4[[#This Row],[Existing Order]]</f>
        <v>0</v>
      </c>
    </row>
    <row r="319" spans="1:12" x14ac:dyDescent="0.35">
      <c r="A319">
        <v>318</v>
      </c>
      <c r="B319">
        <v>2</v>
      </c>
      <c r="C319">
        <v>2</v>
      </c>
      <c r="D319">
        <v>367</v>
      </c>
      <c r="E319" s="8">
        <v>43889.708333333336</v>
      </c>
      <c r="F319" s="8">
        <f>DATE(YEAR(sofile__4[[#This Row],[TimeStamp2]]),MONTH(sofile__4[[#This Row],[TimeStamp2]]),DAY(sofile__4[[#This Row],[TimeStamp2]]))</f>
        <v>43889</v>
      </c>
      <c r="G319">
        <v>318</v>
      </c>
      <c r="H319">
        <v>41</v>
      </c>
      <c r="I319">
        <f>IF(ISERROR(VLOOKUP(sofile__4[[#This Row],[SalesOrderID]],retfile[SalesOrderID],1,FALSE)),0,1)</f>
        <v>1</v>
      </c>
      <c r="J319">
        <f>MONTH(sofile__4[[#This Row],[TimeStamp2]])</f>
        <v>2</v>
      </c>
      <c r="K319">
        <f>+IF(sofile__4[[#This Row],[SalesOrderID]] &gt;0,1,0)</f>
        <v>1</v>
      </c>
      <c r="L319" s="7">
        <f>(sofile__4[[#This Row],[Existing Order]]-sofile__4[[#This Row],[ReturnedItem]])/sofile__4[[#This Row],[Existing Order]]</f>
        <v>0</v>
      </c>
    </row>
    <row r="320" spans="1:12" x14ac:dyDescent="0.35">
      <c r="A320">
        <v>319</v>
      </c>
      <c r="B320">
        <v>2</v>
      </c>
      <c r="C320">
        <v>2</v>
      </c>
      <c r="D320">
        <v>192</v>
      </c>
      <c r="E320" s="8">
        <v>43889.583333333336</v>
      </c>
      <c r="F320" s="8">
        <f>DATE(YEAR(sofile__4[[#This Row],[TimeStamp2]]),MONTH(sofile__4[[#This Row],[TimeStamp2]]),DAY(sofile__4[[#This Row],[TimeStamp2]]))</f>
        <v>43889</v>
      </c>
      <c r="G320">
        <v>319</v>
      </c>
      <c r="H320">
        <v>38</v>
      </c>
      <c r="I320">
        <f>IF(ISERROR(VLOOKUP(sofile__4[[#This Row],[SalesOrderID]],retfile[SalesOrderID],1,FALSE)),0,1)</f>
        <v>1</v>
      </c>
      <c r="J320">
        <f>MONTH(sofile__4[[#This Row],[TimeStamp2]])</f>
        <v>2</v>
      </c>
      <c r="K320">
        <f>+IF(sofile__4[[#This Row],[SalesOrderID]] &gt;0,1,0)</f>
        <v>1</v>
      </c>
      <c r="L320" s="7">
        <f>(sofile__4[[#This Row],[Existing Order]]-sofile__4[[#This Row],[ReturnedItem]])/sofile__4[[#This Row],[Existing Order]]</f>
        <v>0</v>
      </c>
    </row>
    <row r="321" spans="1:12" x14ac:dyDescent="0.35">
      <c r="A321">
        <v>320</v>
      </c>
      <c r="B321">
        <v>10</v>
      </c>
      <c r="C321">
        <v>8</v>
      </c>
      <c r="D321">
        <v>431</v>
      </c>
      <c r="E321" s="8">
        <v>43889.875</v>
      </c>
      <c r="F321" s="8">
        <f>DATE(YEAR(sofile__4[[#This Row],[TimeStamp2]]),MONTH(sofile__4[[#This Row],[TimeStamp2]]),DAY(sofile__4[[#This Row],[TimeStamp2]]))</f>
        <v>43889</v>
      </c>
      <c r="G321">
        <v>320</v>
      </c>
      <c r="H321">
        <v>45</v>
      </c>
      <c r="I321">
        <f>IF(ISERROR(VLOOKUP(sofile__4[[#This Row],[SalesOrderID]],retfile[SalesOrderID],1,FALSE)),0,1)</f>
        <v>0</v>
      </c>
      <c r="J321">
        <f>MONTH(sofile__4[[#This Row],[TimeStamp2]])</f>
        <v>2</v>
      </c>
      <c r="K321">
        <f>+IF(sofile__4[[#This Row],[SalesOrderID]] &gt;0,1,0)</f>
        <v>1</v>
      </c>
      <c r="L321" s="7">
        <f>(sofile__4[[#This Row],[Existing Order]]-sofile__4[[#This Row],[ReturnedItem]])/sofile__4[[#This Row],[Existing Order]]</f>
        <v>1</v>
      </c>
    </row>
    <row r="322" spans="1:12" x14ac:dyDescent="0.35">
      <c r="A322">
        <v>321</v>
      </c>
      <c r="B322">
        <v>13</v>
      </c>
      <c r="C322">
        <v>9</v>
      </c>
      <c r="D322">
        <v>468</v>
      </c>
      <c r="E322" s="8">
        <v>43890</v>
      </c>
      <c r="F322" s="8">
        <f>DATE(YEAR(sofile__4[[#This Row],[TimeStamp2]]),MONTH(sofile__4[[#This Row],[TimeStamp2]]),DAY(sofile__4[[#This Row],[TimeStamp2]]))</f>
        <v>43890</v>
      </c>
      <c r="G322">
        <v>321</v>
      </c>
      <c r="H322">
        <v>48</v>
      </c>
      <c r="I322">
        <f>IF(ISERROR(VLOOKUP(sofile__4[[#This Row],[SalesOrderID]],retfile[SalesOrderID],1,FALSE)),0,1)</f>
        <v>1</v>
      </c>
      <c r="J322">
        <f>MONTH(sofile__4[[#This Row],[TimeStamp2]])</f>
        <v>2</v>
      </c>
      <c r="K322">
        <f>+IF(sofile__4[[#This Row],[SalesOrderID]] &gt;0,1,0)</f>
        <v>1</v>
      </c>
      <c r="L322" s="7">
        <f>(sofile__4[[#This Row],[Existing Order]]-sofile__4[[#This Row],[ReturnedItem]])/sofile__4[[#This Row],[Existing Order]]</f>
        <v>0</v>
      </c>
    </row>
    <row r="323" spans="1:12" x14ac:dyDescent="0.35">
      <c r="A323">
        <v>322</v>
      </c>
      <c r="B323">
        <v>3</v>
      </c>
      <c r="C323">
        <v>7</v>
      </c>
      <c r="D323">
        <v>382</v>
      </c>
      <c r="E323" s="8">
        <v>43889.541666666664</v>
      </c>
      <c r="F323" s="8">
        <f>DATE(YEAR(sofile__4[[#This Row],[TimeStamp2]]),MONTH(sofile__4[[#This Row],[TimeStamp2]]),DAY(sofile__4[[#This Row],[TimeStamp2]]))</f>
        <v>43889</v>
      </c>
      <c r="G323">
        <v>322</v>
      </c>
      <c r="H323">
        <v>37</v>
      </c>
      <c r="I323">
        <f>IF(ISERROR(VLOOKUP(sofile__4[[#This Row],[SalesOrderID]],retfile[SalesOrderID],1,FALSE)),0,1)</f>
        <v>0</v>
      </c>
      <c r="J323">
        <f>MONTH(sofile__4[[#This Row],[TimeStamp2]])</f>
        <v>2</v>
      </c>
      <c r="K323">
        <f>+IF(sofile__4[[#This Row],[SalesOrderID]] &gt;0,1,0)</f>
        <v>1</v>
      </c>
      <c r="L323" s="7">
        <f>(sofile__4[[#This Row],[Existing Order]]-sofile__4[[#This Row],[ReturnedItem]])/sofile__4[[#This Row],[Existing Order]]</f>
        <v>1</v>
      </c>
    </row>
    <row r="324" spans="1:12" x14ac:dyDescent="0.35">
      <c r="A324">
        <v>323</v>
      </c>
      <c r="B324">
        <v>2</v>
      </c>
      <c r="C324">
        <v>1</v>
      </c>
      <c r="D324">
        <v>321</v>
      </c>
      <c r="E324" s="8">
        <v>43889.333333333336</v>
      </c>
      <c r="F324" s="8">
        <f>DATE(YEAR(sofile__4[[#This Row],[TimeStamp2]]),MONTH(sofile__4[[#This Row],[TimeStamp2]]),DAY(sofile__4[[#This Row],[TimeStamp2]]))</f>
        <v>43889</v>
      </c>
      <c r="G324">
        <v>323</v>
      </c>
      <c r="H324">
        <v>32</v>
      </c>
      <c r="I324">
        <f>IF(ISERROR(VLOOKUP(sofile__4[[#This Row],[SalesOrderID]],retfile[SalesOrderID],1,FALSE)),0,1)</f>
        <v>1</v>
      </c>
      <c r="J324">
        <f>MONTH(sofile__4[[#This Row],[TimeStamp2]])</f>
        <v>2</v>
      </c>
      <c r="K324">
        <f>+IF(sofile__4[[#This Row],[SalesOrderID]] &gt;0,1,0)</f>
        <v>1</v>
      </c>
      <c r="L324" s="7">
        <f>(sofile__4[[#This Row],[Existing Order]]-sofile__4[[#This Row],[ReturnedItem]])/sofile__4[[#This Row],[Existing Order]]</f>
        <v>0</v>
      </c>
    </row>
    <row r="325" spans="1:12" x14ac:dyDescent="0.35">
      <c r="A325">
        <v>324</v>
      </c>
      <c r="B325">
        <v>13</v>
      </c>
      <c r="C325">
        <v>7</v>
      </c>
      <c r="D325">
        <v>374</v>
      </c>
      <c r="E325" s="8">
        <v>43890.583333333336</v>
      </c>
      <c r="F325" s="8">
        <f>DATE(YEAR(sofile__4[[#This Row],[TimeStamp2]]),MONTH(sofile__4[[#This Row],[TimeStamp2]]),DAY(sofile__4[[#This Row],[TimeStamp2]]))</f>
        <v>43890</v>
      </c>
      <c r="G325">
        <v>324</v>
      </c>
      <c r="H325">
        <v>38</v>
      </c>
      <c r="I325">
        <f>IF(ISERROR(VLOOKUP(sofile__4[[#This Row],[SalesOrderID]],retfile[SalesOrderID],1,FALSE)),0,1)</f>
        <v>0</v>
      </c>
      <c r="J325">
        <f>MONTH(sofile__4[[#This Row],[TimeStamp2]])</f>
        <v>2</v>
      </c>
      <c r="K325">
        <f>+IF(sofile__4[[#This Row],[SalesOrderID]] &gt;0,1,0)</f>
        <v>1</v>
      </c>
      <c r="L325" s="7">
        <f>(sofile__4[[#This Row],[Existing Order]]-sofile__4[[#This Row],[ReturnedItem]])/sofile__4[[#This Row],[Existing Order]]</f>
        <v>1</v>
      </c>
    </row>
    <row r="326" spans="1:12" x14ac:dyDescent="0.35">
      <c r="A326">
        <v>325</v>
      </c>
      <c r="B326">
        <v>11</v>
      </c>
      <c r="C326">
        <v>4</v>
      </c>
      <c r="D326">
        <v>438</v>
      </c>
      <c r="E326" s="8">
        <v>43890.833333333336</v>
      </c>
      <c r="F326" s="8">
        <f>DATE(YEAR(sofile__4[[#This Row],[TimeStamp2]]),MONTH(sofile__4[[#This Row],[TimeStamp2]]),DAY(sofile__4[[#This Row],[TimeStamp2]]))</f>
        <v>43890</v>
      </c>
      <c r="G326">
        <v>325</v>
      </c>
      <c r="H326">
        <v>44</v>
      </c>
      <c r="I326">
        <f>IF(ISERROR(VLOOKUP(sofile__4[[#This Row],[SalesOrderID]],retfile[SalesOrderID],1,FALSE)),0,1)</f>
        <v>0</v>
      </c>
      <c r="J326">
        <f>MONTH(sofile__4[[#This Row],[TimeStamp2]])</f>
        <v>2</v>
      </c>
      <c r="K326">
        <f>+IF(sofile__4[[#This Row],[SalesOrderID]] &gt;0,1,0)</f>
        <v>1</v>
      </c>
      <c r="L326" s="7">
        <f>(sofile__4[[#This Row],[Existing Order]]-sofile__4[[#This Row],[ReturnedItem]])/sofile__4[[#This Row],[Existing Order]]</f>
        <v>1</v>
      </c>
    </row>
    <row r="327" spans="1:12" x14ac:dyDescent="0.35">
      <c r="A327">
        <v>326</v>
      </c>
      <c r="B327">
        <v>6</v>
      </c>
      <c r="C327">
        <v>5</v>
      </c>
      <c r="D327">
        <v>299</v>
      </c>
      <c r="E327" s="8">
        <v>43890.5</v>
      </c>
      <c r="F327" s="8">
        <f>DATE(YEAR(sofile__4[[#This Row],[TimeStamp2]]),MONTH(sofile__4[[#This Row],[TimeStamp2]]),DAY(sofile__4[[#This Row],[TimeStamp2]]))</f>
        <v>43890</v>
      </c>
      <c r="G327">
        <v>326</v>
      </c>
      <c r="H327">
        <v>36</v>
      </c>
      <c r="I327">
        <f>IF(ISERROR(VLOOKUP(sofile__4[[#This Row],[SalesOrderID]],retfile[SalesOrderID],1,FALSE)),0,1)</f>
        <v>0</v>
      </c>
      <c r="J327">
        <f>MONTH(sofile__4[[#This Row],[TimeStamp2]])</f>
        <v>2</v>
      </c>
      <c r="K327">
        <f>+IF(sofile__4[[#This Row],[SalesOrderID]] &gt;0,1,0)</f>
        <v>1</v>
      </c>
      <c r="L327" s="7">
        <f>(sofile__4[[#This Row],[Existing Order]]-sofile__4[[#This Row],[ReturnedItem]])/sofile__4[[#This Row],[Existing Order]]</f>
        <v>1</v>
      </c>
    </row>
    <row r="328" spans="1:12" x14ac:dyDescent="0.35">
      <c r="A328">
        <v>327</v>
      </c>
      <c r="B328">
        <v>9</v>
      </c>
      <c r="C328">
        <v>7</v>
      </c>
      <c r="D328">
        <v>448</v>
      </c>
      <c r="E328" s="8">
        <v>43890.416666666664</v>
      </c>
      <c r="F328" s="8">
        <f>DATE(YEAR(sofile__4[[#This Row],[TimeStamp2]]),MONTH(sofile__4[[#This Row],[TimeStamp2]]),DAY(sofile__4[[#This Row],[TimeStamp2]]))</f>
        <v>43890</v>
      </c>
      <c r="G328">
        <v>327</v>
      </c>
      <c r="H328">
        <v>34</v>
      </c>
      <c r="I328">
        <f>IF(ISERROR(VLOOKUP(sofile__4[[#This Row],[SalesOrderID]],retfile[SalesOrderID],1,FALSE)),0,1)</f>
        <v>1</v>
      </c>
      <c r="J328">
        <f>MONTH(sofile__4[[#This Row],[TimeStamp2]])</f>
        <v>2</v>
      </c>
      <c r="K328">
        <f>+IF(sofile__4[[#This Row],[SalesOrderID]] &gt;0,1,0)</f>
        <v>1</v>
      </c>
      <c r="L328" s="7">
        <f>(sofile__4[[#This Row],[Existing Order]]-sofile__4[[#This Row],[ReturnedItem]])/sofile__4[[#This Row],[Existing Order]]</f>
        <v>0</v>
      </c>
    </row>
    <row r="329" spans="1:12" x14ac:dyDescent="0.35">
      <c r="A329">
        <v>328</v>
      </c>
      <c r="B329">
        <v>4</v>
      </c>
      <c r="C329">
        <v>5</v>
      </c>
      <c r="D329">
        <v>434</v>
      </c>
      <c r="E329" s="8">
        <v>43890.958333333336</v>
      </c>
      <c r="F329" s="8">
        <f>DATE(YEAR(sofile__4[[#This Row],[TimeStamp2]]),MONTH(sofile__4[[#This Row],[TimeStamp2]]),DAY(sofile__4[[#This Row],[TimeStamp2]]))</f>
        <v>43890</v>
      </c>
      <c r="G329">
        <v>328</v>
      </c>
      <c r="H329">
        <v>47</v>
      </c>
      <c r="I329">
        <f>IF(ISERROR(VLOOKUP(sofile__4[[#This Row],[SalesOrderID]],retfile[SalesOrderID],1,FALSE)),0,1)</f>
        <v>0</v>
      </c>
      <c r="J329">
        <f>MONTH(sofile__4[[#This Row],[TimeStamp2]])</f>
        <v>2</v>
      </c>
      <c r="K329">
        <f>+IF(sofile__4[[#This Row],[SalesOrderID]] &gt;0,1,0)</f>
        <v>1</v>
      </c>
      <c r="L329" s="7">
        <f>(sofile__4[[#This Row],[Existing Order]]-sofile__4[[#This Row],[ReturnedItem]])/sofile__4[[#This Row],[Existing Order]]</f>
        <v>1</v>
      </c>
    </row>
    <row r="330" spans="1:12" x14ac:dyDescent="0.35">
      <c r="A330">
        <v>329</v>
      </c>
      <c r="B330">
        <v>13</v>
      </c>
      <c r="C330">
        <v>3</v>
      </c>
      <c r="D330">
        <v>206</v>
      </c>
      <c r="E330" s="8">
        <v>43891.791666666664</v>
      </c>
      <c r="F330" s="8">
        <f>DATE(YEAR(sofile__4[[#This Row],[TimeStamp2]]),MONTH(sofile__4[[#This Row],[TimeStamp2]]),DAY(sofile__4[[#This Row],[TimeStamp2]]))</f>
        <v>43891</v>
      </c>
      <c r="G330">
        <v>329</v>
      </c>
      <c r="H330">
        <v>43</v>
      </c>
      <c r="I330">
        <f>IF(ISERROR(VLOOKUP(sofile__4[[#This Row],[SalesOrderID]],retfile[SalesOrderID],1,FALSE)),0,1)</f>
        <v>0</v>
      </c>
      <c r="J330">
        <f>MONTH(sofile__4[[#This Row],[TimeStamp2]])</f>
        <v>3</v>
      </c>
      <c r="K330">
        <f>+IF(sofile__4[[#This Row],[SalesOrderID]] &gt;0,1,0)</f>
        <v>1</v>
      </c>
      <c r="L330" s="7">
        <f>(sofile__4[[#This Row],[Existing Order]]-sofile__4[[#This Row],[ReturnedItem]])/sofile__4[[#This Row],[Existing Order]]</f>
        <v>1</v>
      </c>
    </row>
    <row r="331" spans="1:12" x14ac:dyDescent="0.35">
      <c r="A331">
        <v>330</v>
      </c>
      <c r="B331">
        <v>13</v>
      </c>
      <c r="C331">
        <v>8</v>
      </c>
      <c r="D331">
        <v>413</v>
      </c>
      <c r="E331" s="8">
        <v>43891.375</v>
      </c>
      <c r="F331" s="8">
        <f>DATE(YEAR(sofile__4[[#This Row],[TimeStamp2]]),MONTH(sofile__4[[#This Row],[TimeStamp2]]),DAY(sofile__4[[#This Row],[TimeStamp2]]))</f>
        <v>43891</v>
      </c>
      <c r="G331">
        <v>330</v>
      </c>
      <c r="H331">
        <v>33</v>
      </c>
      <c r="I331">
        <f>IF(ISERROR(VLOOKUP(sofile__4[[#This Row],[SalesOrderID]],retfile[SalesOrderID],1,FALSE)),0,1)</f>
        <v>0</v>
      </c>
      <c r="J331">
        <f>MONTH(sofile__4[[#This Row],[TimeStamp2]])</f>
        <v>3</v>
      </c>
      <c r="K331">
        <f>+IF(sofile__4[[#This Row],[SalesOrderID]] &gt;0,1,0)</f>
        <v>1</v>
      </c>
      <c r="L331" s="7">
        <f>(sofile__4[[#This Row],[Existing Order]]-sofile__4[[#This Row],[ReturnedItem]])/sofile__4[[#This Row],[Existing Order]]</f>
        <v>1</v>
      </c>
    </row>
    <row r="332" spans="1:12" x14ac:dyDescent="0.35">
      <c r="A332">
        <v>331</v>
      </c>
      <c r="B332">
        <v>10</v>
      </c>
      <c r="C332">
        <v>9</v>
      </c>
      <c r="D332">
        <v>163</v>
      </c>
      <c r="E332" s="8">
        <v>43891.333333333336</v>
      </c>
      <c r="F332" s="8">
        <f>DATE(YEAR(sofile__4[[#This Row],[TimeStamp2]]),MONTH(sofile__4[[#This Row],[TimeStamp2]]),DAY(sofile__4[[#This Row],[TimeStamp2]]))</f>
        <v>43891</v>
      </c>
      <c r="G332">
        <v>331</v>
      </c>
      <c r="H332">
        <v>32</v>
      </c>
      <c r="I332">
        <f>IF(ISERROR(VLOOKUP(sofile__4[[#This Row],[SalesOrderID]],retfile[SalesOrderID],1,FALSE)),0,1)</f>
        <v>0</v>
      </c>
      <c r="J332">
        <f>MONTH(sofile__4[[#This Row],[TimeStamp2]])</f>
        <v>3</v>
      </c>
      <c r="K332">
        <f>+IF(sofile__4[[#This Row],[SalesOrderID]] &gt;0,1,0)</f>
        <v>1</v>
      </c>
      <c r="L332" s="7">
        <f>(sofile__4[[#This Row],[Existing Order]]-sofile__4[[#This Row],[ReturnedItem]])/sofile__4[[#This Row],[Existing Order]]</f>
        <v>1</v>
      </c>
    </row>
    <row r="333" spans="1:12" x14ac:dyDescent="0.35">
      <c r="A333">
        <v>332</v>
      </c>
      <c r="B333">
        <v>8</v>
      </c>
      <c r="C333">
        <v>5</v>
      </c>
      <c r="D333">
        <v>299</v>
      </c>
      <c r="E333" s="8">
        <v>43891.583333333336</v>
      </c>
      <c r="F333" s="8">
        <f>DATE(YEAR(sofile__4[[#This Row],[TimeStamp2]]),MONTH(sofile__4[[#This Row],[TimeStamp2]]),DAY(sofile__4[[#This Row],[TimeStamp2]]))</f>
        <v>43891</v>
      </c>
      <c r="G333">
        <v>332</v>
      </c>
      <c r="H333">
        <v>38</v>
      </c>
      <c r="I333">
        <f>IF(ISERROR(VLOOKUP(sofile__4[[#This Row],[SalesOrderID]],retfile[SalesOrderID],1,FALSE)),0,1)</f>
        <v>1</v>
      </c>
      <c r="J333">
        <f>MONTH(sofile__4[[#This Row],[TimeStamp2]])</f>
        <v>3</v>
      </c>
      <c r="K333">
        <f>+IF(sofile__4[[#This Row],[SalesOrderID]] &gt;0,1,0)</f>
        <v>1</v>
      </c>
      <c r="L333" s="7">
        <f>(sofile__4[[#This Row],[Existing Order]]-sofile__4[[#This Row],[ReturnedItem]])/sofile__4[[#This Row],[Existing Order]]</f>
        <v>0</v>
      </c>
    </row>
    <row r="334" spans="1:12" x14ac:dyDescent="0.35">
      <c r="A334">
        <v>333</v>
      </c>
      <c r="B334">
        <v>14</v>
      </c>
      <c r="C334">
        <v>2</v>
      </c>
      <c r="D334">
        <v>439</v>
      </c>
      <c r="E334" s="8">
        <v>43891.333333333336</v>
      </c>
      <c r="F334" s="8">
        <f>DATE(YEAR(sofile__4[[#This Row],[TimeStamp2]]),MONTH(sofile__4[[#This Row],[TimeStamp2]]),DAY(sofile__4[[#This Row],[TimeStamp2]]))</f>
        <v>43891</v>
      </c>
      <c r="G334">
        <v>333</v>
      </c>
      <c r="H334">
        <v>32</v>
      </c>
      <c r="I334">
        <f>IF(ISERROR(VLOOKUP(sofile__4[[#This Row],[SalesOrderID]],retfile[SalesOrderID],1,FALSE)),0,1)</f>
        <v>0</v>
      </c>
      <c r="J334">
        <f>MONTH(sofile__4[[#This Row],[TimeStamp2]])</f>
        <v>3</v>
      </c>
      <c r="K334">
        <f>+IF(sofile__4[[#This Row],[SalesOrderID]] &gt;0,1,0)</f>
        <v>1</v>
      </c>
      <c r="L334" s="7">
        <f>(sofile__4[[#This Row],[Existing Order]]-sofile__4[[#This Row],[ReturnedItem]])/sofile__4[[#This Row],[Existing Order]]</f>
        <v>1</v>
      </c>
    </row>
    <row r="335" spans="1:12" x14ac:dyDescent="0.35">
      <c r="A335">
        <v>334</v>
      </c>
      <c r="B335">
        <v>7</v>
      </c>
      <c r="C335">
        <v>9</v>
      </c>
      <c r="D335">
        <v>307</v>
      </c>
      <c r="E335" s="8">
        <v>43891.583333333336</v>
      </c>
      <c r="F335" s="8">
        <f>DATE(YEAR(sofile__4[[#This Row],[TimeStamp2]]),MONTH(sofile__4[[#This Row],[TimeStamp2]]),DAY(sofile__4[[#This Row],[TimeStamp2]]))</f>
        <v>43891</v>
      </c>
      <c r="G335">
        <v>334</v>
      </c>
      <c r="H335">
        <v>38</v>
      </c>
      <c r="I335">
        <f>IF(ISERROR(VLOOKUP(sofile__4[[#This Row],[SalesOrderID]],retfile[SalesOrderID],1,FALSE)),0,1)</f>
        <v>0</v>
      </c>
      <c r="J335">
        <f>MONTH(sofile__4[[#This Row],[TimeStamp2]])</f>
        <v>3</v>
      </c>
      <c r="K335">
        <f>+IF(sofile__4[[#This Row],[SalesOrderID]] &gt;0,1,0)</f>
        <v>1</v>
      </c>
      <c r="L335" s="7">
        <f>(sofile__4[[#This Row],[Existing Order]]-sofile__4[[#This Row],[ReturnedItem]])/sofile__4[[#This Row],[Existing Order]]</f>
        <v>1</v>
      </c>
    </row>
    <row r="336" spans="1:12" x14ac:dyDescent="0.35">
      <c r="A336">
        <v>335</v>
      </c>
      <c r="B336">
        <v>5</v>
      </c>
      <c r="C336">
        <v>7</v>
      </c>
      <c r="D336">
        <v>204</v>
      </c>
      <c r="E336" s="8">
        <v>43891.625</v>
      </c>
      <c r="F336" s="8">
        <f>DATE(YEAR(sofile__4[[#This Row],[TimeStamp2]]),MONTH(sofile__4[[#This Row],[TimeStamp2]]),DAY(sofile__4[[#This Row],[TimeStamp2]]))</f>
        <v>43891</v>
      </c>
      <c r="G336">
        <v>335</v>
      </c>
      <c r="H336">
        <v>39</v>
      </c>
      <c r="I336">
        <f>IF(ISERROR(VLOOKUP(sofile__4[[#This Row],[SalesOrderID]],retfile[SalesOrderID],1,FALSE)),0,1)</f>
        <v>0</v>
      </c>
      <c r="J336">
        <f>MONTH(sofile__4[[#This Row],[TimeStamp2]])</f>
        <v>3</v>
      </c>
      <c r="K336">
        <f>+IF(sofile__4[[#This Row],[SalesOrderID]] &gt;0,1,0)</f>
        <v>1</v>
      </c>
      <c r="L336" s="7">
        <f>(sofile__4[[#This Row],[Existing Order]]-sofile__4[[#This Row],[ReturnedItem]])/sofile__4[[#This Row],[Existing Order]]</f>
        <v>1</v>
      </c>
    </row>
    <row r="337" spans="1:12" x14ac:dyDescent="0.35">
      <c r="A337">
        <v>336</v>
      </c>
      <c r="B337">
        <v>2</v>
      </c>
      <c r="C337">
        <v>8</v>
      </c>
      <c r="D337">
        <v>385</v>
      </c>
      <c r="E337" s="8">
        <v>43892.708333333336</v>
      </c>
      <c r="F337" s="8">
        <f>DATE(YEAR(sofile__4[[#This Row],[TimeStamp2]]),MONTH(sofile__4[[#This Row],[TimeStamp2]]),DAY(sofile__4[[#This Row],[TimeStamp2]]))</f>
        <v>43892</v>
      </c>
      <c r="G337">
        <v>336</v>
      </c>
      <c r="H337">
        <v>41</v>
      </c>
      <c r="I337">
        <f>IF(ISERROR(VLOOKUP(sofile__4[[#This Row],[SalesOrderID]],retfile[SalesOrderID],1,FALSE)),0,1)</f>
        <v>1</v>
      </c>
      <c r="J337">
        <f>MONTH(sofile__4[[#This Row],[TimeStamp2]])</f>
        <v>3</v>
      </c>
      <c r="K337">
        <f>+IF(sofile__4[[#This Row],[SalesOrderID]] &gt;0,1,0)</f>
        <v>1</v>
      </c>
      <c r="L337" s="7">
        <f>(sofile__4[[#This Row],[Existing Order]]-sofile__4[[#This Row],[ReturnedItem]])/sofile__4[[#This Row],[Existing Order]]</f>
        <v>0</v>
      </c>
    </row>
    <row r="338" spans="1:12" x14ac:dyDescent="0.35">
      <c r="A338">
        <v>337</v>
      </c>
      <c r="B338">
        <v>1</v>
      </c>
      <c r="C338">
        <v>1</v>
      </c>
      <c r="D338">
        <v>365</v>
      </c>
      <c r="E338" s="8">
        <v>43892.875</v>
      </c>
      <c r="F338" s="8">
        <f>DATE(YEAR(sofile__4[[#This Row],[TimeStamp2]]),MONTH(sofile__4[[#This Row],[TimeStamp2]]),DAY(sofile__4[[#This Row],[TimeStamp2]]))</f>
        <v>43892</v>
      </c>
      <c r="G338">
        <v>337</v>
      </c>
      <c r="H338">
        <v>45</v>
      </c>
      <c r="I338">
        <f>IF(ISERROR(VLOOKUP(sofile__4[[#This Row],[SalesOrderID]],retfile[SalesOrderID],1,FALSE)),0,1)</f>
        <v>1</v>
      </c>
      <c r="J338">
        <f>MONTH(sofile__4[[#This Row],[TimeStamp2]])</f>
        <v>3</v>
      </c>
      <c r="K338">
        <f>+IF(sofile__4[[#This Row],[SalesOrderID]] &gt;0,1,0)</f>
        <v>1</v>
      </c>
      <c r="L338" s="7">
        <f>(sofile__4[[#This Row],[Existing Order]]-sofile__4[[#This Row],[ReturnedItem]])/sofile__4[[#This Row],[Existing Order]]</f>
        <v>0</v>
      </c>
    </row>
    <row r="339" spans="1:12" x14ac:dyDescent="0.35">
      <c r="A339">
        <v>338</v>
      </c>
      <c r="B339">
        <v>8</v>
      </c>
      <c r="C339">
        <v>5</v>
      </c>
      <c r="D339">
        <v>231</v>
      </c>
      <c r="E339" s="8">
        <v>43892.5</v>
      </c>
      <c r="F339" s="8">
        <f>DATE(YEAR(sofile__4[[#This Row],[TimeStamp2]]),MONTH(sofile__4[[#This Row],[TimeStamp2]]),DAY(sofile__4[[#This Row],[TimeStamp2]]))</f>
        <v>43892</v>
      </c>
      <c r="G339">
        <v>338</v>
      </c>
      <c r="H339">
        <v>36</v>
      </c>
      <c r="I339">
        <f>IF(ISERROR(VLOOKUP(sofile__4[[#This Row],[SalesOrderID]],retfile[SalesOrderID],1,FALSE)),0,1)</f>
        <v>1</v>
      </c>
      <c r="J339">
        <f>MONTH(sofile__4[[#This Row],[TimeStamp2]])</f>
        <v>3</v>
      </c>
      <c r="K339">
        <f>+IF(sofile__4[[#This Row],[SalesOrderID]] &gt;0,1,0)</f>
        <v>1</v>
      </c>
      <c r="L339" s="7">
        <f>(sofile__4[[#This Row],[Existing Order]]-sofile__4[[#This Row],[ReturnedItem]])/sofile__4[[#This Row],[Existing Order]]</f>
        <v>0</v>
      </c>
    </row>
    <row r="340" spans="1:12" x14ac:dyDescent="0.35">
      <c r="A340">
        <v>339</v>
      </c>
      <c r="B340">
        <v>10</v>
      </c>
      <c r="C340">
        <v>1</v>
      </c>
      <c r="D340">
        <v>346</v>
      </c>
      <c r="E340" s="8">
        <v>43892.291666666664</v>
      </c>
      <c r="F340" s="8">
        <f>DATE(YEAR(sofile__4[[#This Row],[TimeStamp2]]),MONTH(sofile__4[[#This Row],[TimeStamp2]]),DAY(sofile__4[[#This Row],[TimeStamp2]]))</f>
        <v>43892</v>
      </c>
      <c r="G340">
        <v>339</v>
      </c>
      <c r="H340">
        <v>31</v>
      </c>
      <c r="I340">
        <f>IF(ISERROR(VLOOKUP(sofile__4[[#This Row],[SalesOrderID]],retfile[SalesOrderID],1,FALSE)),0,1)</f>
        <v>0</v>
      </c>
      <c r="J340">
        <f>MONTH(sofile__4[[#This Row],[TimeStamp2]])</f>
        <v>3</v>
      </c>
      <c r="K340">
        <f>+IF(sofile__4[[#This Row],[SalesOrderID]] &gt;0,1,0)</f>
        <v>1</v>
      </c>
      <c r="L340" s="7">
        <f>(sofile__4[[#This Row],[Existing Order]]-sofile__4[[#This Row],[ReturnedItem]])/sofile__4[[#This Row],[Existing Order]]</f>
        <v>1</v>
      </c>
    </row>
    <row r="341" spans="1:12" x14ac:dyDescent="0.35">
      <c r="A341">
        <v>340</v>
      </c>
      <c r="B341">
        <v>13</v>
      </c>
      <c r="C341">
        <v>7</v>
      </c>
      <c r="D341">
        <v>196</v>
      </c>
      <c r="E341" s="8">
        <v>43892.208333333336</v>
      </c>
      <c r="F341" s="8">
        <f>DATE(YEAR(sofile__4[[#This Row],[TimeStamp2]]),MONTH(sofile__4[[#This Row],[TimeStamp2]]),DAY(sofile__4[[#This Row],[TimeStamp2]]))</f>
        <v>43892</v>
      </c>
      <c r="G341">
        <v>340</v>
      </c>
      <c r="H341">
        <v>29</v>
      </c>
      <c r="I341">
        <f>IF(ISERROR(VLOOKUP(sofile__4[[#This Row],[SalesOrderID]],retfile[SalesOrderID],1,FALSE)),0,1)</f>
        <v>1</v>
      </c>
      <c r="J341">
        <f>MONTH(sofile__4[[#This Row],[TimeStamp2]])</f>
        <v>3</v>
      </c>
      <c r="K341">
        <f>+IF(sofile__4[[#This Row],[SalesOrderID]] &gt;0,1,0)</f>
        <v>1</v>
      </c>
      <c r="L341" s="7">
        <f>(sofile__4[[#This Row],[Existing Order]]-sofile__4[[#This Row],[ReturnedItem]])/sofile__4[[#This Row],[Existing Order]]</f>
        <v>0</v>
      </c>
    </row>
    <row r="342" spans="1:12" x14ac:dyDescent="0.35">
      <c r="A342">
        <v>341</v>
      </c>
      <c r="B342">
        <v>10</v>
      </c>
      <c r="C342">
        <v>9</v>
      </c>
      <c r="D342">
        <v>109</v>
      </c>
      <c r="E342" s="8">
        <v>43892.75</v>
      </c>
      <c r="F342" s="8">
        <f>DATE(YEAR(sofile__4[[#This Row],[TimeStamp2]]),MONTH(sofile__4[[#This Row],[TimeStamp2]]),DAY(sofile__4[[#This Row],[TimeStamp2]]))</f>
        <v>43892</v>
      </c>
      <c r="G342">
        <v>341</v>
      </c>
      <c r="H342">
        <v>42</v>
      </c>
      <c r="I342">
        <f>IF(ISERROR(VLOOKUP(sofile__4[[#This Row],[SalesOrderID]],retfile[SalesOrderID],1,FALSE)),0,1)</f>
        <v>1</v>
      </c>
      <c r="J342">
        <f>MONTH(sofile__4[[#This Row],[TimeStamp2]])</f>
        <v>3</v>
      </c>
      <c r="K342">
        <f>+IF(sofile__4[[#This Row],[SalesOrderID]] &gt;0,1,0)</f>
        <v>1</v>
      </c>
      <c r="L342" s="7">
        <f>(sofile__4[[#This Row],[Existing Order]]-sofile__4[[#This Row],[ReturnedItem]])/sofile__4[[#This Row],[Existing Order]]</f>
        <v>0</v>
      </c>
    </row>
    <row r="343" spans="1:12" x14ac:dyDescent="0.35">
      <c r="A343">
        <v>342</v>
      </c>
      <c r="B343">
        <v>11</v>
      </c>
      <c r="C343">
        <v>3</v>
      </c>
      <c r="D343">
        <v>284</v>
      </c>
      <c r="E343" s="8">
        <v>43892.541666666664</v>
      </c>
      <c r="F343" s="8">
        <f>DATE(YEAR(sofile__4[[#This Row],[TimeStamp2]]),MONTH(sofile__4[[#This Row],[TimeStamp2]]),DAY(sofile__4[[#This Row],[TimeStamp2]]))</f>
        <v>43892</v>
      </c>
      <c r="G343">
        <v>342</v>
      </c>
      <c r="H343">
        <v>37</v>
      </c>
      <c r="I343">
        <f>IF(ISERROR(VLOOKUP(sofile__4[[#This Row],[SalesOrderID]],retfile[SalesOrderID],1,FALSE)),0,1)</f>
        <v>1</v>
      </c>
      <c r="J343">
        <f>MONTH(sofile__4[[#This Row],[TimeStamp2]])</f>
        <v>3</v>
      </c>
      <c r="K343">
        <f>+IF(sofile__4[[#This Row],[SalesOrderID]] &gt;0,1,0)</f>
        <v>1</v>
      </c>
      <c r="L343" s="7">
        <f>(sofile__4[[#This Row],[Existing Order]]-sofile__4[[#This Row],[ReturnedItem]])/sofile__4[[#This Row],[Existing Order]]</f>
        <v>0</v>
      </c>
    </row>
    <row r="344" spans="1:12" x14ac:dyDescent="0.35">
      <c r="A344">
        <v>343</v>
      </c>
      <c r="B344">
        <v>8</v>
      </c>
      <c r="C344">
        <v>3</v>
      </c>
      <c r="D344">
        <v>195</v>
      </c>
      <c r="E344" s="8">
        <v>43893.833333333336</v>
      </c>
      <c r="F344" s="8">
        <f>DATE(YEAR(sofile__4[[#This Row],[TimeStamp2]]),MONTH(sofile__4[[#This Row],[TimeStamp2]]),DAY(sofile__4[[#This Row],[TimeStamp2]]))</f>
        <v>43893</v>
      </c>
      <c r="G344">
        <v>343</v>
      </c>
      <c r="H344">
        <v>44</v>
      </c>
      <c r="I344">
        <f>IF(ISERROR(VLOOKUP(sofile__4[[#This Row],[SalesOrderID]],retfile[SalesOrderID],1,FALSE)),0,1)</f>
        <v>0</v>
      </c>
      <c r="J344">
        <f>MONTH(sofile__4[[#This Row],[TimeStamp2]])</f>
        <v>3</v>
      </c>
      <c r="K344">
        <f>+IF(sofile__4[[#This Row],[SalesOrderID]] &gt;0,1,0)</f>
        <v>1</v>
      </c>
      <c r="L344" s="7">
        <f>(sofile__4[[#This Row],[Existing Order]]-sofile__4[[#This Row],[ReturnedItem]])/sofile__4[[#This Row],[Existing Order]]</f>
        <v>1</v>
      </c>
    </row>
    <row r="345" spans="1:12" x14ac:dyDescent="0.35">
      <c r="A345">
        <v>344</v>
      </c>
      <c r="B345">
        <v>9</v>
      </c>
      <c r="C345">
        <v>3</v>
      </c>
      <c r="D345">
        <v>486</v>
      </c>
      <c r="E345" s="8">
        <v>43893.208333333336</v>
      </c>
      <c r="F345" s="8">
        <f>DATE(YEAR(sofile__4[[#This Row],[TimeStamp2]]),MONTH(sofile__4[[#This Row],[TimeStamp2]]),DAY(sofile__4[[#This Row],[TimeStamp2]]))</f>
        <v>43893</v>
      </c>
      <c r="G345">
        <v>344</v>
      </c>
      <c r="H345">
        <v>29</v>
      </c>
      <c r="I345">
        <f>IF(ISERROR(VLOOKUP(sofile__4[[#This Row],[SalesOrderID]],retfile[SalesOrderID],1,FALSE)),0,1)</f>
        <v>1</v>
      </c>
      <c r="J345">
        <f>MONTH(sofile__4[[#This Row],[TimeStamp2]])</f>
        <v>3</v>
      </c>
      <c r="K345">
        <f>+IF(sofile__4[[#This Row],[SalesOrderID]] &gt;0,1,0)</f>
        <v>1</v>
      </c>
      <c r="L345" s="7">
        <f>(sofile__4[[#This Row],[Existing Order]]-sofile__4[[#This Row],[ReturnedItem]])/sofile__4[[#This Row],[Existing Order]]</f>
        <v>0</v>
      </c>
    </row>
    <row r="346" spans="1:12" x14ac:dyDescent="0.35">
      <c r="A346">
        <v>345</v>
      </c>
      <c r="B346">
        <v>4</v>
      </c>
      <c r="C346">
        <v>8</v>
      </c>
      <c r="D346">
        <v>97</v>
      </c>
      <c r="E346" s="8">
        <v>43893.166666666664</v>
      </c>
      <c r="F346" s="8">
        <f>DATE(YEAR(sofile__4[[#This Row],[TimeStamp2]]),MONTH(sofile__4[[#This Row],[TimeStamp2]]),DAY(sofile__4[[#This Row],[TimeStamp2]]))</f>
        <v>43893</v>
      </c>
      <c r="G346">
        <v>345</v>
      </c>
      <c r="H346">
        <v>28</v>
      </c>
      <c r="I346">
        <f>IF(ISERROR(VLOOKUP(sofile__4[[#This Row],[SalesOrderID]],retfile[SalesOrderID],1,FALSE)),0,1)</f>
        <v>1</v>
      </c>
      <c r="J346">
        <f>MONTH(sofile__4[[#This Row],[TimeStamp2]])</f>
        <v>3</v>
      </c>
      <c r="K346">
        <f>+IF(sofile__4[[#This Row],[SalesOrderID]] &gt;0,1,0)</f>
        <v>1</v>
      </c>
      <c r="L346" s="7">
        <f>(sofile__4[[#This Row],[Existing Order]]-sofile__4[[#This Row],[ReturnedItem]])/sofile__4[[#This Row],[Existing Order]]</f>
        <v>0</v>
      </c>
    </row>
    <row r="347" spans="1:12" x14ac:dyDescent="0.35">
      <c r="A347">
        <v>346</v>
      </c>
      <c r="B347">
        <v>9</v>
      </c>
      <c r="C347">
        <v>4</v>
      </c>
      <c r="D347">
        <v>480</v>
      </c>
      <c r="E347" s="8">
        <v>43893.208333333336</v>
      </c>
      <c r="F347" s="8">
        <f>DATE(YEAR(sofile__4[[#This Row],[TimeStamp2]]),MONTH(sofile__4[[#This Row],[TimeStamp2]]),DAY(sofile__4[[#This Row],[TimeStamp2]]))</f>
        <v>43893</v>
      </c>
      <c r="G347">
        <v>346</v>
      </c>
      <c r="H347">
        <v>29</v>
      </c>
      <c r="I347">
        <f>IF(ISERROR(VLOOKUP(sofile__4[[#This Row],[SalesOrderID]],retfile[SalesOrderID],1,FALSE)),0,1)</f>
        <v>0</v>
      </c>
      <c r="J347">
        <f>MONTH(sofile__4[[#This Row],[TimeStamp2]])</f>
        <v>3</v>
      </c>
      <c r="K347">
        <f>+IF(sofile__4[[#This Row],[SalesOrderID]] &gt;0,1,0)</f>
        <v>1</v>
      </c>
      <c r="L347" s="7">
        <f>(sofile__4[[#This Row],[Existing Order]]-sofile__4[[#This Row],[ReturnedItem]])/sofile__4[[#This Row],[Existing Order]]</f>
        <v>1</v>
      </c>
    </row>
    <row r="348" spans="1:12" x14ac:dyDescent="0.35">
      <c r="A348">
        <v>347</v>
      </c>
      <c r="B348">
        <v>3</v>
      </c>
      <c r="C348">
        <v>8</v>
      </c>
      <c r="D348">
        <v>449</v>
      </c>
      <c r="E348" s="8">
        <v>43894.583333333336</v>
      </c>
      <c r="F348" s="8">
        <f>DATE(YEAR(sofile__4[[#This Row],[TimeStamp2]]),MONTH(sofile__4[[#This Row],[TimeStamp2]]),DAY(sofile__4[[#This Row],[TimeStamp2]]))</f>
        <v>43894</v>
      </c>
      <c r="G348">
        <v>347</v>
      </c>
      <c r="H348">
        <v>38</v>
      </c>
      <c r="I348">
        <f>IF(ISERROR(VLOOKUP(sofile__4[[#This Row],[SalesOrderID]],retfile[SalesOrderID],1,FALSE)),0,1)</f>
        <v>0</v>
      </c>
      <c r="J348">
        <f>MONTH(sofile__4[[#This Row],[TimeStamp2]])</f>
        <v>3</v>
      </c>
      <c r="K348">
        <f>+IF(sofile__4[[#This Row],[SalesOrderID]] &gt;0,1,0)</f>
        <v>1</v>
      </c>
      <c r="L348" s="7">
        <f>(sofile__4[[#This Row],[Existing Order]]-sofile__4[[#This Row],[ReturnedItem]])/sofile__4[[#This Row],[Existing Order]]</f>
        <v>1</v>
      </c>
    </row>
    <row r="349" spans="1:12" x14ac:dyDescent="0.35">
      <c r="A349">
        <v>348</v>
      </c>
      <c r="B349">
        <v>11</v>
      </c>
      <c r="C349">
        <v>2</v>
      </c>
      <c r="D349">
        <v>308</v>
      </c>
      <c r="E349" s="8">
        <v>43894.416666666664</v>
      </c>
      <c r="F349" s="8">
        <f>DATE(YEAR(sofile__4[[#This Row],[TimeStamp2]]),MONTH(sofile__4[[#This Row],[TimeStamp2]]),DAY(sofile__4[[#This Row],[TimeStamp2]]))</f>
        <v>43894</v>
      </c>
      <c r="G349">
        <v>348</v>
      </c>
      <c r="H349">
        <v>34</v>
      </c>
      <c r="I349">
        <f>IF(ISERROR(VLOOKUP(sofile__4[[#This Row],[SalesOrderID]],retfile[SalesOrderID],1,FALSE)),0,1)</f>
        <v>0</v>
      </c>
      <c r="J349">
        <f>MONTH(sofile__4[[#This Row],[TimeStamp2]])</f>
        <v>3</v>
      </c>
      <c r="K349">
        <f>+IF(sofile__4[[#This Row],[SalesOrderID]] &gt;0,1,0)</f>
        <v>1</v>
      </c>
      <c r="L349" s="7">
        <f>(sofile__4[[#This Row],[Existing Order]]-sofile__4[[#This Row],[ReturnedItem]])/sofile__4[[#This Row],[Existing Order]]</f>
        <v>1</v>
      </c>
    </row>
    <row r="350" spans="1:12" x14ac:dyDescent="0.35">
      <c r="A350">
        <v>349</v>
      </c>
      <c r="B350">
        <v>3</v>
      </c>
      <c r="C350">
        <v>5</v>
      </c>
      <c r="D350">
        <v>374</v>
      </c>
      <c r="E350" s="8">
        <v>43894.75</v>
      </c>
      <c r="F350" s="8">
        <f>DATE(YEAR(sofile__4[[#This Row],[TimeStamp2]]),MONTH(sofile__4[[#This Row],[TimeStamp2]]),DAY(sofile__4[[#This Row],[TimeStamp2]]))</f>
        <v>43894</v>
      </c>
      <c r="G350">
        <v>349</v>
      </c>
      <c r="H350">
        <v>42</v>
      </c>
      <c r="I350">
        <f>IF(ISERROR(VLOOKUP(sofile__4[[#This Row],[SalesOrderID]],retfile[SalesOrderID],1,FALSE)),0,1)</f>
        <v>0</v>
      </c>
      <c r="J350">
        <f>MONTH(sofile__4[[#This Row],[TimeStamp2]])</f>
        <v>3</v>
      </c>
      <c r="K350">
        <f>+IF(sofile__4[[#This Row],[SalesOrderID]] &gt;0,1,0)</f>
        <v>1</v>
      </c>
      <c r="L350" s="7">
        <f>(sofile__4[[#This Row],[Existing Order]]-sofile__4[[#This Row],[ReturnedItem]])/sofile__4[[#This Row],[Existing Order]]</f>
        <v>1</v>
      </c>
    </row>
    <row r="351" spans="1:12" x14ac:dyDescent="0.35">
      <c r="A351">
        <v>350</v>
      </c>
      <c r="B351">
        <v>5</v>
      </c>
      <c r="C351">
        <v>2</v>
      </c>
      <c r="D351">
        <v>93</v>
      </c>
      <c r="E351" s="8">
        <v>43894.25</v>
      </c>
      <c r="F351" s="8">
        <f>DATE(YEAR(sofile__4[[#This Row],[TimeStamp2]]),MONTH(sofile__4[[#This Row],[TimeStamp2]]),DAY(sofile__4[[#This Row],[TimeStamp2]]))</f>
        <v>43894</v>
      </c>
      <c r="G351">
        <v>350</v>
      </c>
      <c r="H351">
        <v>30</v>
      </c>
      <c r="I351">
        <f>IF(ISERROR(VLOOKUP(sofile__4[[#This Row],[SalesOrderID]],retfile[SalesOrderID],1,FALSE)),0,1)</f>
        <v>0</v>
      </c>
      <c r="J351">
        <f>MONTH(sofile__4[[#This Row],[TimeStamp2]])</f>
        <v>3</v>
      </c>
      <c r="K351">
        <f>+IF(sofile__4[[#This Row],[SalesOrderID]] &gt;0,1,0)</f>
        <v>1</v>
      </c>
      <c r="L351" s="7">
        <f>(sofile__4[[#This Row],[Existing Order]]-sofile__4[[#This Row],[ReturnedItem]])/sofile__4[[#This Row],[Existing Order]]</f>
        <v>1</v>
      </c>
    </row>
    <row r="352" spans="1:12" x14ac:dyDescent="0.35">
      <c r="A352">
        <v>351</v>
      </c>
      <c r="B352">
        <v>11</v>
      </c>
      <c r="C352">
        <v>9</v>
      </c>
      <c r="D352">
        <v>101</v>
      </c>
      <c r="E352" s="8">
        <v>43894.291666666664</v>
      </c>
      <c r="F352" s="8">
        <f>DATE(YEAR(sofile__4[[#This Row],[TimeStamp2]]),MONTH(sofile__4[[#This Row],[TimeStamp2]]),DAY(sofile__4[[#This Row],[TimeStamp2]]))</f>
        <v>43894</v>
      </c>
      <c r="G352">
        <v>351</v>
      </c>
      <c r="H352">
        <v>31</v>
      </c>
      <c r="I352">
        <f>IF(ISERROR(VLOOKUP(sofile__4[[#This Row],[SalesOrderID]],retfile[SalesOrderID],1,FALSE)),0,1)</f>
        <v>1</v>
      </c>
      <c r="J352">
        <f>MONTH(sofile__4[[#This Row],[TimeStamp2]])</f>
        <v>3</v>
      </c>
      <c r="K352">
        <f>+IF(sofile__4[[#This Row],[SalesOrderID]] &gt;0,1,0)</f>
        <v>1</v>
      </c>
      <c r="L352" s="7">
        <f>(sofile__4[[#This Row],[Existing Order]]-sofile__4[[#This Row],[ReturnedItem]])/sofile__4[[#This Row],[Existing Order]]</f>
        <v>0</v>
      </c>
    </row>
    <row r="353" spans="1:12" x14ac:dyDescent="0.35">
      <c r="A353">
        <v>352</v>
      </c>
      <c r="B353">
        <v>2</v>
      </c>
      <c r="C353">
        <v>5</v>
      </c>
      <c r="D353">
        <v>321</v>
      </c>
      <c r="E353" s="8">
        <v>43894.208333333336</v>
      </c>
      <c r="F353" s="8">
        <f>DATE(YEAR(sofile__4[[#This Row],[TimeStamp2]]),MONTH(sofile__4[[#This Row],[TimeStamp2]]),DAY(sofile__4[[#This Row],[TimeStamp2]]))</f>
        <v>43894</v>
      </c>
      <c r="G353">
        <v>352</v>
      </c>
      <c r="H353">
        <v>29</v>
      </c>
      <c r="I353">
        <f>IF(ISERROR(VLOOKUP(sofile__4[[#This Row],[SalesOrderID]],retfile[SalesOrderID],1,FALSE)),0,1)</f>
        <v>0</v>
      </c>
      <c r="J353">
        <f>MONTH(sofile__4[[#This Row],[TimeStamp2]])</f>
        <v>3</v>
      </c>
      <c r="K353">
        <f>+IF(sofile__4[[#This Row],[SalesOrderID]] &gt;0,1,0)</f>
        <v>1</v>
      </c>
      <c r="L353" s="7">
        <f>(sofile__4[[#This Row],[Existing Order]]-sofile__4[[#This Row],[ReturnedItem]])/sofile__4[[#This Row],[Existing Order]]</f>
        <v>1</v>
      </c>
    </row>
    <row r="354" spans="1:12" x14ac:dyDescent="0.35">
      <c r="A354">
        <v>353</v>
      </c>
      <c r="B354">
        <v>9</v>
      </c>
      <c r="C354">
        <v>8</v>
      </c>
      <c r="D354">
        <v>111</v>
      </c>
      <c r="E354" s="8">
        <v>43894.208333333336</v>
      </c>
      <c r="F354" s="8">
        <f>DATE(YEAR(sofile__4[[#This Row],[TimeStamp2]]),MONTH(sofile__4[[#This Row],[TimeStamp2]]),DAY(sofile__4[[#This Row],[TimeStamp2]]))</f>
        <v>43894</v>
      </c>
      <c r="G354">
        <v>353</v>
      </c>
      <c r="H354">
        <v>29</v>
      </c>
      <c r="I354">
        <f>IF(ISERROR(VLOOKUP(sofile__4[[#This Row],[SalesOrderID]],retfile[SalesOrderID],1,FALSE)),0,1)</f>
        <v>0</v>
      </c>
      <c r="J354">
        <f>MONTH(sofile__4[[#This Row],[TimeStamp2]])</f>
        <v>3</v>
      </c>
      <c r="K354">
        <f>+IF(sofile__4[[#This Row],[SalesOrderID]] &gt;0,1,0)</f>
        <v>1</v>
      </c>
      <c r="L354" s="7">
        <f>(sofile__4[[#This Row],[Existing Order]]-sofile__4[[#This Row],[ReturnedItem]])/sofile__4[[#This Row],[Existing Order]]</f>
        <v>1</v>
      </c>
    </row>
    <row r="355" spans="1:12" x14ac:dyDescent="0.35">
      <c r="A355">
        <v>354</v>
      </c>
      <c r="B355">
        <v>14</v>
      </c>
      <c r="C355">
        <v>8</v>
      </c>
      <c r="D355">
        <v>272</v>
      </c>
      <c r="E355" s="8">
        <v>43895.541666666664</v>
      </c>
      <c r="F355" s="8">
        <f>DATE(YEAR(sofile__4[[#This Row],[TimeStamp2]]),MONTH(sofile__4[[#This Row],[TimeStamp2]]),DAY(sofile__4[[#This Row],[TimeStamp2]]))</f>
        <v>43895</v>
      </c>
      <c r="G355">
        <v>354</v>
      </c>
      <c r="H355">
        <v>37</v>
      </c>
      <c r="I355">
        <f>IF(ISERROR(VLOOKUP(sofile__4[[#This Row],[SalesOrderID]],retfile[SalesOrderID],1,FALSE)),0,1)</f>
        <v>1</v>
      </c>
      <c r="J355">
        <f>MONTH(sofile__4[[#This Row],[TimeStamp2]])</f>
        <v>3</v>
      </c>
      <c r="K355">
        <f>+IF(sofile__4[[#This Row],[SalesOrderID]] &gt;0,1,0)</f>
        <v>1</v>
      </c>
      <c r="L355" s="7">
        <f>(sofile__4[[#This Row],[Existing Order]]-sofile__4[[#This Row],[ReturnedItem]])/sofile__4[[#This Row],[Existing Order]]</f>
        <v>0</v>
      </c>
    </row>
    <row r="356" spans="1:12" x14ac:dyDescent="0.35">
      <c r="A356">
        <v>355</v>
      </c>
      <c r="B356">
        <v>14</v>
      </c>
      <c r="C356">
        <v>9</v>
      </c>
      <c r="D356">
        <v>391</v>
      </c>
      <c r="E356" s="8">
        <v>43895.75</v>
      </c>
      <c r="F356" s="8">
        <f>DATE(YEAR(sofile__4[[#This Row],[TimeStamp2]]),MONTH(sofile__4[[#This Row],[TimeStamp2]]),DAY(sofile__4[[#This Row],[TimeStamp2]]))</f>
        <v>43895</v>
      </c>
      <c r="G356">
        <v>355</v>
      </c>
      <c r="H356">
        <v>42</v>
      </c>
      <c r="I356">
        <f>IF(ISERROR(VLOOKUP(sofile__4[[#This Row],[SalesOrderID]],retfile[SalesOrderID],1,FALSE)),0,1)</f>
        <v>0</v>
      </c>
      <c r="J356">
        <f>MONTH(sofile__4[[#This Row],[TimeStamp2]])</f>
        <v>3</v>
      </c>
      <c r="K356">
        <f>+IF(sofile__4[[#This Row],[SalesOrderID]] &gt;0,1,0)</f>
        <v>1</v>
      </c>
      <c r="L356" s="7">
        <f>(sofile__4[[#This Row],[Existing Order]]-sofile__4[[#This Row],[ReturnedItem]])/sofile__4[[#This Row],[Existing Order]]</f>
        <v>1</v>
      </c>
    </row>
    <row r="357" spans="1:12" x14ac:dyDescent="0.35">
      <c r="A357">
        <v>356</v>
      </c>
      <c r="B357">
        <v>10</v>
      </c>
      <c r="C357">
        <v>4</v>
      </c>
      <c r="D357">
        <v>357</v>
      </c>
      <c r="E357" s="8">
        <v>43895.375</v>
      </c>
      <c r="F357" s="8">
        <f>DATE(YEAR(sofile__4[[#This Row],[TimeStamp2]]),MONTH(sofile__4[[#This Row],[TimeStamp2]]),DAY(sofile__4[[#This Row],[TimeStamp2]]))</f>
        <v>43895</v>
      </c>
      <c r="G357">
        <v>356</v>
      </c>
      <c r="H357">
        <v>33</v>
      </c>
      <c r="I357">
        <f>IF(ISERROR(VLOOKUP(sofile__4[[#This Row],[SalesOrderID]],retfile[SalesOrderID],1,FALSE)),0,1)</f>
        <v>0</v>
      </c>
      <c r="J357">
        <f>MONTH(sofile__4[[#This Row],[TimeStamp2]])</f>
        <v>3</v>
      </c>
      <c r="K357">
        <f>+IF(sofile__4[[#This Row],[SalesOrderID]] &gt;0,1,0)</f>
        <v>1</v>
      </c>
      <c r="L357" s="7">
        <f>(sofile__4[[#This Row],[Existing Order]]-sofile__4[[#This Row],[ReturnedItem]])/sofile__4[[#This Row],[Existing Order]]</f>
        <v>1</v>
      </c>
    </row>
    <row r="358" spans="1:12" x14ac:dyDescent="0.35">
      <c r="A358">
        <v>357</v>
      </c>
      <c r="B358">
        <v>4</v>
      </c>
      <c r="C358">
        <v>1</v>
      </c>
      <c r="D358">
        <v>203</v>
      </c>
      <c r="E358" s="8">
        <v>43895.458333333336</v>
      </c>
      <c r="F358" s="8">
        <f>DATE(YEAR(sofile__4[[#This Row],[TimeStamp2]]),MONTH(sofile__4[[#This Row],[TimeStamp2]]),DAY(sofile__4[[#This Row],[TimeStamp2]]))</f>
        <v>43895</v>
      </c>
      <c r="G358">
        <v>357</v>
      </c>
      <c r="H358">
        <v>35</v>
      </c>
      <c r="I358">
        <f>IF(ISERROR(VLOOKUP(sofile__4[[#This Row],[SalesOrderID]],retfile[SalesOrderID],1,FALSE)),0,1)</f>
        <v>1</v>
      </c>
      <c r="J358">
        <f>MONTH(sofile__4[[#This Row],[TimeStamp2]])</f>
        <v>3</v>
      </c>
      <c r="K358">
        <f>+IF(sofile__4[[#This Row],[SalesOrderID]] &gt;0,1,0)</f>
        <v>1</v>
      </c>
      <c r="L358" s="7">
        <f>(sofile__4[[#This Row],[Existing Order]]-sofile__4[[#This Row],[ReturnedItem]])/sofile__4[[#This Row],[Existing Order]]</f>
        <v>0</v>
      </c>
    </row>
    <row r="359" spans="1:12" x14ac:dyDescent="0.35">
      <c r="A359">
        <v>358</v>
      </c>
      <c r="B359">
        <v>2</v>
      </c>
      <c r="C359">
        <v>5</v>
      </c>
      <c r="D359">
        <v>314</v>
      </c>
      <c r="E359" s="8">
        <v>43895.625</v>
      </c>
      <c r="F359" s="8">
        <f>DATE(YEAR(sofile__4[[#This Row],[TimeStamp2]]),MONTH(sofile__4[[#This Row],[TimeStamp2]]),DAY(sofile__4[[#This Row],[TimeStamp2]]))</f>
        <v>43895</v>
      </c>
      <c r="G359">
        <v>358</v>
      </c>
      <c r="H359">
        <v>39</v>
      </c>
      <c r="I359">
        <f>IF(ISERROR(VLOOKUP(sofile__4[[#This Row],[SalesOrderID]],retfile[SalesOrderID],1,FALSE)),0,1)</f>
        <v>0</v>
      </c>
      <c r="J359">
        <f>MONTH(sofile__4[[#This Row],[TimeStamp2]])</f>
        <v>3</v>
      </c>
      <c r="K359">
        <f>+IF(sofile__4[[#This Row],[SalesOrderID]] &gt;0,1,0)</f>
        <v>1</v>
      </c>
      <c r="L359" s="7">
        <f>(sofile__4[[#This Row],[Existing Order]]-sofile__4[[#This Row],[ReturnedItem]])/sofile__4[[#This Row],[Existing Order]]</f>
        <v>1</v>
      </c>
    </row>
    <row r="360" spans="1:12" x14ac:dyDescent="0.35">
      <c r="A360">
        <v>359</v>
      </c>
      <c r="B360">
        <v>4</v>
      </c>
      <c r="C360">
        <v>4</v>
      </c>
      <c r="D360">
        <v>145</v>
      </c>
      <c r="E360" s="8">
        <v>43895.25</v>
      </c>
      <c r="F360" s="8">
        <f>DATE(YEAR(sofile__4[[#This Row],[TimeStamp2]]),MONTH(sofile__4[[#This Row],[TimeStamp2]]),DAY(sofile__4[[#This Row],[TimeStamp2]]))</f>
        <v>43895</v>
      </c>
      <c r="G360">
        <v>359</v>
      </c>
      <c r="H360">
        <v>30</v>
      </c>
      <c r="I360">
        <f>IF(ISERROR(VLOOKUP(sofile__4[[#This Row],[SalesOrderID]],retfile[SalesOrderID],1,FALSE)),0,1)</f>
        <v>0</v>
      </c>
      <c r="J360">
        <f>MONTH(sofile__4[[#This Row],[TimeStamp2]])</f>
        <v>3</v>
      </c>
      <c r="K360">
        <f>+IF(sofile__4[[#This Row],[SalesOrderID]] &gt;0,1,0)</f>
        <v>1</v>
      </c>
      <c r="L360" s="7">
        <f>(sofile__4[[#This Row],[Existing Order]]-sofile__4[[#This Row],[ReturnedItem]])/sofile__4[[#This Row],[Existing Order]]</f>
        <v>1</v>
      </c>
    </row>
    <row r="361" spans="1:12" x14ac:dyDescent="0.35">
      <c r="A361">
        <v>360</v>
      </c>
      <c r="B361">
        <v>12</v>
      </c>
      <c r="C361">
        <v>7</v>
      </c>
      <c r="D361">
        <v>305</v>
      </c>
      <c r="E361" s="8">
        <v>43896.458333333336</v>
      </c>
      <c r="F361" s="8">
        <f>DATE(YEAR(sofile__4[[#This Row],[TimeStamp2]]),MONTH(sofile__4[[#This Row],[TimeStamp2]]),DAY(sofile__4[[#This Row],[TimeStamp2]]))</f>
        <v>43896</v>
      </c>
      <c r="G361">
        <v>360</v>
      </c>
      <c r="H361">
        <v>35</v>
      </c>
      <c r="I361">
        <f>IF(ISERROR(VLOOKUP(sofile__4[[#This Row],[SalesOrderID]],retfile[SalesOrderID],1,FALSE)),0,1)</f>
        <v>1</v>
      </c>
      <c r="J361">
        <f>MONTH(sofile__4[[#This Row],[TimeStamp2]])</f>
        <v>3</v>
      </c>
      <c r="K361">
        <f>+IF(sofile__4[[#This Row],[SalesOrderID]] &gt;0,1,0)</f>
        <v>1</v>
      </c>
      <c r="L361" s="7">
        <f>(sofile__4[[#This Row],[Existing Order]]-sofile__4[[#This Row],[ReturnedItem]])/sofile__4[[#This Row],[Existing Order]]</f>
        <v>0</v>
      </c>
    </row>
    <row r="362" spans="1:12" x14ac:dyDescent="0.35">
      <c r="A362">
        <v>361</v>
      </c>
      <c r="B362">
        <v>14</v>
      </c>
      <c r="C362">
        <v>7</v>
      </c>
      <c r="D362">
        <v>481</v>
      </c>
      <c r="E362" s="8">
        <v>43896.458333333336</v>
      </c>
      <c r="F362" s="8">
        <f>DATE(YEAR(sofile__4[[#This Row],[TimeStamp2]]),MONTH(sofile__4[[#This Row],[TimeStamp2]]),DAY(sofile__4[[#This Row],[TimeStamp2]]))</f>
        <v>43896</v>
      </c>
      <c r="G362">
        <v>361</v>
      </c>
      <c r="H362">
        <v>35</v>
      </c>
      <c r="I362">
        <f>IF(ISERROR(VLOOKUP(sofile__4[[#This Row],[SalesOrderID]],retfile[SalesOrderID],1,FALSE)),0,1)</f>
        <v>0</v>
      </c>
      <c r="J362">
        <f>MONTH(sofile__4[[#This Row],[TimeStamp2]])</f>
        <v>3</v>
      </c>
      <c r="K362">
        <f>+IF(sofile__4[[#This Row],[SalesOrderID]] &gt;0,1,0)</f>
        <v>1</v>
      </c>
      <c r="L362" s="7">
        <f>(sofile__4[[#This Row],[Existing Order]]-sofile__4[[#This Row],[ReturnedItem]])/sofile__4[[#This Row],[Existing Order]]</f>
        <v>1</v>
      </c>
    </row>
    <row r="363" spans="1:12" x14ac:dyDescent="0.35">
      <c r="A363">
        <v>362</v>
      </c>
      <c r="B363">
        <v>12</v>
      </c>
      <c r="C363">
        <v>8</v>
      </c>
      <c r="D363">
        <v>310</v>
      </c>
      <c r="E363" s="8">
        <v>43896.541666666664</v>
      </c>
      <c r="F363" s="8">
        <f>DATE(YEAR(sofile__4[[#This Row],[TimeStamp2]]),MONTH(sofile__4[[#This Row],[TimeStamp2]]),DAY(sofile__4[[#This Row],[TimeStamp2]]))</f>
        <v>43896</v>
      </c>
      <c r="G363">
        <v>362</v>
      </c>
      <c r="H363">
        <v>37</v>
      </c>
      <c r="I363">
        <f>IF(ISERROR(VLOOKUP(sofile__4[[#This Row],[SalesOrderID]],retfile[SalesOrderID],1,FALSE)),0,1)</f>
        <v>1</v>
      </c>
      <c r="J363">
        <f>MONTH(sofile__4[[#This Row],[TimeStamp2]])</f>
        <v>3</v>
      </c>
      <c r="K363">
        <f>+IF(sofile__4[[#This Row],[SalesOrderID]] &gt;0,1,0)</f>
        <v>1</v>
      </c>
      <c r="L363" s="7">
        <f>(sofile__4[[#This Row],[Existing Order]]-sofile__4[[#This Row],[ReturnedItem]])/sofile__4[[#This Row],[Existing Order]]</f>
        <v>0</v>
      </c>
    </row>
    <row r="364" spans="1:12" x14ac:dyDescent="0.35">
      <c r="A364">
        <v>363</v>
      </c>
      <c r="B364">
        <v>11</v>
      </c>
      <c r="C364">
        <v>9</v>
      </c>
      <c r="D364">
        <v>408</v>
      </c>
      <c r="E364" s="8">
        <v>43896.875</v>
      </c>
      <c r="F364" s="8">
        <f>DATE(YEAR(sofile__4[[#This Row],[TimeStamp2]]),MONTH(sofile__4[[#This Row],[TimeStamp2]]),DAY(sofile__4[[#This Row],[TimeStamp2]]))</f>
        <v>43896</v>
      </c>
      <c r="G364">
        <v>363</v>
      </c>
      <c r="H364">
        <v>45</v>
      </c>
      <c r="I364">
        <f>IF(ISERROR(VLOOKUP(sofile__4[[#This Row],[SalesOrderID]],retfile[SalesOrderID],1,FALSE)),0,1)</f>
        <v>0</v>
      </c>
      <c r="J364">
        <f>MONTH(sofile__4[[#This Row],[TimeStamp2]])</f>
        <v>3</v>
      </c>
      <c r="K364">
        <f>+IF(sofile__4[[#This Row],[SalesOrderID]] &gt;0,1,0)</f>
        <v>1</v>
      </c>
      <c r="L364" s="7">
        <f>(sofile__4[[#This Row],[Existing Order]]-sofile__4[[#This Row],[ReturnedItem]])/sofile__4[[#This Row],[Existing Order]]</f>
        <v>1</v>
      </c>
    </row>
    <row r="365" spans="1:12" x14ac:dyDescent="0.35">
      <c r="A365">
        <v>364</v>
      </c>
      <c r="B365">
        <v>9</v>
      </c>
      <c r="C365">
        <v>1</v>
      </c>
      <c r="D365">
        <v>315</v>
      </c>
      <c r="E365" s="8">
        <v>43896.666666666664</v>
      </c>
      <c r="F365" s="8">
        <f>DATE(YEAR(sofile__4[[#This Row],[TimeStamp2]]),MONTH(sofile__4[[#This Row],[TimeStamp2]]),DAY(sofile__4[[#This Row],[TimeStamp2]]))</f>
        <v>43896</v>
      </c>
      <c r="G365">
        <v>364</v>
      </c>
      <c r="H365">
        <v>40</v>
      </c>
      <c r="I365">
        <f>IF(ISERROR(VLOOKUP(sofile__4[[#This Row],[SalesOrderID]],retfile[SalesOrderID],1,FALSE)),0,1)</f>
        <v>0</v>
      </c>
      <c r="J365">
        <f>MONTH(sofile__4[[#This Row],[TimeStamp2]])</f>
        <v>3</v>
      </c>
      <c r="K365">
        <f>+IF(sofile__4[[#This Row],[SalesOrderID]] &gt;0,1,0)</f>
        <v>1</v>
      </c>
      <c r="L365" s="7">
        <f>(sofile__4[[#This Row],[Existing Order]]-sofile__4[[#This Row],[ReturnedItem]])/sofile__4[[#This Row],[Existing Order]]</f>
        <v>1</v>
      </c>
    </row>
    <row r="366" spans="1:12" x14ac:dyDescent="0.35">
      <c r="A366">
        <v>365</v>
      </c>
      <c r="B366">
        <v>2</v>
      </c>
      <c r="C366">
        <v>1</v>
      </c>
      <c r="D366">
        <v>474</v>
      </c>
      <c r="E366" s="8">
        <v>43897.5</v>
      </c>
      <c r="F366" s="8">
        <f>DATE(YEAR(sofile__4[[#This Row],[TimeStamp2]]),MONTH(sofile__4[[#This Row],[TimeStamp2]]),DAY(sofile__4[[#This Row],[TimeStamp2]]))</f>
        <v>43897</v>
      </c>
      <c r="G366">
        <v>365</v>
      </c>
      <c r="H366">
        <v>36</v>
      </c>
      <c r="I366">
        <f>IF(ISERROR(VLOOKUP(sofile__4[[#This Row],[SalesOrderID]],retfile[SalesOrderID],1,FALSE)),0,1)</f>
        <v>0</v>
      </c>
      <c r="J366">
        <f>MONTH(sofile__4[[#This Row],[TimeStamp2]])</f>
        <v>3</v>
      </c>
      <c r="K366">
        <f>+IF(sofile__4[[#This Row],[SalesOrderID]] &gt;0,1,0)</f>
        <v>1</v>
      </c>
      <c r="L366" s="7">
        <f>(sofile__4[[#This Row],[Existing Order]]-sofile__4[[#This Row],[ReturnedItem]])/sofile__4[[#This Row],[Existing Order]]</f>
        <v>1</v>
      </c>
    </row>
    <row r="367" spans="1:12" x14ac:dyDescent="0.35">
      <c r="A367">
        <v>366</v>
      </c>
      <c r="B367">
        <v>1</v>
      </c>
      <c r="C367">
        <v>6</v>
      </c>
      <c r="D367">
        <v>309</v>
      </c>
      <c r="E367" s="8">
        <v>43897.75</v>
      </c>
      <c r="F367" s="8">
        <f>DATE(YEAR(sofile__4[[#This Row],[TimeStamp2]]),MONTH(sofile__4[[#This Row],[TimeStamp2]]),DAY(sofile__4[[#This Row],[TimeStamp2]]))</f>
        <v>43897</v>
      </c>
      <c r="G367">
        <v>366</v>
      </c>
      <c r="H367">
        <v>42</v>
      </c>
      <c r="I367">
        <f>IF(ISERROR(VLOOKUP(sofile__4[[#This Row],[SalesOrderID]],retfile[SalesOrderID],1,FALSE)),0,1)</f>
        <v>0</v>
      </c>
      <c r="J367">
        <f>MONTH(sofile__4[[#This Row],[TimeStamp2]])</f>
        <v>3</v>
      </c>
      <c r="K367">
        <f>+IF(sofile__4[[#This Row],[SalesOrderID]] &gt;0,1,0)</f>
        <v>1</v>
      </c>
      <c r="L367" s="7">
        <f>(sofile__4[[#This Row],[Existing Order]]-sofile__4[[#This Row],[ReturnedItem]])/sofile__4[[#This Row],[Existing Order]]</f>
        <v>1</v>
      </c>
    </row>
    <row r="368" spans="1:12" x14ac:dyDescent="0.35">
      <c r="A368">
        <v>367</v>
      </c>
      <c r="B368">
        <v>1</v>
      </c>
      <c r="C368">
        <v>5</v>
      </c>
      <c r="D368">
        <v>94</v>
      </c>
      <c r="E368" s="8">
        <v>43897.833333333336</v>
      </c>
      <c r="F368" s="8">
        <f>DATE(YEAR(sofile__4[[#This Row],[TimeStamp2]]),MONTH(sofile__4[[#This Row],[TimeStamp2]]),DAY(sofile__4[[#This Row],[TimeStamp2]]))</f>
        <v>43897</v>
      </c>
      <c r="G368">
        <v>367</v>
      </c>
      <c r="H368">
        <v>44</v>
      </c>
      <c r="I368">
        <f>IF(ISERROR(VLOOKUP(sofile__4[[#This Row],[SalesOrderID]],retfile[SalesOrderID],1,FALSE)),0,1)</f>
        <v>0</v>
      </c>
      <c r="J368">
        <f>MONTH(sofile__4[[#This Row],[TimeStamp2]])</f>
        <v>3</v>
      </c>
      <c r="K368">
        <f>+IF(sofile__4[[#This Row],[SalesOrderID]] &gt;0,1,0)</f>
        <v>1</v>
      </c>
      <c r="L368" s="7">
        <f>(sofile__4[[#This Row],[Existing Order]]-sofile__4[[#This Row],[ReturnedItem]])/sofile__4[[#This Row],[Existing Order]]</f>
        <v>1</v>
      </c>
    </row>
    <row r="369" spans="1:12" x14ac:dyDescent="0.35">
      <c r="A369">
        <v>368</v>
      </c>
      <c r="B369">
        <v>2</v>
      </c>
      <c r="C369">
        <v>7</v>
      </c>
      <c r="D369">
        <v>110</v>
      </c>
      <c r="E369" s="8">
        <v>43897.666666666664</v>
      </c>
      <c r="F369" s="8">
        <f>DATE(YEAR(sofile__4[[#This Row],[TimeStamp2]]),MONTH(sofile__4[[#This Row],[TimeStamp2]]),DAY(sofile__4[[#This Row],[TimeStamp2]]))</f>
        <v>43897</v>
      </c>
      <c r="G369">
        <v>368</v>
      </c>
      <c r="H369">
        <v>40</v>
      </c>
      <c r="I369">
        <f>IF(ISERROR(VLOOKUP(sofile__4[[#This Row],[SalesOrderID]],retfile[SalesOrderID],1,FALSE)),0,1)</f>
        <v>0</v>
      </c>
      <c r="J369">
        <f>MONTH(sofile__4[[#This Row],[TimeStamp2]])</f>
        <v>3</v>
      </c>
      <c r="K369">
        <f>+IF(sofile__4[[#This Row],[SalesOrderID]] &gt;0,1,0)</f>
        <v>1</v>
      </c>
      <c r="L369" s="7">
        <f>(sofile__4[[#This Row],[Existing Order]]-sofile__4[[#This Row],[ReturnedItem]])/sofile__4[[#This Row],[Existing Order]]</f>
        <v>1</v>
      </c>
    </row>
    <row r="370" spans="1:12" x14ac:dyDescent="0.35">
      <c r="A370">
        <v>369</v>
      </c>
      <c r="B370">
        <v>8</v>
      </c>
      <c r="C370">
        <v>5</v>
      </c>
      <c r="D370">
        <v>384</v>
      </c>
      <c r="E370" s="8">
        <v>43898.666666666664</v>
      </c>
      <c r="F370" s="8">
        <f>DATE(YEAR(sofile__4[[#This Row],[TimeStamp2]]),MONTH(sofile__4[[#This Row],[TimeStamp2]]),DAY(sofile__4[[#This Row],[TimeStamp2]]))</f>
        <v>43898</v>
      </c>
      <c r="G370">
        <v>369</v>
      </c>
      <c r="H370">
        <v>40</v>
      </c>
      <c r="I370">
        <f>IF(ISERROR(VLOOKUP(sofile__4[[#This Row],[SalesOrderID]],retfile[SalesOrderID],1,FALSE)),0,1)</f>
        <v>0</v>
      </c>
      <c r="J370">
        <f>MONTH(sofile__4[[#This Row],[TimeStamp2]])</f>
        <v>3</v>
      </c>
      <c r="K370">
        <f>+IF(sofile__4[[#This Row],[SalesOrderID]] &gt;0,1,0)</f>
        <v>1</v>
      </c>
      <c r="L370" s="7">
        <f>(sofile__4[[#This Row],[Existing Order]]-sofile__4[[#This Row],[ReturnedItem]])/sofile__4[[#This Row],[Existing Order]]</f>
        <v>1</v>
      </c>
    </row>
    <row r="371" spans="1:12" x14ac:dyDescent="0.35">
      <c r="A371">
        <v>370</v>
      </c>
      <c r="B371">
        <v>7</v>
      </c>
      <c r="C371">
        <v>9</v>
      </c>
      <c r="D371">
        <v>177</v>
      </c>
      <c r="E371" s="8">
        <v>43898.541666666664</v>
      </c>
      <c r="F371" s="8">
        <f>DATE(YEAR(sofile__4[[#This Row],[TimeStamp2]]),MONTH(sofile__4[[#This Row],[TimeStamp2]]),DAY(sofile__4[[#This Row],[TimeStamp2]]))</f>
        <v>43898</v>
      </c>
      <c r="G371">
        <v>370</v>
      </c>
      <c r="H371">
        <v>37</v>
      </c>
      <c r="I371">
        <f>IF(ISERROR(VLOOKUP(sofile__4[[#This Row],[SalesOrderID]],retfile[SalesOrderID],1,FALSE)),0,1)</f>
        <v>0</v>
      </c>
      <c r="J371">
        <f>MONTH(sofile__4[[#This Row],[TimeStamp2]])</f>
        <v>3</v>
      </c>
      <c r="K371">
        <f>+IF(sofile__4[[#This Row],[SalesOrderID]] &gt;0,1,0)</f>
        <v>1</v>
      </c>
      <c r="L371" s="7">
        <f>(sofile__4[[#This Row],[Existing Order]]-sofile__4[[#This Row],[ReturnedItem]])/sofile__4[[#This Row],[Existing Order]]</f>
        <v>1</v>
      </c>
    </row>
    <row r="372" spans="1:12" x14ac:dyDescent="0.35">
      <c r="A372">
        <v>371</v>
      </c>
      <c r="B372">
        <v>10</v>
      </c>
      <c r="C372">
        <v>6</v>
      </c>
      <c r="D372">
        <v>381</v>
      </c>
      <c r="E372" s="8">
        <v>43898.291666666664</v>
      </c>
      <c r="F372" s="8">
        <f>DATE(YEAR(sofile__4[[#This Row],[TimeStamp2]]),MONTH(sofile__4[[#This Row],[TimeStamp2]]),DAY(sofile__4[[#This Row],[TimeStamp2]]))</f>
        <v>43898</v>
      </c>
      <c r="G372">
        <v>371</v>
      </c>
      <c r="H372">
        <v>31</v>
      </c>
      <c r="I372">
        <f>IF(ISERROR(VLOOKUP(sofile__4[[#This Row],[SalesOrderID]],retfile[SalesOrderID],1,FALSE)),0,1)</f>
        <v>0</v>
      </c>
      <c r="J372">
        <f>MONTH(sofile__4[[#This Row],[TimeStamp2]])</f>
        <v>3</v>
      </c>
      <c r="K372">
        <f>+IF(sofile__4[[#This Row],[SalesOrderID]] &gt;0,1,0)</f>
        <v>1</v>
      </c>
      <c r="L372" s="7">
        <f>(sofile__4[[#This Row],[Existing Order]]-sofile__4[[#This Row],[ReturnedItem]])/sofile__4[[#This Row],[Existing Order]]</f>
        <v>1</v>
      </c>
    </row>
    <row r="373" spans="1:12" x14ac:dyDescent="0.35">
      <c r="A373">
        <v>372</v>
      </c>
      <c r="B373">
        <v>12</v>
      </c>
      <c r="C373">
        <v>1</v>
      </c>
      <c r="D373">
        <v>350</v>
      </c>
      <c r="E373" s="8">
        <v>43898.583333333336</v>
      </c>
      <c r="F373" s="8">
        <f>DATE(YEAR(sofile__4[[#This Row],[TimeStamp2]]),MONTH(sofile__4[[#This Row],[TimeStamp2]]),DAY(sofile__4[[#This Row],[TimeStamp2]]))</f>
        <v>43898</v>
      </c>
      <c r="G373">
        <v>372</v>
      </c>
      <c r="H373">
        <v>38</v>
      </c>
      <c r="I373">
        <f>IF(ISERROR(VLOOKUP(sofile__4[[#This Row],[SalesOrderID]],retfile[SalesOrderID],1,FALSE)),0,1)</f>
        <v>0</v>
      </c>
      <c r="J373">
        <f>MONTH(sofile__4[[#This Row],[TimeStamp2]])</f>
        <v>3</v>
      </c>
      <c r="K373">
        <f>+IF(sofile__4[[#This Row],[SalesOrderID]] &gt;0,1,0)</f>
        <v>1</v>
      </c>
      <c r="L373" s="7">
        <f>(sofile__4[[#This Row],[Existing Order]]-sofile__4[[#This Row],[ReturnedItem]])/sofile__4[[#This Row],[Existing Order]]</f>
        <v>1</v>
      </c>
    </row>
    <row r="374" spans="1:12" x14ac:dyDescent="0.35">
      <c r="A374">
        <v>373</v>
      </c>
      <c r="B374">
        <v>9</v>
      </c>
      <c r="C374">
        <v>3</v>
      </c>
      <c r="D374">
        <v>415</v>
      </c>
      <c r="E374" s="8">
        <v>43898.416666666664</v>
      </c>
      <c r="F374" s="8">
        <f>DATE(YEAR(sofile__4[[#This Row],[TimeStamp2]]),MONTH(sofile__4[[#This Row],[TimeStamp2]]),DAY(sofile__4[[#This Row],[TimeStamp2]]))</f>
        <v>43898</v>
      </c>
      <c r="G374">
        <v>373</v>
      </c>
      <c r="H374">
        <v>34</v>
      </c>
      <c r="I374">
        <f>IF(ISERROR(VLOOKUP(sofile__4[[#This Row],[SalesOrderID]],retfile[SalesOrderID],1,FALSE)),0,1)</f>
        <v>0</v>
      </c>
      <c r="J374">
        <f>MONTH(sofile__4[[#This Row],[TimeStamp2]])</f>
        <v>3</v>
      </c>
      <c r="K374">
        <f>+IF(sofile__4[[#This Row],[SalesOrderID]] &gt;0,1,0)</f>
        <v>1</v>
      </c>
      <c r="L374" s="7">
        <f>(sofile__4[[#This Row],[Existing Order]]-sofile__4[[#This Row],[ReturnedItem]])/sofile__4[[#This Row],[Existing Order]]</f>
        <v>1</v>
      </c>
    </row>
    <row r="375" spans="1:12" x14ac:dyDescent="0.35">
      <c r="A375">
        <v>374</v>
      </c>
      <c r="B375">
        <v>6</v>
      </c>
      <c r="C375">
        <v>4</v>
      </c>
      <c r="D375">
        <v>257</v>
      </c>
      <c r="E375" s="8">
        <v>43899.541666666664</v>
      </c>
      <c r="F375" s="8">
        <f>DATE(YEAR(sofile__4[[#This Row],[TimeStamp2]]),MONTH(sofile__4[[#This Row],[TimeStamp2]]),DAY(sofile__4[[#This Row],[TimeStamp2]]))</f>
        <v>43899</v>
      </c>
      <c r="G375">
        <v>374</v>
      </c>
      <c r="H375">
        <v>37</v>
      </c>
      <c r="I375">
        <f>IF(ISERROR(VLOOKUP(sofile__4[[#This Row],[SalesOrderID]],retfile[SalesOrderID],1,FALSE)),0,1)</f>
        <v>0</v>
      </c>
      <c r="J375">
        <f>MONTH(sofile__4[[#This Row],[TimeStamp2]])</f>
        <v>3</v>
      </c>
      <c r="K375">
        <f>+IF(sofile__4[[#This Row],[SalesOrderID]] &gt;0,1,0)</f>
        <v>1</v>
      </c>
      <c r="L375" s="7">
        <f>(sofile__4[[#This Row],[Existing Order]]-sofile__4[[#This Row],[ReturnedItem]])/sofile__4[[#This Row],[Existing Order]]</f>
        <v>1</v>
      </c>
    </row>
    <row r="376" spans="1:12" x14ac:dyDescent="0.35">
      <c r="A376">
        <v>375</v>
      </c>
      <c r="B376">
        <v>8</v>
      </c>
      <c r="C376">
        <v>7</v>
      </c>
      <c r="D376">
        <v>270</v>
      </c>
      <c r="E376" s="8">
        <v>43899.5</v>
      </c>
      <c r="F376" s="8">
        <f>DATE(YEAR(sofile__4[[#This Row],[TimeStamp2]]),MONTH(sofile__4[[#This Row],[TimeStamp2]]),DAY(sofile__4[[#This Row],[TimeStamp2]]))</f>
        <v>43899</v>
      </c>
      <c r="G376">
        <v>375</v>
      </c>
      <c r="H376">
        <v>36</v>
      </c>
      <c r="I376">
        <f>IF(ISERROR(VLOOKUP(sofile__4[[#This Row],[SalesOrderID]],retfile[SalesOrderID],1,FALSE)),0,1)</f>
        <v>0</v>
      </c>
      <c r="J376">
        <f>MONTH(sofile__4[[#This Row],[TimeStamp2]])</f>
        <v>3</v>
      </c>
      <c r="K376">
        <f>+IF(sofile__4[[#This Row],[SalesOrderID]] &gt;0,1,0)</f>
        <v>1</v>
      </c>
      <c r="L376" s="7">
        <f>(sofile__4[[#This Row],[Existing Order]]-sofile__4[[#This Row],[ReturnedItem]])/sofile__4[[#This Row],[Existing Order]]</f>
        <v>1</v>
      </c>
    </row>
    <row r="377" spans="1:12" x14ac:dyDescent="0.35">
      <c r="A377">
        <v>376</v>
      </c>
      <c r="B377">
        <v>14</v>
      </c>
      <c r="C377">
        <v>2</v>
      </c>
      <c r="D377">
        <v>112</v>
      </c>
      <c r="E377" s="8">
        <v>43899.25</v>
      </c>
      <c r="F377" s="8">
        <f>DATE(YEAR(sofile__4[[#This Row],[TimeStamp2]]),MONTH(sofile__4[[#This Row],[TimeStamp2]]),DAY(sofile__4[[#This Row],[TimeStamp2]]))</f>
        <v>43899</v>
      </c>
      <c r="G377">
        <v>376</v>
      </c>
      <c r="H377">
        <v>30</v>
      </c>
      <c r="I377">
        <f>IF(ISERROR(VLOOKUP(sofile__4[[#This Row],[SalesOrderID]],retfile[SalesOrderID],1,FALSE)),0,1)</f>
        <v>0</v>
      </c>
      <c r="J377">
        <f>MONTH(sofile__4[[#This Row],[TimeStamp2]])</f>
        <v>3</v>
      </c>
      <c r="K377">
        <f>+IF(sofile__4[[#This Row],[SalesOrderID]] &gt;0,1,0)</f>
        <v>1</v>
      </c>
      <c r="L377" s="7">
        <f>(sofile__4[[#This Row],[Existing Order]]-sofile__4[[#This Row],[ReturnedItem]])/sofile__4[[#This Row],[Existing Order]]</f>
        <v>1</v>
      </c>
    </row>
    <row r="378" spans="1:12" x14ac:dyDescent="0.35">
      <c r="A378">
        <v>377</v>
      </c>
      <c r="B378">
        <v>14</v>
      </c>
      <c r="C378">
        <v>4</v>
      </c>
      <c r="D378">
        <v>391</v>
      </c>
      <c r="E378" s="8">
        <v>43899.875</v>
      </c>
      <c r="F378" s="8">
        <f>DATE(YEAR(sofile__4[[#This Row],[TimeStamp2]]),MONTH(sofile__4[[#This Row],[TimeStamp2]]),DAY(sofile__4[[#This Row],[TimeStamp2]]))</f>
        <v>43899</v>
      </c>
      <c r="G378">
        <v>377</v>
      </c>
      <c r="H378">
        <v>45</v>
      </c>
      <c r="I378">
        <f>IF(ISERROR(VLOOKUP(sofile__4[[#This Row],[SalesOrderID]],retfile[SalesOrderID],1,FALSE)),0,1)</f>
        <v>0</v>
      </c>
      <c r="J378">
        <f>MONTH(sofile__4[[#This Row],[TimeStamp2]])</f>
        <v>3</v>
      </c>
      <c r="K378">
        <f>+IF(sofile__4[[#This Row],[SalesOrderID]] &gt;0,1,0)</f>
        <v>1</v>
      </c>
      <c r="L378" s="7">
        <f>(sofile__4[[#This Row],[Existing Order]]-sofile__4[[#This Row],[ReturnedItem]])/sofile__4[[#This Row],[Existing Order]]</f>
        <v>1</v>
      </c>
    </row>
    <row r="379" spans="1:12" x14ac:dyDescent="0.35">
      <c r="A379">
        <v>378</v>
      </c>
      <c r="B379">
        <v>13</v>
      </c>
      <c r="C379">
        <v>5</v>
      </c>
      <c r="D379">
        <v>304</v>
      </c>
      <c r="E379" s="8">
        <v>43899.583333333336</v>
      </c>
      <c r="F379" s="8">
        <f>DATE(YEAR(sofile__4[[#This Row],[TimeStamp2]]),MONTH(sofile__4[[#This Row],[TimeStamp2]]),DAY(sofile__4[[#This Row],[TimeStamp2]]))</f>
        <v>43899</v>
      </c>
      <c r="G379">
        <v>378</v>
      </c>
      <c r="H379">
        <v>38</v>
      </c>
      <c r="I379">
        <f>IF(ISERROR(VLOOKUP(sofile__4[[#This Row],[SalesOrderID]],retfile[SalesOrderID],1,FALSE)),0,1)</f>
        <v>0</v>
      </c>
      <c r="J379">
        <f>MONTH(sofile__4[[#This Row],[TimeStamp2]])</f>
        <v>3</v>
      </c>
      <c r="K379">
        <f>+IF(sofile__4[[#This Row],[SalesOrderID]] &gt;0,1,0)</f>
        <v>1</v>
      </c>
      <c r="L379" s="7">
        <f>(sofile__4[[#This Row],[Existing Order]]-sofile__4[[#This Row],[ReturnedItem]])/sofile__4[[#This Row],[Existing Order]]</f>
        <v>1</v>
      </c>
    </row>
    <row r="380" spans="1:12" x14ac:dyDescent="0.35">
      <c r="A380">
        <v>379</v>
      </c>
      <c r="B380">
        <v>8</v>
      </c>
      <c r="C380">
        <v>7</v>
      </c>
      <c r="D380">
        <v>364</v>
      </c>
      <c r="E380" s="8">
        <v>43899.666666666664</v>
      </c>
      <c r="F380" s="8">
        <f>DATE(YEAR(sofile__4[[#This Row],[TimeStamp2]]),MONTH(sofile__4[[#This Row],[TimeStamp2]]),DAY(sofile__4[[#This Row],[TimeStamp2]]))</f>
        <v>43899</v>
      </c>
      <c r="G380">
        <v>379</v>
      </c>
      <c r="H380">
        <v>40</v>
      </c>
      <c r="I380">
        <f>IF(ISERROR(VLOOKUP(sofile__4[[#This Row],[SalesOrderID]],retfile[SalesOrderID],1,FALSE)),0,1)</f>
        <v>0</v>
      </c>
      <c r="J380">
        <f>MONTH(sofile__4[[#This Row],[TimeStamp2]])</f>
        <v>3</v>
      </c>
      <c r="K380">
        <f>+IF(sofile__4[[#This Row],[SalesOrderID]] &gt;0,1,0)</f>
        <v>1</v>
      </c>
      <c r="L380" s="7">
        <f>(sofile__4[[#This Row],[Existing Order]]-sofile__4[[#This Row],[ReturnedItem]])/sofile__4[[#This Row],[Existing Order]]</f>
        <v>1</v>
      </c>
    </row>
    <row r="381" spans="1:12" x14ac:dyDescent="0.35">
      <c r="A381">
        <v>380</v>
      </c>
      <c r="B381">
        <v>11</v>
      </c>
      <c r="C381">
        <v>8</v>
      </c>
      <c r="D381">
        <v>219</v>
      </c>
      <c r="E381" s="8">
        <v>43900.25</v>
      </c>
      <c r="F381" s="8">
        <f>DATE(YEAR(sofile__4[[#This Row],[TimeStamp2]]),MONTH(sofile__4[[#This Row],[TimeStamp2]]),DAY(sofile__4[[#This Row],[TimeStamp2]]))</f>
        <v>43900</v>
      </c>
      <c r="G381">
        <v>380</v>
      </c>
      <c r="H381">
        <v>30</v>
      </c>
      <c r="I381">
        <f>IF(ISERROR(VLOOKUP(sofile__4[[#This Row],[SalesOrderID]],retfile[SalesOrderID],1,FALSE)),0,1)</f>
        <v>0</v>
      </c>
      <c r="J381">
        <f>MONTH(sofile__4[[#This Row],[TimeStamp2]])</f>
        <v>3</v>
      </c>
      <c r="K381">
        <f>+IF(sofile__4[[#This Row],[SalesOrderID]] &gt;0,1,0)</f>
        <v>1</v>
      </c>
      <c r="L381" s="7">
        <f>(sofile__4[[#This Row],[Existing Order]]-sofile__4[[#This Row],[ReturnedItem]])/sofile__4[[#This Row],[Existing Order]]</f>
        <v>1</v>
      </c>
    </row>
    <row r="382" spans="1:12" x14ac:dyDescent="0.35">
      <c r="A382">
        <v>381</v>
      </c>
      <c r="B382">
        <v>8</v>
      </c>
      <c r="C382">
        <v>5</v>
      </c>
      <c r="D382">
        <v>429</v>
      </c>
      <c r="E382" s="8">
        <v>43900.833333333336</v>
      </c>
      <c r="F382" s="8">
        <f>DATE(YEAR(sofile__4[[#This Row],[TimeStamp2]]),MONTH(sofile__4[[#This Row],[TimeStamp2]]),DAY(sofile__4[[#This Row],[TimeStamp2]]))</f>
        <v>43900</v>
      </c>
      <c r="G382">
        <v>381</v>
      </c>
      <c r="H382">
        <v>44</v>
      </c>
      <c r="I382">
        <f>IF(ISERROR(VLOOKUP(sofile__4[[#This Row],[SalesOrderID]],retfile[SalesOrderID],1,FALSE)),0,1)</f>
        <v>0</v>
      </c>
      <c r="J382">
        <f>MONTH(sofile__4[[#This Row],[TimeStamp2]])</f>
        <v>3</v>
      </c>
      <c r="K382">
        <f>+IF(sofile__4[[#This Row],[SalesOrderID]] &gt;0,1,0)</f>
        <v>1</v>
      </c>
      <c r="L382" s="7">
        <f>(sofile__4[[#This Row],[Existing Order]]-sofile__4[[#This Row],[ReturnedItem]])/sofile__4[[#This Row],[Existing Order]]</f>
        <v>1</v>
      </c>
    </row>
    <row r="383" spans="1:12" x14ac:dyDescent="0.35">
      <c r="A383">
        <v>382</v>
      </c>
      <c r="B383">
        <v>11</v>
      </c>
      <c r="C383">
        <v>5</v>
      </c>
      <c r="D383">
        <v>269</v>
      </c>
      <c r="E383" s="8">
        <v>43900.25</v>
      </c>
      <c r="F383" s="8">
        <f>DATE(YEAR(sofile__4[[#This Row],[TimeStamp2]]),MONTH(sofile__4[[#This Row],[TimeStamp2]]),DAY(sofile__4[[#This Row],[TimeStamp2]]))</f>
        <v>43900</v>
      </c>
      <c r="G383">
        <v>382</v>
      </c>
      <c r="H383">
        <v>30</v>
      </c>
      <c r="I383">
        <f>IF(ISERROR(VLOOKUP(sofile__4[[#This Row],[SalesOrderID]],retfile[SalesOrderID],1,FALSE)),0,1)</f>
        <v>0</v>
      </c>
      <c r="J383">
        <f>MONTH(sofile__4[[#This Row],[TimeStamp2]])</f>
        <v>3</v>
      </c>
      <c r="K383">
        <f>+IF(sofile__4[[#This Row],[SalesOrderID]] &gt;0,1,0)</f>
        <v>1</v>
      </c>
      <c r="L383" s="7">
        <f>(sofile__4[[#This Row],[Existing Order]]-sofile__4[[#This Row],[ReturnedItem]])/sofile__4[[#This Row],[Existing Order]]</f>
        <v>1</v>
      </c>
    </row>
    <row r="384" spans="1:12" x14ac:dyDescent="0.35">
      <c r="A384">
        <v>383</v>
      </c>
      <c r="B384">
        <v>1</v>
      </c>
      <c r="C384">
        <v>8</v>
      </c>
      <c r="D384">
        <v>394</v>
      </c>
      <c r="E384" s="8">
        <v>43900.541666666664</v>
      </c>
      <c r="F384" s="8">
        <f>DATE(YEAR(sofile__4[[#This Row],[TimeStamp2]]),MONTH(sofile__4[[#This Row],[TimeStamp2]]),DAY(sofile__4[[#This Row],[TimeStamp2]]))</f>
        <v>43900</v>
      </c>
      <c r="G384">
        <v>383</v>
      </c>
      <c r="H384">
        <v>37</v>
      </c>
      <c r="I384">
        <f>IF(ISERROR(VLOOKUP(sofile__4[[#This Row],[SalesOrderID]],retfile[SalesOrderID],1,FALSE)),0,1)</f>
        <v>0</v>
      </c>
      <c r="J384">
        <f>MONTH(sofile__4[[#This Row],[TimeStamp2]])</f>
        <v>3</v>
      </c>
      <c r="K384">
        <f>+IF(sofile__4[[#This Row],[SalesOrderID]] &gt;0,1,0)</f>
        <v>1</v>
      </c>
      <c r="L384" s="7">
        <f>(sofile__4[[#This Row],[Existing Order]]-sofile__4[[#This Row],[ReturnedItem]])/sofile__4[[#This Row],[Existing Order]]</f>
        <v>1</v>
      </c>
    </row>
    <row r="385" spans="1:12" x14ac:dyDescent="0.35">
      <c r="A385">
        <v>384</v>
      </c>
      <c r="B385">
        <v>3</v>
      </c>
      <c r="C385">
        <v>4</v>
      </c>
      <c r="D385">
        <v>310</v>
      </c>
      <c r="E385" s="8">
        <v>43901.791666666664</v>
      </c>
      <c r="F385" s="8">
        <f>DATE(YEAR(sofile__4[[#This Row],[TimeStamp2]]),MONTH(sofile__4[[#This Row],[TimeStamp2]]),DAY(sofile__4[[#This Row],[TimeStamp2]]))</f>
        <v>43901</v>
      </c>
      <c r="G385">
        <v>384</v>
      </c>
      <c r="H385">
        <v>43</v>
      </c>
      <c r="I385">
        <f>IF(ISERROR(VLOOKUP(sofile__4[[#This Row],[SalesOrderID]],retfile[SalesOrderID],1,FALSE)),0,1)</f>
        <v>0</v>
      </c>
      <c r="J385">
        <f>MONTH(sofile__4[[#This Row],[TimeStamp2]])</f>
        <v>3</v>
      </c>
      <c r="K385">
        <f>+IF(sofile__4[[#This Row],[SalesOrderID]] &gt;0,1,0)</f>
        <v>1</v>
      </c>
      <c r="L385" s="7">
        <f>(sofile__4[[#This Row],[Existing Order]]-sofile__4[[#This Row],[ReturnedItem]])/sofile__4[[#This Row],[Existing Order]]</f>
        <v>1</v>
      </c>
    </row>
    <row r="386" spans="1:12" x14ac:dyDescent="0.35">
      <c r="A386">
        <v>385</v>
      </c>
      <c r="B386">
        <v>12</v>
      </c>
      <c r="C386">
        <v>4</v>
      </c>
      <c r="D386">
        <v>295</v>
      </c>
      <c r="E386" s="8">
        <v>43901.291666666664</v>
      </c>
      <c r="F386" s="8">
        <f>DATE(YEAR(sofile__4[[#This Row],[TimeStamp2]]),MONTH(sofile__4[[#This Row],[TimeStamp2]]),DAY(sofile__4[[#This Row],[TimeStamp2]]))</f>
        <v>43901</v>
      </c>
      <c r="G386">
        <v>385</v>
      </c>
      <c r="H386">
        <v>31</v>
      </c>
      <c r="I386">
        <f>IF(ISERROR(VLOOKUP(sofile__4[[#This Row],[SalesOrderID]],retfile[SalesOrderID],1,FALSE)),0,1)</f>
        <v>0</v>
      </c>
      <c r="J386">
        <f>MONTH(sofile__4[[#This Row],[TimeStamp2]])</f>
        <v>3</v>
      </c>
      <c r="K386">
        <f>+IF(sofile__4[[#This Row],[SalesOrderID]] &gt;0,1,0)</f>
        <v>1</v>
      </c>
      <c r="L386" s="7">
        <f>(sofile__4[[#This Row],[Existing Order]]-sofile__4[[#This Row],[ReturnedItem]])/sofile__4[[#This Row],[Existing Order]]</f>
        <v>1</v>
      </c>
    </row>
    <row r="387" spans="1:12" x14ac:dyDescent="0.35">
      <c r="A387">
        <v>386</v>
      </c>
      <c r="B387">
        <v>1</v>
      </c>
      <c r="C387">
        <v>3</v>
      </c>
      <c r="D387">
        <v>451</v>
      </c>
      <c r="E387" s="8">
        <v>43901.583333333336</v>
      </c>
      <c r="F387" s="8">
        <f>DATE(YEAR(sofile__4[[#This Row],[TimeStamp2]]),MONTH(sofile__4[[#This Row],[TimeStamp2]]),DAY(sofile__4[[#This Row],[TimeStamp2]]))</f>
        <v>43901</v>
      </c>
      <c r="G387">
        <v>386</v>
      </c>
      <c r="H387">
        <v>38</v>
      </c>
      <c r="I387">
        <f>IF(ISERROR(VLOOKUP(sofile__4[[#This Row],[SalesOrderID]],retfile[SalesOrderID],1,FALSE)),0,1)</f>
        <v>0</v>
      </c>
      <c r="J387">
        <f>MONTH(sofile__4[[#This Row],[TimeStamp2]])</f>
        <v>3</v>
      </c>
      <c r="K387">
        <f>+IF(sofile__4[[#This Row],[SalesOrderID]] &gt;0,1,0)</f>
        <v>1</v>
      </c>
      <c r="L387" s="7">
        <f>(sofile__4[[#This Row],[Existing Order]]-sofile__4[[#This Row],[ReturnedItem]])/sofile__4[[#This Row],[Existing Order]]</f>
        <v>1</v>
      </c>
    </row>
    <row r="388" spans="1:12" x14ac:dyDescent="0.35">
      <c r="A388">
        <v>387</v>
      </c>
      <c r="B388">
        <v>1</v>
      </c>
      <c r="C388">
        <v>6</v>
      </c>
      <c r="D388">
        <v>120</v>
      </c>
      <c r="E388" s="8">
        <v>43901.875</v>
      </c>
      <c r="F388" s="8">
        <f>DATE(YEAR(sofile__4[[#This Row],[TimeStamp2]]),MONTH(sofile__4[[#This Row],[TimeStamp2]]),DAY(sofile__4[[#This Row],[TimeStamp2]]))</f>
        <v>43901</v>
      </c>
      <c r="G388">
        <v>387</v>
      </c>
      <c r="H388">
        <v>45</v>
      </c>
      <c r="I388">
        <f>IF(ISERROR(VLOOKUP(sofile__4[[#This Row],[SalesOrderID]],retfile[SalesOrderID],1,FALSE)),0,1)</f>
        <v>0</v>
      </c>
      <c r="J388">
        <f>MONTH(sofile__4[[#This Row],[TimeStamp2]])</f>
        <v>3</v>
      </c>
      <c r="K388">
        <f>+IF(sofile__4[[#This Row],[SalesOrderID]] &gt;0,1,0)</f>
        <v>1</v>
      </c>
      <c r="L388" s="7">
        <f>(sofile__4[[#This Row],[Existing Order]]-sofile__4[[#This Row],[ReturnedItem]])/sofile__4[[#This Row],[Existing Order]]</f>
        <v>1</v>
      </c>
    </row>
    <row r="389" spans="1:12" x14ac:dyDescent="0.35">
      <c r="A389">
        <v>388</v>
      </c>
      <c r="B389">
        <v>13</v>
      </c>
      <c r="C389">
        <v>6</v>
      </c>
      <c r="D389">
        <v>291</v>
      </c>
      <c r="E389" s="8">
        <v>43901.875</v>
      </c>
      <c r="F389" s="8">
        <f>DATE(YEAR(sofile__4[[#This Row],[TimeStamp2]]),MONTH(sofile__4[[#This Row],[TimeStamp2]]),DAY(sofile__4[[#This Row],[TimeStamp2]]))</f>
        <v>43901</v>
      </c>
      <c r="G389">
        <v>388</v>
      </c>
      <c r="H389">
        <v>45</v>
      </c>
      <c r="I389">
        <f>IF(ISERROR(VLOOKUP(sofile__4[[#This Row],[SalesOrderID]],retfile[SalesOrderID],1,FALSE)),0,1)</f>
        <v>0</v>
      </c>
      <c r="J389">
        <f>MONTH(sofile__4[[#This Row],[TimeStamp2]])</f>
        <v>3</v>
      </c>
      <c r="K389">
        <f>+IF(sofile__4[[#This Row],[SalesOrderID]] &gt;0,1,0)</f>
        <v>1</v>
      </c>
      <c r="L389" s="7">
        <f>(sofile__4[[#This Row],[Existing Order]]-sofile__4[[#This Row],[ReturnedItem]])/sofile__4[[#This Row],[Existing Order]]</f>
        <v>1</v>
      </c>
    </row>
    <row r="390" spans="1:12" x14ac:dyDescent="0.35">
      <c r="A390">
        <v>389</v>
      </c>
      <c r="B390">
        <v>5</v>
      </c>
      <c r="C390">
        <v>6</v>
      </c>
      <c r="D390">
        <v>466</v>
      </c>
      <c r="E390" s="8">
        <v>43902.375</v>
      </c>
      <c r="F390" s="8">
        <f>DATE(YEAR(sofile__4[[#This Row],[TimeStamp2]]),MONTH(sofile__4[[#This Row],[TimeStamp2]]),DAY(sofile__4[[#This Row],[TimeStamp2]]))</f>
        <v>43902</v>
      </c>
      <c r="G390">
        <v>389</v>
      </c>
      <c r="H390">
        <v>33</v>
      </c>
      <c r="I390">
        <f>IF(ISERROR(VLOOKUP(sofile__4[[#This Row],[SalesOrderID]],retfile[SalesOrderID],1,FALSE)),0,1)</f>
        <v>0</v>
      </c>
      <c r="J390">
        <f>MONTH(sofile__4[[#This Row],[TimeStamp2]])</f>
        <v>3</v>
      </c>
      <c r="K390">
        <f>+IF(sofile__4[[#This Row],[SalesOrderID]] &gt;0,1,0)</f>
        <v>1</v>
      </c>
      <c r="L390" s="7">
        <f>(sofile__4[[#This Row],[Existing Order]]-sofile__4[[#This Row],[ReturnedItem]])/sofile__4[[#This Row],[Existing Order]]</f>
        <v>1</v>
      </c>
    </row>
    <row r="391" spans="1:12" x14ac:dyDescent="0.35">
      <c r="A391">
        <v>390</v>
      </c>
      <c r="B391">
        <v>12</v>
      </c>
      <c r="C391">
        <v>9</v>
      </c>
      <c r="D391">
        <v>139</v>
      </c>
      <c r="E391" s="8">
        <v>43902.75</v>
      </c>
      <c r="F391" s="8">
        <f>DATE(YEAR(sofile__4[[#This Row],[TimeStamp2]]),MONTH(sofile__4[[#This Row],[TimeStamp2]]),DAY(sofile__4[[#This Row],[TimeStamp2]]))</f>
        <v>43902</v>
      </c>
      <c r="G391">
        <v>390</v>
      </c>
      <c r="H391">
        <v>42</v>
      </c>
      <c r="I391">
        <f>IF(ISERROR(VLOOKUP(sofile__4[[#This Row],[SalesOrderID]],retfile[SalesOrderID],1,FALSE)),0,1)</f>
        <v>0</v>
      </c>
      <c r="J391">
        <f>MONTH(sofile__4[[#This Row],[TimeStamp2]])</f>
        <v>3</v>
      </c>
      <c r="K391">
        <f>+IF(sofile__4[[#This Row],[SalesOrderID]] &gt;0,1,0)</f>
        <v>1</v>
      </c>
      <c r="L391" s="7">
        <f>(sofile__4[[#This Row],[Existing Order]]-sofile__4[[#This Row],[ReturnedItem]])/sofile__4[[#This Row],[Existing Order]]</f>
        <v>1</v>
      </c>
    </row>
    <row r="392" spans="1:12" x14ac:dyDescent="0.35">
      <c r="A392">
        <v>391</v>
      </c>
      <c r="B392">
        <v>8</v>
      </c>
      <c r="C392">
        <v>2</v>
      </c>
      <c r="D392">
        <v>375</v>
      </c>
      <c r="E392" s="8">
        <v>43902.166666666664</v>
      </c>
      <c r="F392" s="8">
        <f>DATE(YEAR(sofile__4[[#This Row],[TimeStamp2]]),MONTH(sofile__4[[#This Row],[TimeStamp2]]),DAY(sofile__4[[#This Row],[TimeStamp2]]))</f>
        <v>43902</v>
      </c>
      <c r="G392">
        <v>391</v>
      </c>
      <c r="H392">
        <v>28</v>
      </c>
      <c r="I392">
        <f>IF(ISERROR(VLOOKUP(sofile__4[[#This Row],[SalesOrderID]],retfile[SalesOrderID],1,FALSE)),0,1)</f>
        <v>0</v>
      </c>
      <c r="J392">
        <f>MONTH(sofile__4[[#This Row],[TimeStamp2]])</f>
        <v>3</v>
      </c>
      <c r="K392">
        <f>+IF(sofile__4[[#This Row],[SalesOrderID]] &gt;0,1,0)</f>
        <v>1</v>
      </c>
      <c r="L392" s="7">
        <f>(sofile__4[[#This Row],[Existing Order]]-sofile__4[[#This Row],[ReturnedItem]])/sofile__4[[#This Row],[Existing Order]]</f>
        <v>1</v>
      </c>
    </row>
    <row r="393" spans="1:12" x14ac:dyDescent="0.35">
      <c r="A393">
        <v>392</v>
      </c>
      <c r="B393">
        <v>13</v>
      </c>
      <c r="C393">
        <v>6</v>
      </c>
      <c r="D393">
        <v>333</v>
      </c>
      <c r="E393" s="8">
        <v>43902.666666666664</v>
      </c>
      <c r="F393" s="8">
        <f>DATE(YEAR(sofile__4[[#This Row],[TimeStamp2]]),MONTH(sofile__4[[#This Row],[TimeStamp2]]),DAY(sofile__4[[#This Row],[TimeStamp2]]))</f>
        <v>43902</v>
      </c>
      <c r="G393">
        <v>392</v>
      </c>
      <c r="H393">
        <v>40</v>
      </c>
      <c r="I393">
        <f>IF(ISERROR(VLOOKUP(sofile__4[[#This Row],[SalesOrderID]],retfile[SalesOrderID],1,FALSE)),0,1)</f>
        <v>0</v>
      </c>
      <c r="J393">
        <f>MONTH(sofile__4[[#This Row],[TimeStamp2]])</f>
        <v>3</v>
      </c>
      <c r="K393">
        <f>+IF(sofile__4[[#This Row],[SalesOrderID]] &gt;0,1,0)</f>
        <v>1</v>
      </c>
      <c r="L393" s="7">
        <f>(sofile__4[[#This Row],[Existing Order]]-sofile__4[[#This Row],[ReturnedItem]])/sofile__4[[#This Row],[Existing Order]]</f>
        <v>1</v>
      </c>
    </row>
    <row r="394" spans="1:12" x14ac:dyDescent="0.35">
      <c r="A394">
        <v>393</v>
      </c>
      <c r="B394">
        <v>3</v>
      </c>
      <c r="C394">
        <v>3</v>
      </c>
      <c r="D394">
        <v>390</v>
      </c>
      <c r="E394" s="8">
        <v>43902.541666666664</v>
      </c>
      <c r="F394" s="8">
        <f>DATE(YEAR(sofile__4[[#This Row],[TimeStamp2]]),MONTH(sofile__4[[#This Row],[TimeStamp2]]),DAY(sofile__4[[#This Row],[TimeStamp2]]))</f>
        <v>43902</v>
      </c>
      <c r="G394">
        <v>393</v>
      </c>
      <c r="H394">
        <v>37</v>
      </c>
      <c r="I394">
        <f>IF(ISERROR(VLOOKUP(sofile__4[[#This Row],[SalesOrderID]],retfile[SalesOrderID],1,FALSE)),0,1)</f>
        <v>0</v>
      </c>
      <c r="J394">
        <f>MONTH(sofile__4[[#This Row],[TimeStamp2]])</f>
        <v>3</v>
      </c>
      <c r="K394">
        <f>+IF(sofile__4[[#This Row],[SalesOrderID]] &gt;0,1,0)</f>
        <v>1</v>
      </c>
      <c r="L394" s="7">
        <f>(sofile__4[[#This Row],[Existing Order]]-sofile__4[[#This Row],[ReturnedItem]])/sofile__4[[#This Row],[Existing Order]]</f>
        <v>1</v>
      </c>
    </row>
    <row r="395" spans="1:12" x14ac:dyDescent="0.35">
      <c r="A395">
        <v>394</v>
      </c>
      <c r="B395">
        <v>11</v>
      </c>
      <c r="C395">
        <v>6</v>
      </c>
      <c r="D395">
        <v>393</v>
      </c>
      <c r="E395" s="8">
        <v>43902.708333333336</v>
      </c>
      <c r="F395" s="8">
        <f>DATE(YEAR(sofile__4[[#This Row],[TimeStamp2]]),MONTH(sofile__4[[#This Row],[TimeStamp2]]),DAY(sofile__4[[#This Row],[TimeStamp2]]))</f>
        <v>43902</v>
      </c>
      <c r="G395">
        <v>394</v>
      </c>
      <c r="H395">
        <v>41</v>
      </c>
      <c r="I395">
        <f>IF(ISERROR(VLOOKUP(sofile__4[[#This Row],[SalesOrderID]],retfile[SalesOrderID],1,FALSE)),0,1)</f>
        <v>0</v>
      </c>
      <c r="J395">
        <f>MONTH(sofile__4[[#This Row],[TimeStamp2]])</f>
        <v>3</v>
      </c>
      <c r="K395">
        <f>+IF(sofile__4[[#This Row],[SalesOrderID]] &gt;0,1,0)</f>
        <v>1</v>
      </c>
      <c r="L395" s="7">
        <f>(sofile__4[[#This Row],[Existing Order]]-sofile__4[[#This Row],[ReturnedItem]])/sofile__4[[#This Row],[Existing Order]]</f>
        <v>1</v>
      </c>
    </row>
    <row r="396" spans="1:12" x14ac:dyDescent="0.35">
      <c r="A396">
        <v>395</v>
      </c>
      <c r="B396">
        <v>10</v>
      </c>
      <c r="C396">
        <v>1</v>
      </c>
      <c r="D396">
        <v>230</v>
      </c>
      <c r="E396" s="8">
        <v>43902.458333333336</v>
      </c>
      <c r="F396" s="8">
        <f>DATE(YEAR(sofile__4[[#This Row],[TimeStamp2]]),MONTH(sofile__4[[#This Row],[TimeStamp2]]),DAY(sofile__4[[#This Row],[TimeStamp2]]))</f>
        <v>43902</v>
      </c>
      <c r="G396">
        <v>395</v>
      </c>
      <c r="H396">
        <v>35</v>
      </c>
      <c r="I396">
        <f>IF(ISERROR(VLOOKUP(sofile__4[[#This Row],[SalesOrderID]],retfile[SalesOrderID],1,FALSE)),0,1)</f>
        <v>0</v>
      </c>
      <c r="J396">
        <f>MONTH(sofile__4[[#This Row],[TimeStamp2]])</f>
        <v>3</v>
      </c>
      <c r="K396">
        <f>+IF(sofile__4[[#This Row],[SalesOrderID]] &gt;0,1,0)</f>
        <v>1</v>
      </c>
      <c r="L396" s="7">
        <f>(sofile__4[[#This Row],[Existing Order]]-sofile__4[[#This Row],[ReturnedItem]])/sofile__4[[#This Row],[Existing Order]]</f>
        <v>1</v>
      </c>
    </row>
    <row r="397" spans="1:12" x14ac:dyDescent="0.35">
      <c r="A397">
        <v>396</v>
      </c>
      <c r="B397">
        <v>8</v>
      </c>
      <c r="C397">
        <v>4</v>
      </c>
      <c r="D397">
        <v>369</v>
      </c>
      <c r="E397" s="8">
        <v>43903.583333333336</v>
      </c>
      <c r="F397" s="8">
        <f>DATE(YEAR(sofile__4[[#This Row],[TimeStamp2]]),MONTH(sofile__4[[#This Row],[TimeStamp2]]),DAY(sofile__4[[#This Row],[TimeStamp2]]))</f>
        <v>43903</v>
      </c>
      <c r="G397">
        <v>396</v>
      </c>
      <c r="H397">
        <v>38</v>
      </c>
      <c r="I397">
        <f>IF(ISERROR(VLOOKUP(sofile__4[[#This Row],[SalesOrderID]],retfile[SalesOrderID],1,FALSE)),0,1)</f>
        <v>0</v>
      </c>
      <c r="J397">
        <f>MONTH(sofile__4[[#This Row],[TimeStamp2]])</f>
        <v>3</v>
      </c>
      <c r="K397">
        <f>+IF(sofile__4[[#This Row],[SalesOrderID]] &gt;0,1,0)</f>
        <v>1</v>
      </c>
      <c r="L397" s="7">
        <f>(sofile__4[[#This Row],[Existing Order]]-sofile__4[[#This Row],[ReturnedItem]])/sofile__4[[#This Row],[Existing Order]]</f>
        <v>1</v>
      </c>
    </row>
    <row r="398" spans="1:12" x14ac:dyDescent="0.35">
      <c r="A398">
        <v>397</v>
      </c>
      <c r="B398">
        <v>1</v>
      </c>
      <c r="C398">
        <v>1</v>
      </c>
      <c r="D398">
        <v>132</v>
      </c>
      <c r="E398" s="8">
        <v>43903.208333333336</v>
      </c>
      <c r="F398" s="8">
        <f>DATE(YEAR(sofile__4[[#This Row],[TimeStamp2]]),MONTH(sofile__4[[#This Row],[TimeStamp2]]),DAY(sofile__4[[#This Row],[TimeStamp2]]))</f>
        <v>43903</v>
      </c>
      <c r="G398">
        <v>397</v>
      </c>
      <c r="H398">
        <v>29</v>
      </c>
      <c r="I398">
        <f>IF(ISERROR(VLOOKUP(sofile__4[[#This Row],[SalesOrderID]],retfile[SalesOrderID],1,FALSE)),0,1)</f>
        <v>0</v>
      </c>
      <c r="J398">
        <f>MONTH(sofile__4[[#This Row],[TimeStamp2]])</f>
        <v>3</v>
      </c>
      <c r="K398">
        <f>+IF(sofile__4[[#This Row],[SalesOrderID]] &gt;0,1,0)</f>
        <v>1</v>
      </c>
      <c r="L398" s="7">
        <f>(sofile__4[[#This Row],[Existing Order]]-sofile__4[[#This Row],[ReturnedItem]])/sofile__4[[#This Row],[Existing Order]]</f>
        <v>1</v>
      </c>
    </row>
    <row r="399" spans="1:12" x14ac:dyDescent="0.35">
      <c r="A399">
        <v>398</v>
      </c>
      <c r="B399">
        <v>14</v>
      </c>
      <c r="C399">
        <v>2</v>
      </c>
      <c r="D399">
        <v>348</v>
      </c>
      <c r="E399" s="8">
        <v>43903.875</v>
      </c>
      <c r="F399" s="8">
        <f>DATE(YEAR(sofile__4[[#This Row],[TimeStamp2]]),MONTH(sofile__4[[#This Row],[TimeStamp2]]),DAY(sofile__4[[#This Row],[TimeStamp2]]))</f>
        <v>43903</v>
      </c>
      <c r="G399">
        <v>398</v>
      </c>
      <c r="H399">
        <v>45</v>
      </c>
      <c r="I399">
        <f>IF(ISERROR(VLOOKUP(sofile__4[[#This Row],[SalesOrderID]],retfile[SalesOrderID],1,FALSE)),0,1)</f>
        <v>0</v>
      </c>
      <c r="J399">
        <f>MONTH(sofile__4[[#This Row],[TimeStamp2]])</f>
        <v>3</v>
      </c>
      <c r="K399">
        <f>+IF(sofile__4[[#This Row],[SalesOrderID]] &gt;0,1,0)</f>
        <v>1</v>
      </c>
      <c r="L399" s="7">
        <f>(sofile__4[[#This Row],[Existing Order]]-sofile__4[[#This Row],[ReturnedItem]])/sofile__4[[#This Row],[Existing Order]]</f>
        <v>1</v>
      </c>
    </row>
    <row r="400" spans="1:12" x14ac:dyDescent="0.35">
      <c r="A400">
        <v>399</v>
      </c>
      <c r="B400">
        <v>14</v>
      </c>
      <c r="C400">
        <v>9</v>
      </c>
      <c r="D400">
        <v>274</v>
      </c>
      <c r="E400" s="8">
        <v>43903.166666666664</v>
      </c>
      <c r="F400" s="8">
        <f>DATE(YEAR(sofile__4[[#This Row],[TimeStamp2]]),MONTH(sofile__4[[#This Row],[TimeStamp2]]),DAY(sofile__4[[#This Row],[TimeStamp2]]))</f>
        <v>43903</v>
      </c>
      <c r="G400">
        <v>399</v>
      </c>
      <c r="H400">
        <v>28</v>
      </c>
      <c r="I400">
        <f>IF(ISERROR(VLOOKUP(sofile__4[[#This Row],[SalesOrderID]],retfile[SalesOrderID],1,FALSE)),0,1)</f>
        <v>0</v>
      </c>
      <c r="J400">
        <f>MONTH(sofile__4[[#This Row],[TimeStamp2]])</f>
        <v>3</v>
      </c>
      <c r="K400">
        <f>+IF(sofile__4[[#This Row],[SalesOrderID]] &gt;0,1,0)</f>
        <v>1</v>
      </c>
      <c r="L400" s="7">
        <f>(sofile__4[[#This Row],[Existing Order]]-sofile__4[[#This Row],[ReturnedItem]])/sofile__4[[#This Row],[Existing Order]]</f>
        <v>1</v>
      </c>
    </row>
    <row r="401" spans="1:12" x14ac:dyDescent="0.35">
      <c r="A401">
        <v>400</v>
      </c>
      <c r="B401">
        <v>2</v>
      </c>
      <c r="C401">
        <v>8</v>
      </c>
      <c r="D401">
        <v>236</v>
      </c>
      <c r="E401" s="8">
        <v>43903.458333333336</v>
      </c>
      <c r="F401" s="8">
        <f>DATE(YEAR(sofile__4[[#This Row],[TimeStamp2]]),MONTH(sofile__4[[#This Row],[TimeStamp2]]),DAY(sofile__4[[#This Row],[TimeStamp2]]))</f>
        <v>43903</v>
      </c>
      <c r="G401">
        <v>400</v>
      </c>
      <c r="H401">
        <v>35</v>
      </c>
      <c r="I401">
        <f>IF(ISERROR(VLOOKUP(sofile__4[[#This Row],[SalesOrderID]],retfile[SalesOrderID],1,FALSE)),0,1)</f>
        <v>0</v>
      </c>
      <c r="J401">
        <f>MONTH(sofile__4[[#This Row],[TimeStamp2]])</f>
        <v>3</v>
      </c>
      <c r="K401">
        <f>+IF(sofile__4[[#This Row],[SalesOrderID]] &gt;0,1,0)</f>
        <v>1</v>
      </c>
      <c r="L401" s="7">
        <f>(sofile__4[[#This Row],[Existing Order]]-sofile__4[[#This Row],[ReturnedItem]])/sofile__4[[#This Row],[Existing Order]]</f>
        <v>1</v>
      </c>
    </row>
    <row r="402" spans="1:12" x14ac:dyDescent="0.35">
      <c r="A402">
        <v>401</v>
      </c>
      <c r="B402">
        <v>14</v>
      </c>
      <c r="C402">
        <v>7</v>
      </c>
      <c r="D402">
        <v>104</v>
      </c>
      <c r="E402" s="8">
        <v>43903.291666666664</v>
      </c>
      <c r="F402" s="8">
        <f>DATE(YEAR(sofile__4[[#This Row],[TimeStamp2]]),MONTH(sofile__4[[#This Row],[TimeStamp2]]),DAY(sofile__4[[#This Row],[TimeStamp2]]))</f>
        <v>43903</v>
      </c>
      <c r="G402">
        <v>401</v>
      </c>
      <c r="H402">
        <v>31</v>
      </c>
      <c r="I402">
        <f>IF(ISERROR(VLOOKUP(sofile__4[[#This Row],[SalesOrderID]],retfile[SalesOrderID],1,FALSE)),0,1)</f>
        <v>0</v>
      </c>
      <c r="J402">
        <f>MONTH(sofile__4[[#This Row],[TimeStamp2]])</f>
        <v>3</v>
      </c>
      <c r="K402">
        <f>+IF(sofile__4[[#This Row],[SalesOrderID]] &gt;0,1,0)</f>
        <v>1</v>
      </c>
      <c r="L402" s="7">
        <f>(sofile__4[[#This Row],[Existing Order]]-sofile__4[[#This Row],[ReturnedItem]])/sofile__4[[#This Row],[Existing Order]]</f>
        <v>1</v>
      </c>
    </row>
    <row r="403" spans="1:12" x14ac:dyDescent="0.35">
      <c r="A403">
        <v>402</v>
      </c>
      <c r="B403">
        <v>9</v>
      </c>
      <c r="C403">
        <v>8</v>
      </c>
      <c r="D403">
        <v>149</v>
      </c>
      <c r="E403" s="8">
        <v>43904.708333333336</v>
      </c>
      <c r="F403" s="8">
        <f>DATE(YEAR(sofile__4[[#This Row],[TimeStamp2]]),MONTH(sofile__4[[#This Row],[TimeStamp2]]),DAY(sofile__4[[#This Row],[TimeStamp2]]))</f>
        <v>43904</v>
      </c>
      <c r="G403">
        <v>402</v>
      </c>
      <c r="H403">
        <v>41</v>
      </c>
      <c r="I403">
        <f>IF(ISERROR(VLOOKUP(sofile__4[[#This Row],[SalesOrderID]],retfile[SalesOrderID],1,FALSE)),0,1)</f>
        <v>0</v>
      </c>
      <c r="J403">
        <f>MONTH(sofile__4[[#This Row],[TimeStamp2]])</f>
        <v>3</v>
      </c>
      <c r="K403">
        <f>+IF(sofile__4[[#This Row],[SalesOrderID]] &gt;0,1,0)</f>
        <v>1</v>
      </c>
      <c r="L403" s="7">
        <f>(sofile__4[[#This Row],[Existing Order]]-sofile__4[[#This Row],[ReturnedItem]])/sofile__4[[#This Row],[Existing Order]]</f>
        <v>1</v>
      </c>
    </row>
    <row r="404" spans="1:12" x14ac:dyDescent="0.35">
      <c r="A404">
        <v>403</v>
      </c>
      <c r="B404">
        <v>14</v>
      </c>
      <c r="C404">
        <v>5</v>
      </c>
      <c r="D404">
        <v>419</v>
      </c>
      <c r="E404" s="8">
        <v>43904.75</v>
      </c>
      <c r="F404" s="8">
        <f>DATE(YEAR(sofile__4[[#This Row],[TimeStamp2]]),MONTH(sofile__4[[#This Row],[TimeStamp2]]),DAY(sofile__4[[#This Row],[TimeStamp2]]))</f>
        <v>43904</v>
      </c>
      <c r="G404">
        <v>403</v>
      </c>
      <c r="H404">
        <v>42</v>
      </c>
      <c r="I404">
        <f>IF(ISERROR(VLOOKUP(sofile__4[[#This Row],[SalesOrderID]],retfile[SalesOrderID],1,FALSE)),0,1)</f>
        <v>0</v>
      </c>
      <c r="J404">
        <f>MONTH(sofile__4[[#This Row],[TimeStamp2]])</f>
        <v>3</v>
      </c>
      <c r="K404">
        <f>+IF(sofile__4[[#This Row],[SalesOrderID]] &gt;0,1,0)</f>
        <v>1</v>
      </c>
      <c r="L404" s="7">
        <f>(sofile__4[[#This Row],[Existing Order]]-sofile__4[[#This Row],[ReturnedItem]])/sofile__4[[#This Row],[Existing Order]]</f>
        <v>1</v>
      </c>
    </row>
    <row r="405" spans="1:12" x14ac:dyDescent="0.35">
      <c r="A405">
        <v>404</v>
      </c>
      <c r="B405">
        <v>7</v>
      </c>
      <c r="C405">
        <v>1</v>
      </c>
      <c r="D405">
        <v>363</v>
      </c>
      <c r="E405" s="8">
        <v>43904.375</v>
      </c>
      <c r="F405" s="8">
        <f>DATE(YEAR(sofile__4[[#This Row],[TimeStamp2]]),MONTH(sofile__4[[#This Row],[TimeStamp2]]),DAY(sofile__4[[#This Row],[TimeStamp2]]))</f>
        <v>43904</v>
      </c>
      <c r="G405">
        <v>404</v>
      </c>
      <c r="H405">
        <v>33</v>
      </c>
      <c r="I405">
        <f>IF(ISERROR(VLOOKUP(sofile__4[[#This Row],[SalesOrderID]],retfile[SalesOrderID],1,FALSE)),0,1)</f>
        <v>0</v>
      </c>
      <c r="J405">
        <f>MONTH(sofile__4[[#This Row],[TimeStamp2]])</f>
        <v>3</v>
      </c>
      <c r="K405">
        <f>+IF(sofile__4[[#This Row],[SalesOrderID]] &gt;0,1,0)</f>
        <v>1</v>
      </c>
      <c r="L405" s="7">
        <f>(sofile__4[[#This Row],[Existing Order]]-sofile__4[[#This Row],[ReturnedItem]])/sofile__4[[#This Row],[Existing Order]]</f>
        <v>1</v>
      </c>
    </row>
    <row r="406" spans="1:12" x14ac:dyDescent="0.35">
      <c r="A406">
        <v>405</v>
      </c>
      <c r="B406">
        <v>14</v>
      </c>
      <c r="C406">
        <v>3</v>
      </c>
      <c r="D406">
        <v>202</v>
      </c>
      <c r="E406" s="8">
        <v>43904.791666666664</v>
      </c>
      <c r="F406" s="8">
        <f>DATE(YEAR(sofile__4[[#This Row],[TimeStamp2]]),MONTH(sofile__4[[#This Row],[TimeStamp2]]),DAY(sofile__4[[#This Row],[TimeStamp2]]))</f>
        <v>43904</v>
      </c>
      <c r="G406">
        <v>405</v>
      </c>
      <c r="H406">
        <v>43</v>
      </c>
      <c r="I406">
        <f>IF(ISERROR(VLOOKUP(sofile__4[[#This Row],[SalesOrderID]],retfile[SalesOrderID],1,FALSE)),0,1)</f>
        <v>0</v>
      </c>
      <c r="J406">
        <f>MONTH(sofile__4[[#This Row],[TimeStamp2]])</f>
        <v>3</v>
      </c>
      <c r="K406">
        <f>+IF(sofile__4[[#This Row],[SalesOrderID]] &gt;0,1,0)</f>
        <v>1</v>
      </c>
      <c r="L406" s="7">
        <f>(sofile__4[[#This Row],[Existing Order]]-sofile__4[[#This Row],[ReturnedItem]])/sofile__4[[#This Row],[Existing Order]]</f>
        <v>1</v>
      </c>
    </row>
    <row r="407" spans="1:12" x14ac:dyDescent="0.35">
      <c r="A407">
        <v>406</v>
      </c>
      <c r="B407">
        <v>9</v>
      </c>
      <c r="C407">
        <v>6</v>
      </c>
      <c r="D407">
        <v>330</v>
      </c>
      <c r="E407" s="8">
        <v>43904.875</v>
      </c>
      <c r="F407" s="8">
        <f>DATE(YEAR(sofile__4[[#This Row],[TimeStamp2]]),MONTH(sofile__4[[#This Row],[TimeStamp2]]),DAY(sofile__4[[#This Row],[TimeStamp2]]))</f>
        <v>43904</v>
      </c>
      <c r="G407">
        <v>406</v>
      </c>
      <c r="H407">
        <v>45</v>
      </c>
      <c r="I407">
        <f>IF(ISERROR(VLOOKUP(sofile__4[[#This Row],[SalesOrderID]],retfile[SalesOrderID],1,FALSE)),0,1)</f>
        <v>0</v>
      </c>
      <c r="J407">
        <f>MONTH(sofile__4[[#This Row],[TimeStamp2]])</f>
        <v>3</v>
      </c>
      <c r="K407">
        <f>+IF(sofile__4[[#This Row],[SalesOrderID]] &gt;0,1,0)</f>
        <v>1</v>
      </c>
      <c r="L407" s="7">
        <f>(sofile__4[[#This Row],[Existing Order]]-sofile__4[[#This Row],[ReturnedItem]])/sofile__4[[#This Row],[Existing Order]]</f>
        <v>1</v>
      </c>
    </row>
    <row r="408" spans="1:12" x14ac:dyDescent="0.35">
      <c r="A408">
        <v>407</v>
      </c>
      <c r="B408">
        <v>12</v>
      </c>
      <c r="C408">
        <v>7</v>
      </c>
      <c r="D408">
        <v>437</v>
      </c>
      <c r="E408" s="8">
        <v>43905.625</v>
      </c>
      <c r="F408" s="8">
        <f>DATE(YEAR(sofile__4[[#This Row],[TimeStamp2]]),MONTH(sofile__4[[#This Row],[TimeStamp2]]),DAY(sofile__4[[#This Row],[TimeStamp2]]))</f>
        <v>43905</v>
      </c>
      <c r="G408">
        <v>407</v>
      </c>
      <c r="H408">
        <v>39</v>
      </c>
      <c r="I408">
        <f>IF(ISERROR(VLOOKUP(sofile__4[[#This Row],[SalesOrderID]],retfile[SalesOrderID],1,FALSE)),0,1)</f>
        <v>0</v>
      </c>
      <c r="J408">
        <f>MONTH(sofile__4[[#This Row],[TimeStamp2]])</f>
        <v>3</v>
      </c>
      <c r="K408">
        <f>+IF(sofile__4[[#This Row],[SalesOrderID]] &gt;0,1,0)</f>
        <v>1</v>
      </c>
      <c r="L408" s="7">
        <f>(sofile__4[[#This Row],[Existing Order]]-sofile__4[[#This Row],[ReturnedItem]])/sofile__4[[#This Row],[Existing Order]]</f>
        <v>1</v>
      </c>
    </row>
    <row r="409" spans="1:12" x14ac:dyDescent="0.35">
      <c r="A409">
        <v>408</v>
      </c>
      <c r="B409">
        <v>5</v>
      </c>
      <c r="C409">
        <v>7</v>
      </c>
      <c r="D409">
        <v>126</v>
      </c>
      <c r="E409" s="8">
        <v>43905.875</v>
      </c>
      <c r="F409" s="8">
        <f>DATE(YEAR(sofile__4[[#This Row],[TimeStamp2]]),MONTH(sofile__4[[#This Row],[TimeStamp2]]),DAY(sofile__4[[#This Row],[TimeStamp2]]))</f>
        <v>43905</v>
      </c>
      <c r="G409">
        <v>408</v>
      </c>
      <c r="H409">
        <v>45</v>
      </c>
      <c r="I409">
        <f>IF(ISERROR(VLOOKUP(sofile__4[[#This Row],[SalesOrderID]],retfile[SalesOrderID],1,FALSE)),0,1)</f>
        <v>0</v>
      </c>
      <c r="J409">
        <f>MONTH(sofile__4[[#This Row],[TimeStamp2]])</f>
        <v>3</v>
      </c>
      <c r="K409">
        <f>+IF(sofile__4[[#This Row],[SalesOrderID]] &gt;0,1,0)</f>
        <v>1</v>
      </c>
      <c r="L409" s="7">
        <f>(sofile__4[[#This Row],[Existing Order]]-sofile__4[[#This Row],[ReturnedItem]])/sofile__4[[#This Row],[Existing Order]]</f>
        <v>1</v>
      </c>
    </row>
    <row r="410" spans="1:12" x14ac:dyDescent="0.35">
      <c r="A410">
        <v>409</v>
      </c>
      <c r="B410">
        <v>5</v>
      </c>
      <c r="C410">
        <v>1</v>
      </c>
      <c r="D410">
        <v>329</v>
      </c>
      <c r="E410" s="8">
        <v>43905.708333333336</v>
      </c>
      <c r="F410" s="8">
        <f>DATE(YEAR(sofile__4[[#This Row],[TimeStamp2]]),MONTH(sofile__4[[#This Row],[TimeStamp2]]),DAY(sofile__4[[#This Row],[TimeStamp2]]))</f>
        <v>43905</v>
      </c>
      <c r="G410">
        <v>409</v>
      </c>
      <c r="H410">
        <v>41</v>
      </c>
      <c r="I410">
        <f>IF(ISERROR(VLOOKUP(sofile__4[[#This Row],[SalesOrderID]],retfile[SalesOrderID],1,FALSE)),0,1)</f>
        <v>0</v>
      </c>
      <c r="J410">
        <f>MONTH(sofile__4[[#This Row],[TimeStamp2]])</f>
        <v>3</v>
      </c>
      <c r="K410">
        <f>+IF(sofile__4[[#This Row],[SalesOrderID]] &gt;0,1,0)</f>
        <v>1</v>
      </c>
      <c r="L410" s="7">
        <f>(sofile__4[[#This Row],[Existing Order]]-sofile__4[[#This Row],[ReturnedItem]])/sofile__4[[#This Row],[Existing Order]]</f>
        <v>1</v>
      </c>
    </row>
    <row r="411" spans="1:12" x14ac:dyDescent="0.35">
      <c r="A411">
        <v>410</v>
      </c>
      <c r="B411">
        <v>6</v>
      </c>
      <c r="C411">
        <v>7</v>
      </c>
      <c r="D411">
        <v>251</v>
      </c>
      <c r="E411" s="8">
        <v>43905.291666666664</v>
      </c>
      <c r="F411" s="8">
        <f>DATE(YEAR(sofile__4[[#This Row],[TimeStamp2]]),MONTH(sofile__4[[#This Row],[TimeStamp2]]),DAY(sofile__4[[#This Row],[TimeStamp2]]))</f>
        <v>43905</v>
      </c>
      <c r="G411">
        <v>410</v>
      </c>
      <c r="H411">
        <v>31</v>
      </c>
      <c r="I411">
        <f>IF(ISERROR(VLOOKUP(sofile__4[[#This Row],[SalesOrderID]],retfile[SalesOrderID],1,FALSE)),0,1)</f>
        <v>0</v>
      </c>
      <c r="J411">
        <f>MONTH(sofile__4[[#This Row],[TimeStamp2]])</f>
        <v>3</v>
      </c>
      <c r="K411">
        <f>+IF(sofile__4[[#This Row],[SalesOrderID]] &gt;0,1,0)</f>
        <v>1</v>
      </c>
      <c r="L411" s="7">
        <f>(sofile__4[[#This Row],[Existing Order]]-sofile__4[[#This Row],[ReturnedItem]])/sofile__4[[#This Row],[Existing Order]]</f>
        <v>1</v>
      </c>
    </row>
    <row r="412" spans="1:12" x14ac:dyDescent="0.35">
      <c r="A412">
        <v>411</v>
      </c>
      <c r="B412">
        <v>3</v>
      </c>
      <c r="C412">
        <v>2</v>
      </c>
      <c r="D412">
        <v>166</v>
      </c>
      <c r="E412" s="8">
        <v>43905.833333333336</v>
      </c>
      <c r="F412" s="8">
        <f>DATE(YEAR(sofile__4[[#This Row],[TimeStamp2]]),MONTH(sofile__4[[#This Row],[TimeStamp2]]),DAY(sofile__4[[#This Row],[TimeStamp2]]))</f>
        <v>43905</v>
      </c>
      <c r="G412">
        <v>411</v>
      </c>
      <c r="H412">
        <v>44</v>
      </c>
      <c r="I412">
        <f>IF(ISERROR(VLOOKUP(sofile__4[[#This Row],[SalesOrderID]],retfile[SalesOrderID],1,FALSE)),0,1)</f>
        <v>0</v>
      </c>
      <c r="J412">
        <f>MONTH(sofile__4[[#This Row],[TimeStamp2]])</f>
        <v>3</v>
      </c>
      <c r="K412">
        <f>+IF(sofile__4[[#This Row],[SalesOrderID]] &gt;0,1,0)</f>
        <v>1</v>
      </c>
      <c r="L412" s="7">
        <f>(sofile__4[[#This Row],[Existing Order]]-sofile__4[[#This Row],[ReturnedItem]])/sofile__4[[#This Row],[Existing Order]]</f>
        <v>1</v>
      </c>
    </row>
    <row r="413" spans="1:12" x14ac:dyDescent="0.35">
      <c r="A413">
        <v>412</v>
      </c>
      <c r="B413">
        <v>5</v>
      </c>
      <c r="C413">
        <v>5</v>
      </c>
      <c r="D413">
        <v>277</v>
      </c>
      <c r="E413" s="8">
        <v>43905.333333333336</v>
      </c>
      <c r="F413" s="8">
        <f>DATE(YEAR(sofile__4[[#This Row],[TimeStamp2]]),MONTH(sofile__4[[#This Row],[TimeStamp2]]),DAY(sofile__4[[#This Row],[TimeStamp2]]))</f>
        <v>43905</v>
      </c>
      <c r="G413">
        <v>412</v>
      </c>
      <c r="H413">
        <v>32</v>
      </c>
      <c r="I413">
        <f>IF(ISERROR(VLOOKUP(sofile__4[[#This Row],[SalesOrderID]],retfile[SalesOrderID],1,FALSE)),0,1)</f>
        <v>0</v>
      </c>
      <c r="J413">
        <f>MONTH(sofile__4[[#This Row],[TimeStamp2]])</f>
        <v>3</v>
      </c>
      <c r="K413">
        <f>+IF(sofile__4[[#This Row],[SalesOrderID]] &gt;0,1,0)</f>
        <v>1</v>
      </c>
      <c r="L413" s="7">
        <f>(sofile__4[[#This Row],[Existing Order]]-sofile__4[[#This Row],[ReturnedItem]])/sofile__4[[#This Row],[Existing Order]]</f>
        <v>1</v>
      </c>
    </row>
    <row r="414" spans="1:12" x14ac:dyDescent="0.35">
      <c r="A414">
        <v>413</v>
      </c>
      <c r="B414">
        <v>12</v>
      </c>
      <c r="C414">
        <v>7</v>
      </c>
      <c r="D414">
        <v>247</v>
      </c>
      <c r="E414" s="8">
        <v>43905.416666666664</v>
      </c>
      <c r="F414" s="8">
        <f>DATE(YEAR(sofile__4[[#This Row],[TimeStamp2]]),MONTH(sofile__4[[#This Row],[TimeStamp2]]),DAY(sofile__4[[#This Row],[TimeStamp2]]))</f>
        <v>43905</v>
      </c>
      <c r="G414">
        <v>413</v>
      </c>
      <c r="H414">
        <v>34</v>
      </c>
      <c r="I414">
        <f>IF(ISERROR(VLOOKUP(sofile__4[[#This Row],[SalesOrderID]],retfile[SalesOrderID],1,FALSE)),0,1)</f>
        <v>0</v>
      </c>
      <c r="J414">
        <f>MONTH(sofile__4[[#This Row],[TimeStamp2]])</f>
        <v>3</v>
      </c>
      <c r="K414">
        <f>+IF(sofile__4[[#This Row],[SalesOrderID]] &gt;0,1,0)</f>
        <v>1</v>
      </c>
      <c r="L414" s="7">
        <f>(sofile__4[[#This Row],[Existing Order]]-sofile__4[[#This Row],[ReturnedItem]])/sofile__4[[#This Row],[Existing Order]]</f>
        <v>1</v>
      </c>
    </row>
    <row r="415" spans="1:12" x14ac:dyDescent="0.35">
      <c r="A415">
        <v>414</v>
      </c>
      <c r="B415">
        <v>4</v>
      </c>
      <c r="C415">
        <v>7</v>
      </c>
      <c r="D415">
        <v>219</v>
      </c>
      <c r="E415" s="8">
        <v>43906.708333333336</v>
      </c>
      <c r="F415" s="8">
        <f>DATE(YEAR(sofile__4[[#This Row],[TimeStamp2]]),MONTH(sofile__4[[#This Row],[TimeStamp2]]),DAY(sofile__4[[#This Row],[TimeStamp2]]))</f>
        <v>43906</v>
      </c>
      <c r="G415">
        <v>414</v>
      </c>
      <c r="H415">
        <v>41</v>
      </c>
      <c r="I415">
        <f>IF(ISERROR(VLOOKUP(sofile__4[[#This Row],[SalesOrderID]],retfile[SalesOrderID],1,FALSE)),0,1)</f>
        <v>0</v>
      </c>
      <c r="J415">
        <f>MONTH(sofile__4[[#This Row],[TimeStamp2]])</f>
        <v>3</v>
      </c>
      <c r="K415">
        <f>+IF(sofile__4[[#This Row],[SalesOrderID]] &gt;0,1,0)</f>
        <v>1</v>
      </c>
      <c r="L415" s="7">
        <f>(sofile__4[[#This Row],[Existing Order]]-sofile__4[[#This Row],[ReturnedItem]])/sofile__4[[#This Row],[Existing Order]]</f>
        <v>1</v>
      </c>
    </row>
    <row r="416" spans="1:12" x14ac:dyDescent="0.35">
      <c r="A416">
        <v>415</v>
      </c>
      <c r="B416">
        <v>12</v>
      </c>
      <c r="C416">
        <v>8</v>
      </c>
      <c r="D416">
        <v>302</v>
      </c>
      <c r="E416" s="8">
        <v>43906.5</v>
      </c>
      <c r="F416" s="8">
        <f>DATE(YEAR(sofile__4[[#This Row],[TimeStamp2]]),MONTH(sofile__4[[#This Row],[TimeStamp2]]),DAY(sofile__4[[#This Row],[TimeStamp2]]))</f>
        <v>43906</v>
      </c>
      <c r="G416">
        <v>415</v>
      </c>
      <c r="H416">
        <v>36</v>
      </c>
      <c r="I416">
        <f>IF(ISERROR(VLOOKUP(sofile__4[[#This Row],[SalesOrderID]],retfile[SalesOrderID],1,FALSE)),0,1)</f>
        <v>0</v>
      </c>
      <c r="J416">
        <f>MONTH(sofile__4[[#This Row],[TimeStamp2]])</f>
        <v>3</v>
      </c>
      <c r="K416">
        <f>+IF(sofile__4[[#This Row],[SalesOrderID]] &gt;0,1,0)</f>
        <v>1</v>
      </c>
      <c r="L416" s="7">
        <f>(sofile__4[[#This Row],[Existing Order]]-sofile__4[[#This Row],[ReturnedItem]])/sofile__4[[#This Row],[Existing Order]]</f>
        <v>1</v>
      </c>
    </row>
    <row r="417" spans="1:12" x14ac:dyDescent="0.35">
      <c r="A417">
        <v>416</v>
      </c>
      <c r="B417">
        <v>9</v>
      </c>
      <c r="C417">
        <v>2</v>
      </c>
      <c r="D417">
        <v>306</v>
      </c>
      <c r="E417" s="8">
        <v>43906.625</v>
      </c>
      <c r="F417" s="8">
        <f>DATE(YEAR(sofile__4[[#This Row],[TimeStamp2]]),MONTH(sofile__4[[#This Row],[TimeStamp2]]),DAY(sofile__4[[#This Row],[TimeStamp2]]))</f>
        <v>43906</v>
      </c>
      <c r="G417">
        <v>416</v>
      </c>
      <c r="H417">
        <v>39</v>
      </c>
      <c r="I417">
        <f>IF(ISERROR(VLOOKUP(sofile__4[[#This Row],[SalesOrderID]],retfile[SalesOrderID],1,FALSE)),0,1)</f>
        <v>0</v>
      </c>
      <c r="J417">
        <f>MONTH(sofile__4[[#This Row],[TimeStamp2]])</f>
        <v>3</v>
      </c>
      <c r="K417">
        <f>+IF(sofile__4[[#This Row],[SalesOrderID]] &gt;0,1,0)</f>
        <v>1</v>
      </c>
      <c r="L417" s="7">
        <f>(sofile__4[[#This Row],[Existing Order]]-sofile__4[[#This Row],[ReturnedItem]])/sofile__4[[#This Row],[Existing Order]]</f>
        <v>1</v>
      </c>
    </row>
    <row r="418" spans="1:12" x14ac:dyDescent="0.35">
      <c r="A418">
        <v>417</v>
      </c>
      <c r="B418">
        <v>1</v>
      </c>
      <c r="C418">
        <v>1</v>
      </c>
      <c r="D418">
        <v>358</v>
      </c>
      <c r="E418" s="8">
        <v>43906.333333333336</v>
      </c>
      <c r="F418" s="8">
        <f>DATE(YEAR(sofile__4[[#This Row],[TimeStamp2]]),MONTH(sofile__4[[#This Row],[TimeStamp2]]),DAY(sofile__4[[#This Row],[TimeStamp2]]))</f>
        <v>43906</v>
      </c>
      <c r="G418">
        <v>417</v>
      </c>
      <c r="H418">
        <v>32</v>
      </c>
      <c r="I418">
        <f>IF(ISERROR(VLOOKUP(sofile__4[[#This Row],[SalesOrderID]],retfile[SalesOrderID],1,FALSE)),0,1)</f>
        <v>0</v>
      </c>
      <c r="J418">
        <f>MONTH(sofile__4[[#This Row],[TimeStamp2]])</f>
        <v>3</v>
      </c>
      <c r="K418">
        <f>+IF(sofile__4[[#This Row],[SalesOrderID]] &gt;0,1,0)</f>
        <v>1</v>
      </c>
      <c r="L418" s="7">
        <f>(sofile__4[[#This Row],[Existing Order]]-sofile__4[[#This Row],[ReturnedItem]])/sofile__4[[#This Row],[Existing Order]]</f>
        <v>1</v>
      </c>
    </row>
    <row r="419" spans="1:12" x14ac:dyDescent="0.35">
      <c r="A419">
        <v>418</v>
      </c>
      <c r="B419">
        <v>12</v>
      </c>
      <c r="C419">
        <v>7</v>
      </c>
      <c r="D419">
        <v>340</v>
      </c>
      <c r="E419" s="8">
        <v>43907.458333333336</v>
      </c>
      <c r="F419" s="8">
        <f>DATE(YEAR(sofile__4[[#This Row],[TimeStamp2]]),MONTH(sofile__4[[#This Row],[TimeStamp2]]),DAY(sofile__4[[#This Row],[TimeStamp2]]))</f>
        <v>43907</v>
      </c>
      <c r="G419">
        <v>418</v>
      </c>
      <c r="H419">
        <v>35</v>
      </c>
      <c r="I419">
        <f>IF(ISERROR(VLOOKUP(sofile__4[[#This Row],[SalesOrderID]],retfile[SalesOrderID],1,FALSE)),0,1)</f>
        <v>0</v>
      </c>
      <c r="J419">
        <f>MONTH(sofile__4[[#This Row],[TimeStamp2]])</f>
        <v>3</v>
      </c>
      <c r="K419">
        <f>+IF(sofile__4[[#This Row],[SalesOrderID]] &gt;0,1,0)</f>
        <v>1</v>
      </c>
      <c r="L419" s="7">
        <f>(sofile__4[[#This Row],[Existing Order]]-sofile__4[[#This Row],[ReturnedItem]])/sofile__4[[#This Row],[Existing Order]]</f>
        <v>1</v>
      </c>
    </row>
    <row r="420" spans="1:12" x14ac:dyDescent="0.35">
      <c r="A420">
        <v>419</v>
      </c>
      <c r="B420">
        <v>14</v>
      </c>
      <c r="C420">
        <v>3</v>
      </c>
      <c r="D420">
        <v>348</v>
      </c>
      <c r="E420" s="8">
        <v>43907.708333333336</v>
      </c>
      <c r="F420" s="8">
        <f>DATE(YEAR(sofile__4[[#This Row],[TimeStamp2]]),MONTH(sofile__4[[#This Row],[TimeStamp2]]),DAY(sofile__4[[#This Row],[TimeStamp2]]))</f>
        <v>43907</v>
      </c>
      <c r="G420">
        <v>419</v>
      </c>
      <c r="H420">
        <v>41</v>
      </c>
      <c r="I420">
        <f>IF(ISERROR(VLOOKUP(sofile__4[[#This Row],[SalesOrderID]],retfile[SalesOrderID],1,FALSE)),0,1)</f>
        <v>0</v>
      </c>
      <c r="J420">
        <f>MONTH(sofile__4[[#This Row],[TimeStamp2]])</f>
        <v>3</v>
      </c>
      <c r="K420">
        <f>+IF(sofile__4[[#This Row],[SalesOrderID]] &gt;0,1,0)</f>
        <v>1</v>
      </c>
      <c r="L420" s="7">
        <f>(sofile__4[[#This Row],[Existing Order]]-sofile__4[[#This Row],[ReturnedItem]])/sofile__4[[#This Row],[Existing Order]]</f>
        <v>1</v>
      </c>
    </row>
    <row r="421" spans="1:12" x14ac:dyDescent="0.35">
      <c r="A421">
        <v>420</v>
      </c>
      <c r="B421">
        <v>13</v>
      </c>
      <c r="C421">
        <v>9</v>
      </c>
      <c r="D421">
        <v>102</v>
      </c>
      <c r="E421" s="8">
        <v>43907.291666666664</v>
      </c>
      <c r="F421" s="8">
        <f>DATE(YEAR(sofile__4[[#This Row],[TimeStamp2]]),MONTH(sofile__4[[#This Row],[TimeStamp2]]),DAY(sofile__4[[#This Row],[TimeStamp2]]))</f>
        <v>43907</v>
      </c>
      <c r="G421">
        <v>420</v>
      </c>
      <c r="H421">
        <v>31</v>
      </c>
      <c r="I421">
        <f>IF(ISERROR(VLOOKUP(sofile__4[[#This Row],[SalesOrderID]],retfile[SalesOrderID],1,FALSE)),0,1)</f>
        <v>0</v>
      </c>
      <c r="J421">
        <f>MONTH(sofile__4[[#This Row],[TimeStamp2]])</f>
        <v>3</v>
      </c>
      <c r="K421">
        <f>+IF(sofile__4[[#This Row],[SalesOrderID]] &gt;0,1,0)</f>
        <v>1</v>
      </c>
      <c r="L421" s="7">
        <f>(sofile__4[[#This Row],[Existing Order]]-sofile__4[[#This Row],[ReturnedItem]])/sofile__4[[#This Row],[Existing Order]]</f>
        <v>1</v>
      </c>
    </row>
    <row r="422" spans="1:12" x14ac:dyDescent="0.35">
      <c r="A422">
        <v>421</v>
      </c>
      <c r="B422">
        <v>4</v>
      </c>
      <c r="C422">
        <v>6</v>
      </c>
      <c r="D422">
        <v>150</v>
      </c>
      <c r="E422" s="8">
        <v>43907.291666666664</v>
      </c>
      <c r="F422" s="8">
        <f>DATE(YEAR(sofile__4[[#This Row],[TimeStamp2]]),MONTH(sofile__4[[#This Row],[TimeStamp2]]),DAY(sofile__4[[#This Row],[TimeStamp2]]))</f>
        <v>43907</v>
      </c>
      <c r="G422">
        <v>421</v>
      </c>
      <c r="H422">
        <v>31</v>
      </c>
      <c r="I422">
        <f>IF(ISERROR(VLOOKUP(sofile__4[[#This Row],[SalesOrderID]],retfile[SalesOrderID],1,FALSE)),0,1)</f>
        <v>0</v>
      </c>
      <c r="J422">
        <f>MONTH(sofile__4[[#This Row],[TimeStamp2]])</f>
        <v>3</v>
      </c>
      <c r="K422">
        <f>+IF(sofile__4[[#This Row],[SalesOrderID]] &gt;0,1,0)</f>
        <v>1</v>
      </c>
      <c r="L422" s="7">
        <f>(sofile__4[[#This Row],[Existing Order]]-sofile__4[[#This Row],[ReturnedItem]])/sofile__4[[#This Row],[Existing Order]]</f>
        <v>1</v>
      </c>
    </row>
    <row r="423" spans="1:12" x14ac:dyDescent="0.35">
      <c r="A423">
        <v>422</v>
      </c>
      <c r="B423">
        <v>5</v>
      </c>
      <c r="C423">
        <v>4</v>
      </c>
      <c r="D423">
        <v>397</v>
      </c>
      <c r="E423" s="8">
        <v>43907.875</v>
      </c>
      <c r="F423" s="8">
        <f>DATE(YEAR(sofile__4[[#This Row],[TimeStamp2]]),MONTH(sofile__4[[#This Row],[TimeStamp2]]),DAY(sofile__4[[#This Row],[TimeStamp2]]))</f>
        <v>43907</v>
      </c>
      <c r="G423">
        <v>422</v>
      </c>
      <c r="H423">
        <v>45</v>
      </c>
      <c r="I423">
        <f>IF(ISERROR(VLOOKUP(sofile__4[[#This Row],[SalesOrderID]],retfile[SalesOrderID],1,FALSE)),0,1)</f>
        <v>0</v>
      </c>
      <c r="J423">
        <f>MONTH(sofile__4[[#This Row],[TimeStamp2]])</f>
        <v>3</v>
      </c>
      <c r="K423">
        <f>+IF(sofile__4[[#This Row],[SalesOrderID]] &gt;0,1,0)</f>
        <v>1</v>
      </c>
      <c r="L423" s="7">
        <f>(sofile__4[[#This Row],[Existing Order]]-sofile__4[[#This Row],[ReturnedItem]])/sofile__4[[#This Row],[Existing Order]]</f>
        <v>1</v>
      </c>
    </row>
    <row r="424" spans="1:12" x14ac:dyDescent="0.35">
      <c r="A424">
        <v>423</v>
      </c>
      <c r="B424">
        <v>9</v>
      </c>
      <c r="C424">
        <v>6</v>
      </c>
      <c r="D424">
        <v>354</v>
      </c>
      <c r="E424" s="8">
        <v>43907.5</v>
      </c>
      <c r="F424" s="8">
        <f>DATE(YEAR(sofile__4[[#This Row],[TimeStamp2]]),MONTH(sofile__4[[#This Row],[TimeStamp2]]),DAY(sofile__4[[#This Row],[TimeStamp2]]))</f>
        <v>43907</v>
      </c>
      <c r="G424">
        <v>423</v>
      </c>
      <c r="H424">
        <v>36</v>
      </c>
      <c r="I424">
        <f>IF(ISERROR(VLOOKUP(sofile__4[[#This Row],[SalesOrderID]],retfile[SalesOrderID],1,FALSE)),0,1)</f>
        <v>0</v>
      </c>
      <c r="J424">
        <f>MONTH(sofile__4[[#This Row],[TimeStamp2]])</f>
        <v>3</v>
      </c>
      <c r="K424">
        <f>+IF(sofile__4[[#This Row],[SalesOrderID]] &gt;0,1,0)</f>
        <v>1</v>
      </c>
      <c r="L424" s="7">
        <f>(sofile__4[[#This Row],[Existing Order]]-sofile__4[[#This Row],[ReturnedItem]])/sofile__4[[#This Row],[Existing Order]]</f>
        <v>1</v>
      </c>
    </row>
    <row r="425" spans="1:12" x14ac:dyDescent="0.35">
      <c r="A425">
        <v>424</v>
      </c>
      <c r="B425">
        <v>8</v>
      </c>
      <c r="C425">
        <v>6</v>
      </c>
      <c r="D425">
        <v>444</v>
      </c>
      <c r="E425" s="8">
        <v>43908.208333333336</v>
      </c>
      <c r="F425" s="8">
        <f>DATE(YEAR(sofile__4[[#This Row],[TimeStamp2]]),MONTH(sofile__4[[#This Row],[TimeStamp2]]),DAY(sofile__4[[#This Row],[TimeStamp2]]))</f>
        <v>43908</v>
      </c>
      <c r="G425">
        <v>424</v>
      </c>
      <c r="H425">
        <v>29</v>
      </c>
      <c r="I425">
        <f>IF(ISERROR(VLOOKUP(sofile__4[[#This Row],[SalesOrderID]],retfile[SalesOrderID],1,FALSE)),0,1)</f>
        <v>0</v>
      </c>
      <c r="J425">
        <f>MONTH(sofile__4[[#This Row],[TimeStamp2]])</f>
        <v>3</v>
      </c>
      <c r="K425">
        <f>+IF(sofile__4[[#This Row],[SalesOrderID]] &gt;0,1,0)</f>
        <v>1</v>
      </c>
      <c r="L425" s="7">
        <f>(sofile__4[[#This Row],[Existing Order]]-sofile__4[[#This Row],[ReturnedItem]])/sofile__4[[#This Row],[Existing Order]]</f>
        <v>1</v>
      </c>
    </row>
    <row r="426" spans="1:12" x14ac:dyDescent="0.35">
      <c r="A426">
        <v>425</v>
      </c>
      <c r="B426">
        <v>11</v>
      </c>
      <c r="C426">
        <v>9</v>
      </c>
      <c r="D426">
        <v>331</v>
      </c>
      <c r="E426" s="8">
        <v>43908.333333333336</v>
      </c>
      <c r="F426" s="8">
        <f>DATE(YEAR(sofile__4[[#This Row],[TimeStamp2]]),MONTH(sofile__4[[#This Row],[TimeStamp2]]),DAY(sofile__4[[#This Row],[TimeStamp2]]))</f>
        <v>43908</v>
      </c>
      <c r="G426">
        <v>425</v>
      </c>
      <c r="H426">
        <v>32</v>
      </c>
      <c r="I426">
        <f>IF(ISERROR(VLOOKUP(sofile__4[[#This Row],[SalesOrderID]],retfile[SalesOrderID],1,FALSE)),0,1)</f>
        <v>0</v>
      </c>
      <c r="J426">
        <f>MONTH(sofile__4[[#This Row],[TimeStamp2]])</f>
        <v>3</v>
      </c>
      <c r="K426">
        <f>+IF(sofile__4[[#This Row],[SalesOrderID]] &gt;0,1,0)</f>
        <v>1</v>
      </c>
      <c r="L426" s="7">
        <f>(sofile__4[[#This Row],[Existing Order]]-sofile__4[[#This Row],[ReturnedItem]])/sofile__4[[#This Row],[Existing Order]]</f>
        <v>1</v>
      </c>
    </row>
    <row r="427" spans="1:12" x14ac:dyDescent="0.35">
      <c r="A427">
        <v>426</v>
      </c>
      <c r="B427">
        <v>12</v>
      </c>
      <c r="C427">
        <v>5</v>
      </c>
      <c r="D427">
        <v>316</v>
      </c>
      <c r="E427" s="8">
        <v>43908.333333333336</v>
      </c>
      <c r="F427" s="8">
        <f>DATE(YEAR(sofile__4[[#This Row],[TimeStamp2]]),MONTH(sofile__4[[#This Row],[TimeStamp2]]),DAY(sofile__4[[#This Row],[TimeStamp2]]))</f>
        <v>43908</v>
      </c>
      <c r="G427">
        <v>426</v>
      </c>
      <c r="H427">
        <v>32</v>
      </c>
      <c r="I427">
        <f>IF(ISERROR(VLOOKUP(sofile__4[[#This Row],[SalesOrderID]],retfile[SalesOrderID],1,FALSE)),0,1)</f>
        <v>0</v>
      </c>
      <c r="J427">
        <f>MONTH(sofile__4[[#This Row],[TimeStamp2]])</f>
        <v>3</v>
      </c>
      <c r="K427">
        <f>+IF(sofile__4[[#This Row],[SalesOrderID]] &gt;0,1,0)</f>
        <v>1</v>
      </c>
      <c r="L427" s="7">
        <f>(sofile__4[[#This Row],[Existing Order]]-sofile__4[[#This Row],[ReturnedItem]])/sofile__4[[#This Row],[Existing Order]]</f>
        <v>1</v>
      </c>
    </row>
    <row r="428" spans="1:12" x14ac:dyDescent="0.35">
      <c r="A428">
        <v>427</v>
      </c>
      <c r="B428">
        <v>13</v>
      </c>
      <c r="C428">
        <v>1</v>
      </c>
      <c r="D428">
        <v>333</v>
      </c>
      <c r="E428" s="8">
        <v>43908.708333333336</v>
      </c>
      <c r="F428" s="8">
        <f>DATE(YEAR(sofile__4[[#This Row],[TimeStamp2]]),MONTH(sofile__4[[#This Row],[TimeStamp2]]),DAY(sofile__4[[#This Row],[TimeStamp2]]))</f>
        <v>43908</v>
      </c>
      <c r="G428">
        <v>427</v>
      </c>
      <c r="H428">
        <v>41</v>
      </c>
      <c r="I428">
        <f>IF(ISERROR(VLOOKUP(sofile__4[[#This Row],[SalesOrderID]],retfile[SalesOrderID],1,FALSE)),0,1)</f>
        <v>0</v>
      </c>
      <c r="J428">
        <f>MONTH(sofile__4[[#This Row],[TimeStamp2]])</f>
        <v>3</v>
      </c>
      <c r="K428">
        <f>+IF(sofile__4[[#This Row],[SalesOrderID]] &gt;0,1,0)</f>
        <v>1</v>
      </c>
      <c r="L428" s="7">
        <f>(sofile__4[[#This Row],[Existing Order]]-sofile__4[[#This Row],[ReturnedItem]])/sofile__4[[#This Row],[Existing Order]]</f>
        <v>1</v>
      </c>
    </row>
    <row r="429" spans="1:12" x14ac:dyDescent="0.35">
      <c r="A429">
        <v>428</v>
      </c>
      <c r="B429">
        <v>13</v>
      </c>
      <c r="C429">
        <v>9</v>
      </c>
      <c r="D429">
        <v>424</v>
      </c>
      <c r="E429" s="8">
        <v>43908.208333333336</v>
      </c>
      <c r="F429" s="8">
        <f>DATE(YEAR(sofile__4[[#This Row],[TimeStamp2]]),MONTH(sofile__4[[#This Row],[TimeStamp2]]),DAY(sofile__4[[#This Row],[TimeStamp2]]))</f>
        <v>43908</v>
      </c>
      <c r="G429">
        <v>428</v>
      </c>
      <c r="H429">
        <v>29</v>
      </c>
      <c r="I429">
        <f>IF(ISERROR(VLOOKUP(sofile__4[[#This Row],[SalesOrderID]],retfile[SalesOrderID],1,FALSE)),0,1)</f>
        <v>0</v>
      </c>
      <c r="J429">
        <f>MONTH(sofile__4[[#This Row],[TimeStamp2]])</f>
        <v>3</v>
      </c>
      <c r="K429">
        <f>+IF(sofile__4[[#This Row],[SalesOrderID]] &gt;0,1,0)</f>
        <v>1</v>
      </c>
      <c r="L429" s="7">
        <f>(sofile__4[[#This Row],[Existing Order]]-sofile__4[[#This Row],[ReturnedItem]])/sofile__4[[#This Row],[Existing Order]]</f>
        <v>1</v>
      </c>
    </row>
    <row r="430" spans="1:12" x14ac:dyDescent="0.35">
      <c r="A430">
        <v>429</v>
      </c>
      <c r="B430">
        <v>6</v>
      </c>
      <c r="C430">
        <v>5</v>
      </c>
      <c r="D430">
        <v>465</v>
      </c>
      <c r="E430" s="8">
        <v>43908.416666666664</v>
      </c>
      <c r="F430" s="8">
        <f>DATE(YEAR(sofile__4[[#This Row],[TimeStamp2]]),MONTH(sofile__4[[#This Row],[TimeStamp2]]),DAY(sofile__4[[#This Row],[TimeStamp2]]))</f>
        <v>43908</v>
      </c>
      <c r="G430">
        <v>429</v>
      </c>
      <c r="H430">
        <v>34</v>
      </c>
      <c r="I430">
        <f>IF(ISERROR(VLOOKUP(sofile__4[[#This Row],[SalesOrderID]],retfile[SalesOrderID],1,FALSE)),0,1)</f>
        <v>0</v>
      </c>
      <c r="J430">
        <f>MONTH(sofile__4[[#This Row],[TimeStamp2]])</f>
        <v>3</v>
      </c>
      <c r="K430">
        <f>+IF(sofile__4[[#This Row],[SalesOrderID]] &gt;0,1,0)</f>
        <v>1</v>
      </c>
      <c r="L430" s="7">
        <f>(sofile__4[[#This Row],[Existing Order]]-sofile__4[[#This Row],[ReturnedItem]])/sofile__4[[#This Row],[Existing Order]]</f>
        <v>1</v>
      </c>
    </row>
    <row r="431" spans="1:12" x14ac:dyDescent="0.35">
      <c r="A431">
        <v>430</v>
      </c>
      <c r="B431">
        <v>7</v>
      </c>
      <c r="C431">
        <v>5</v>
      </c>
      <c r="D431">
        <v>93</v>
      </c>
      <c r="E431" s="8">
        <v>43908.416666666664</v>
      </c>
      <c r="F431" s="8">
        <f>DATE(YEAR(sofile__4[[#This Row],[TimeStamp2]]),MONTH(sofile__4[[#This Row],[TimeStamp2]]),DAY(sofile__4[[#This Row],[TimeStamp2]]))</f>
        <v>43908</v>
      </c>
      <c r="G431">
        <v>430</v>
      </c>
      <c r="H431">
        <v>34</v>
      </c>
      <c r="I431">
        <f>IF(ISERROR(VLOOKUP(sofile__4[[#This Row],[SalesOrderID]],retfile[SalesOrderID],1,FALSE)),0,1)</f>
        <v>0</v>
      </c>
      <c r="J431">
        <f>MONTH(sofile__4[[#This Row],[TimeStamp2]])</f>
        <v>3</v>
      </c>
      <c r="K431">
        <f>+IF(sofile__4[[#This Row],[SalesOrderID]] &gt;0,1,0)</f>
        <v>1</v>
      </c>
      <c r="L431" s="7">
        <f>(sofile__4[[#This Row],[Existing Order]]-sofile__4[[#This Row],[ReturnedItem]])/sofile__4[[#This Row],[Existing Order]]</f>
        <v>1</v>
      </c>
    </row>
    <row r="432" spans="1:12" x14ac:dyDescent="0.35">
      <c r="A432">
        <v>431</v>
      </c>
      <c r="B432">
        <v>13</v>
      </c>
      <c r="C432">
        <v>2</v>
      </c>
      <c r="D432">
        <v>432</v>
      </c>
      <c r="E432" s="8">
        <v>43909.833333333336</v>
      </c>
      <c r="F432" s="8">
        <f>DATE(YEAR(sofile__4[[#This Row],[TimeStamp2]]),MONTH(sofile__4[[#This Row],[TimeStamp2]]),DAY(sofile__4[[#This Row],[TimeStamp2]]))</f>
        <v>43909</v>
      </c>
      <c r="G432">
        <v>431</v>
      </c>
      <c r="H432">
        <v>44</v>
      </c>
      <c r="I432">
        <f>IF(ISERROR(VLOOKUP(sofile__4[[#This Row],[SalesOrderID]],retfile[SalesOrderID],1,FALSE)),0,1)</f>
        <v>0</v>
      </c>
      <c r="J432">
        <f>MONTH(sofile__4[[#This Row],[TimeStamp2]])</f>
        <v>3</v>
      </c>
      <c r="K432">
        <f>+IF(sofile__4[[#This Row],[SalesOrderID]] &gt;0,1,0)</f>
        <v>1</v>
      </c>
      <c r="L432" s="7">
        <f>(sofile__4[[#This Row],[Existing Order]]-sofile__4[[#This Row],[ReturnedItem]])/sofile__4[[#This Row],[Existing Order]]</f>
        <v>1</v>
      </c>
    </row>
    <row r="433" spans="1:12" x14ac:dyDescent="0.35">
      <c r="A433">
        <v>432</v>
      </c>
      <c r="B433">
        <v>6</v>
      </c>
      <c r="C433">
        <v>5</v>
      </c>
      <c r="D433">
        <v>457</v>
      </c>
      <c r="E433" s="8">
        <v>43909.5</v>
      </c>
      <c r="F433" s="8">
        <f>DATE(YEAR(sofile__4[[#This Row],[TimeStamp2]]),MONTH(sofile__4[[#This Row],[TimeStamp2]]),DAY(sofile__4[[#This Row],[TimeStamp2]]))</f>
        <v>43909</v>
      </c>
      <c r="G433">
        <v>432</v>
      </c>
      <c r="H433">
        <v>36</v>
      </c>
      <c r="I433">
        <f>IF(ISERROR(VLOOKUP(sofile__4[[#This Row],[SalesOrderID]],retfile[SalesOrderID],1,FALSE)),0,1)</f>
        <v>0</v>
      </c>
      <c r="J433">
        <f>MONTH(sofile__4[[#This Row],[TimeStamp2]])</f>
        <v>3</v>
      </c>
      <c r="K433">
        <f>+IF(sofile__4[[#This Row],[SalesOrderID]] &gt;0,1,0)</f>
        <v>1</v>
      </c>
      <c r="L433" s="7">
        <f>(sofile__4[[#This Row],[Existing Order]]-sofile__4[[#This Row],[ReturnedItem]])/sofile__4[[#This Row],[Existing Order]]</f>
        <v>1</v>
      </c>
    </row>
    <row r="434" spans="1:12" x14ac:dyDescent="0.35">
      <c r="A434">
        <v>433</v>
      </c>
      <c r="B434">
        <v>11</v>
      </c>
      <c r="C434">
        <v>5</v>
      </c>
      <c r="D434">
        <v>125</v>
      </c>
      <c r="E434" s="8">
        <v>43909.208333333336</v>
      </c>
      <c r="F434" s="8">
        <f>DATE(YEAR(sofile__4[[#This Row],[TimeStamp2]]),MONTH(sofile__4[[#This Row],[TimeStamp2]]),DAY(sofile__4[[#This Row],[TimeStamp2]]))</f>
        <v>43909</v>
      </c>
      <c r="G434">
        <v>433</v>
      </c>
      <c r="H434">
        <v>29</v>
      </c>
      <c r="I434">
        <f>IF(ISERROR(VLOOKUP(sofile__4[[#This Row],[SalesOrderID]],retfile[SalesOrderID],1,FALSE)),0,1)</f>
        <v>0</v>
      </c>
      <c r="J434">
        <f>MONTH(sofile__4[[#This Row],[TimeStamp2]])</f>
        <v>3</v>
      </c>
      <c r="K434">
        <f>+IF(sofile__4[[#This Row],[SalesOrderID]] &gt;0,1,0)</f>
        <v>1</v>
      </c>
      <c r="L434" s="7">
        <f>(sofile__4[[#This Row],[Existing Order]]-sofile__4[[#This Row],[ReturnedItem]])/sofile__4[[#This Row],[Existing Order]]</f>
        <v>1</v>
      </c>
    </row>
    <row r="435" spans="1:12" x14ac:dyDescent="0.35">
      <c r="A435">
        <v>434</v>
      </c>
      <c r="B435">
        <v>7</v>
      </c>
      <c r="C435">
        <v>2</v>
      </c>
      <c r="D435">
        <v>337</v>
      </c>
      <c r="E435" s="8">
        <v>43909.208333333336</v>
      </c>
      <c r="F435" s="8">
        <f>DATE(YEAR(sofile__4[[#This Row],[TimeStamp2]]),MONTH(sofile__4[[#This Row],[TimeStamp2]]),DAY(sofile__4[[#This Row],[TimeStamp2]]))</f>
        <v>43909</v>
      </c>
      <c r="G435">
        <v>434</v>
      </c>
      <c r="H435">
        <v>29</v>
      </c>
      <c r="I435">
        <f>IF(ISERROR(VLOOKUP(sofile__4[[#This Row],[SalesOrderID]],retfile[SalesOrderID],1,FALSE)),0,1)</f>
        <v>0</v>
      </c>
      <c r="J435">
        <f>MONTH(sofile__4[[#This Row],[TimeStamp2]])</f>
        <v>3</v>
      </c>
      <c r="K435">
        <f>+IF(sofile__4[[#This Row],[SalesOrderID]] &gt;0,1,0)</f>
        <v>1</v>
      </c>
      <c r="L435" s="7">
        <f>(sofile__4[[#This Row],[Existing Order]]-sofile__4[[#This Row],[ReturnedItem]])/sofile__4[[#This Row],[Existing Order]]</f>
        <v>1</v>
      </c>
    </row>
    <row r="436" spans="1:12" x14ac:dyDescent="0.35">
      <c r="A436">
        <v>435</v>
      </c>
      <c r="B436">
        <v>2</v>
      </c>
      <c r="C436">
        <v>2</v>
      </c>
      <c r="D436">
        <v>437</v>
      </c>
      <c r="E436" s="8">
        <v>43909.333333333336</v>
      </c>
      <c r="F436" s="8">
        <f>DATE(YEAR(sofile__4[[#This Row],[TimeStamp2]]),MONTH(sofile__4[[#This Row],[TimeStamp2]]),DAY(sofile__4[[#This Row],[TimeStamp2]]))</f>
        <v>43909</v>
      </c>
      <c r="G436">
        <v>435</v>
      </c>
      <c r="H436">
        <v>32</v>
      </c>
      <c r="I436">
        <f>IF(ISERROR(VLOOKUP(sofile__4[[#This Row],[SalesOrderID]],retfile[SalesOrderID],1,FALSE)),0,1)</f>
        <v>0</v>
      </c>
      <c r="J436">
        <f>MONTH(sofile__4[[#This Row],[TimeStamp2]])</f>
        <v>3</v>
      </c>
      <c r="K436">
        <f>+IF(sofile__4[[#This Row],[SalesOrderID]] &gt;0,1,0)</f>
        <v>1</v>
      </c>
      <c r="L436" s="7">
        <f>(sofile__4[[#This Row],[Existing Order]]-sofile__4[[#This Row],[ReturnedItem]])/sofile__4[[#This Row],[Existing Order]]</f>
        <v>1</v>
      </c>
    </row>
    <row r="437" spans="1:12" x14ac:dyDescent="0.35">
      <c r="A437">
        <v>436</v>
      </c>
      <c r="B437">
        <v>10</v>
      </c>
      <c r="C437">
        <v>2</v>
      </c>
      <c r="D437">
        <v>329</v>
      </c>
      <c r="E437" s="8">
        <v>43910.5</v>
      </c>
      <c r="F437" s="8">
        <f>DATE(YEAR(sofile__4[[#This Row],[TimeStamp2]]),MONTH(sofile__4[[#This Row],[TimeStamp2]]),DAY(sofile__4[[#This Row],[TimeStamp2]]))</f>
        <v>43910</v>
      </c>
      <c r="G437">
        <v>436</v>
      </c>
      <c r="H437">
        <v>36</v>
      </c>
      <c r="I437">
        <f>IF(ISERROR(VLOOKUP(sofile__4[[#This Row],[SalesOrderID]],retfile[SalesOrderID],1,FALSE)),0,1)</f>
        <v>0</v>
      </c>
      <c r="J437">
        <f>MONTH(sofile__4[[#This Row],[TimeStamp2]])</f>
        <v>3</v>
      </c>
      <c r="K437">
        <f>+IF(sofile__4[[#This Row],[SalesOrderID]] &gt;0,1,0)</f>
        <v>1</v>
      </c>
      <c r="L437" s="7">
        <f>(sofile__4[[#This Row],[Existing Order]]-sofile__4[[#This Row],[ReturnedItem]])/sofile__4[[#This Row],[Existing Order]]</f>
        <v>1</v>
      </c>
    </row>
    <row r="438" spans="1:12" x14ac:dyDescent="0.35">
      <c r="A438">
        <v>437</v>
      </c>
      <c r="B438">
        <v>13</v>
      </c>
      <c r="C438">
        <v>5</v>
      </c>
      <c r="D438">
        <v>288</v>
      </c>
      <c r="E438" s="8">
        <v>43910.25</v>
      </c>
      <c r="F438" s="8">
        <f>DATE(YEAR(sofile__4[[#This Row],[TimeStamp2]]),MONTH(sofile__4[[#This Row],[TimeStamp2]]),DAY(sofile__4[[#This Row],[TimeStamp2]]))</f>
        <v>43910</v>
      </c>
      <c r="G438">
        <v>437</v>
      </c>
      <c r="H438">
        <v>30</v>
      </c>
      <c r="I438">
        <f>IF(ISERROR(VLOOKUP(sofile__4[[#This Row],[SalesOrderID]],retfile[SalesOrderID],1,FALSE)),0,1)</f>
        <v>0</v>
      </c>
      <c r="J438">
        <f>MONTH(sofile__4[[#This Row],[TimeStamp2]])</f>
        <v>3</v>
      </c>
      <c r="K438">
        <f>+IF(sofile__4[[#This Row],[SalesOrderID]] &gt;0,1,0)</f>
        <v>1</v>
      </c>
      <c r="L438" s="7">
        <f>(sofile__4[[#This Row],[Existing Order]]-sofile__4[[#This Row],[ReturnedItem]])/sofile__4[[#This Row],[Existing Order]]</f>
        <v>1</v>
      </c>
    </row>
    <row r="439" spans="1:12" x14ac:dyDescent="0.35">
      <c r="A439">
        <v>438</v>
      </c>
      <c r="B439">
        <v>3</v>
      </c>
      <c r="C439">
        <v>4</v>
      </c>
      <c r="D439">
        <v>120</v>
      </c>
      <c r="E439" s="8">
        <v>43910.208333333336</v>
      </c>
      <c r="F439" s="8">
        <f>DATE(YEAR(sofile__4[[#This Row],[TimeStamp2]]),MONTH(sofile__4[[#This Row],[TimeStamp2]]),DAY(sofile__4[[#This Row],[TimeStamp2]]))</f>
        <v>43910</v>
      </c>
      <c r="G439">
        <v>438</v>
      </c>
      <c r="H439">
        <v>29</v>
      </c>
      <c r="I439">
        <f>IF(ISERROR(VLOOKUP(sofile__4[[#This Row],[SalesOrderID]],retfile[SalesOrderID],1,FALSE)),0,1)</f>
        <v>0</v>
      </c>
      <c r="J439">
        <f>MONTH(sofile__4[[#This Row],[TimeStamp2]])</f>
        <v>3</v>
      </c>
      <c r="K439">
        <f>+IF(sofile__4[[#This Row],[SalesOrderID]] &gt;0,1,0)</f>
        <v>1</v>
      </c>
      <c r="L439" s="7">
        <f>(sofile__4[[#This Row],[Existing Order]]-sofile__4[[#This Row],[ReturnedItem]])/sofile__4[[#This Row],[Existing Order]]</f>
        <v>1</v>
      </c>
    </row>
    <row r="440" spans="1:12" x14ac:dyDescent="0.35">
      <c r="A440">
        <v>439</v>
      </c>
      <c r="B440">
        <v>10</v>
      </c>
      <c r="C440">
        <v>2</v>
      </c>
      <c r="D440">
        <v>248</v>
      </c>
      <c r="E440" s="8">
        <v>43910.791666666664</v>
      </c>
      <c r="F440" s="8">
        <f>DATE(YEAR(sofile__4[[#This Row],[TimeStamp2]]),MONTH(sofile__4[[#This Row],[TimeStamp2]]),DAY(sofile__4[[#This Row],[TimeStamp2]]))</f>
        <v>43910</v>
      </c>
      <c r="G440">
        <v>439</v>
      </c>
      <c r="H440">
        <v>43</v>
      </c>
      <c r="I440">
        <f>IF(ISERROR(VLOOKUP(sofile__4[[#This Row],[SalesOrderID]],retfile[SalesOrderID],1,FALSE)),0,1)</f>
        <v>0</v>
      </c>
      <c r="J440">
        <f>MONTH(sofile__4[[#This Row],[TimeStamp2]])</f>
        <v>3</v>
      </c>
      <c r="K440">
        <f>+IF(sofile__4[[#This Row],[SalesOrderID]] &gt;0,1,0)</f>
        <v>1</v>
      </c>
      <c r="L440" s="7">
        <f>(sofile__4[[#This Row],[Existing Order]]-sofile__4[[#This Row],[ReturnedItem]])/sofile__4[[#This Row],[Existing Order]]</f>
        <v>1</v>
      </c>
    </row>
    <row r="441" spans="1:12" x14ac:dyDescent="0.35">
      <c r="A441">
        <v>440</v>
      </c>
      <c r="B441">
        <v>1</v>
      </c>
      <c r="C441">
        <v>6</v>
      </c>
      <c r="D441">
        <v>340</v>
      </c>
      <c r="E441" s="8">
        <v>43910.291666666664</v>
      </c>
      <c r="F441" s="8">
        <f>DATE(YEAR(sofile__4[[#This Row],[TimeStamp2]]),MONTH(sofile__4[[#This Row],[TimeStamp2]]),DAY(sofile__4[[#This Row],[TimeStamp2]]))</f>
        <v>43910</v>
      </c>
      <c r="G441">
        <v>440</v>
      </c>
      <c r="H441">
        <v>31</v>
      </c>
      <c r="I441">
        <f>IF(ISERROR(VLOOKUP(sofile__4[[#This Row],[SalesOrderID]],retfile[SalesOrderID],1,FALSE)),0,1)</f>
        <v>0</v>
      </c>
      <c r="J441">
        <f>MONTH(sofile__4[[#This Row],[TimeStamp2]])</f>
        <v>3</v>
      </c>
      <c r="K441">
        <f>+IF(sofile__4[[#This Row],[SalesOrderID]] &gt;0,1,0)</f>
        <v>1</v>
      </c>
      <c r="L441" s="7">
        <f>(sofile__4[[#This Row],[Existing Order]]-sofile__4[[#This Row],[ReturnedItem]])/sofile__4[[#This Row],[Existing Order]]</f>
        <v>1</v>
      </c>
    </row>
    <row r="442" spans="1:12" x14ac:dyDescent="0.35">
      <c r="A442">
        <v>441</v>
      </c>
      <c r="B442">
        <v>5</v>
      </c>
      <c r="C442">
        <v>1</v>
      </c>
      <c r="D442">
        <v>136</v>
      </c>
      <c r="E442" s="8">
        <v>43910.541666666664</v>
      </c>
      <c r="F442" s="8">
        <f>DATE(YEAR(sofile__4[[#This Row],[TimeStamp2]]),MONTH(sofile__4[[#This Row],[TimeStamp2]]),DAY(sofile__4[[#This Row],[TimeStamp2]]))</f>
        <v>43910</v>
      </c>
      <c r="G442">
        <v>441</v>
      </c>
      <c r="H442">
        <v>37</v>
      </c>
      <c r="I442">
        <f>IF(ISERROR(VLOOKUP(sofile__4[[#This Row],[SalesOrderID]],retfile[SalesOrderID],1,FALSE)),0,1)</f>
        <v>0</v>
      </c>
      <c r="J442">
        <f>MONTH(sofile__4[[#This Row],[TimeStamp2]])</f>
        <v>3</v>
      </c>
      <c r="K442">
        <f>+IF(sofile__4[[#This Row],[SalesOrderID]] &gt;0,1,0)</f>
        <v>1</v>
      </c>
      <c r="L442" s="7">
        <f>(sofile__4[[#This Row],[Existing Order]]-sofile__4[[#This Row],[ReturnedItem]])/sofile__4[[#This Row],[Existing Order]]</f>
        <v>1</v>
      </c>
    </row>
    <row r="443" spans="1:12" x14ac:dyDescent="0.35">
      <c r="A443">
        <v>442</v>
      </c>
      <c r="B443">
        <v>10</v>
      </c>
      <c r="C443">
        <v>2</v>
      </c>
      <c r="D443">
        <v>391</v>
      </c>
      <c r="E443" s="8">
        <v>43910.458333333336</v>
      </c>
      <c r="F443" s="8">
        <f>DATE(YEAR(sofile__4[[#This Row],[TimeStamp2]]),MONTH(sofile__4[[#This Row],[TimeStamp2]]),DAY(sofile__4[[#This Row],[TimeStamp2]]))</f>
        <v>43910</v>
      </c>
      <c r="G443">
        <v>442</v>
      </c>
      <c r="H443">
        <v>35</v>
      </c>
      <c r="I443">
        <f>IF(ISERROR(VLOOKUP(sofile__4[[#This Row],[SalesOrderID]],retfile[SalesOrderID],1,FALSE)),0,1)</f>
        <v>0</v>
      </c>
      <c r="J443">
        <f>MONTH(sofile__4[[#This Row],[TimeStamp2]])</f>
        <v>3</v>
      </c>
      <c r="K443">
        <f>+IF(sofile__4[[#This Row],[SalesOrderID]] &gt;0,1,0)</f>
        <v>1</v>
      </c>
      <c r="L443" s="7">
        <f>(sofile__4[[#This Row],[Existing Order]]-sofile__4[[#This Row],[ReturnedItem]])/sofile__4[[#This Row],[Existing Order]]</f>
        <v>1</v>
      </c>
    </row>
    <row r="444" spans="1:12" x14ac:dyDescent="0.35">
      <c r="A444">
        <v>443</v>
      </c>
      <c r="B444">
        <v>13</v>
      </c>
      <c r="C444">
        <v>7</v>
      </c>
      <c r="D444">
        <v>107</v>
      </c>
      <c r="E444" s="8">
        <v>43911.291666666664</v>
      </c>
      <c r="F444" s="8">
        <f>DATE(YEAR(sofile__4[[#This Row],[TimeStamp2]]),MONTH(sofile__4[[#This Row],[TimeStamp2]]),DAY(sofile__4[[#This Row],[TimeStamp2]]))</f>
        <v>43911</v>
      </c>
      <c r="G444">
        <v>443</v>
      </c>
      <c r="H444">
        <v>31</v>
      </c>
      <c r="I444">
        <f>IF(ISERROR(VLOOKUP(sofile__4[[#This Row],[SalesOrderID]],retfile[SalesOrderID],1,FALSE)),0,1)</f>
        <v>0</v>
      </c>
      <c r="J444">
        <f>MONTH(sofile__4[[#This Row],[TimeStamp2]])</f>
        <v>3</v>
      </c>
      <c r="K444">
        <f>+IF(sofile__4[[#This Row],[SalesOrderID]] &gt;0,1,0)</f>
        <v>1</v>
      </c>
      <c r="L444" s="7">
        <f>(sofile__4[[#This Row],[Existing Order]]-sofile__4[[#This Row],[ReturnedItem]])/sofile__4[[#This Row],[Existing Order]]</f>
        <v>1</v>
      </c>
    </row>
    <row r="445" spans="1:12" x14ac:dyDescent="0.35">
      <c r="A445">
        <v>444</v>
      </c>
      <c r="B445">
        <v>12</v>
      </c>
      <c r="C445">
        <v>2</v>
      </c>
      <c r="D445">
        <v>216</v>
      </c>
      <c r="E445" s="8">
        <v>43911.791666666664</v>
      </c>
      <c r="F445" s="8">
        <f>DATE(YEAR(sofile__4[[#This Row],[TimeStamp2]]),MONTH(sofile__4[[#This Row],[TimeStamp2]]),DAY(sofile__4[[#This Row],[TimeStamp2]]))</f>
        <v>43911</v>
      </c>
      <c r="G445">
        <v>444</v>
      </c>
      <c r="H445">
        <v>43</v>
      </c>
      <c r="I445">
        <f>IF(ISERROR(VLOOKUP(sofile__4[[#This Row],[SalesOrderID]],retfile[SalesOrderID],1,FALSE)),0,1)</f>
        <v>0</v>
      </c>
      <c r="J445">
        <f>MONTH(sofile__4[[#This Row],[TimeStamp2]])</f>
        <v>3</v>
      </c>
      <c r="K445">
        <f>+IF(sofile__4[[#This Row],[SalesOrderID]] &gt;0,1,0)</f>
        <v>1</v>
      </c>
      <c r="L445" s="7">
        <f>(sofile__4[[#This Row],[Existing Order]]-sofile__4[[#This Row],[ReturnedItem]])/sofile__4[[#This Row],[Existing Order]]</f>
        <v>1</v>
      </c>
    </row>
    <row r="446" spans="1:12" x14ac:dyDescent="0.35">
      <c r="A446">
        <v>445</v>
      </c>
      <c r="B446">
        <v>3</v>
      </c>
      <c r="C446">
        <v>6</v>
      </c>
      <c r="D446">
        <v>232</v>
      </c>
      <c r="E446" s="8">
        <v>43911.5</v>
      </c>
      <c r="F446" s="8">
        <f>DATE(YEAR(sofile__4[[#This Row],[TimeStamp2]]),MONTH(sofile__4[[#This Row],[TimeStamp2]]),DAY(sofile__4[[#This Row],[TimeStamp2]]))</f>
        <v>43911</v>
      </c>
      <c r="G446">
        <v>445</v>
      </c>
      <c r="H446">
        <v>36</v>
      </c>
      <c r="I446">
        <f>IF(ISERROR(VLOOKUP(sofile__4[[#This Row],[SalesOrderID]],retfile[SalesOrderID],1,FALSE)),0,1)</f>
        <v>0</v>
      </c>
      <c r="J446">
        <f>MONTH(sofile__4[[#This Row],[TimeStamp2]])</f>
        <v>3</v>
      </c>
      <c r="K446">
        <f>+IF(sofile__4[[#This Row],[SalesOrderID]] &gt;0,1,0)</f>
        <v>1</v>
      </c>
      <c r="L446" s="7">
        <f>(sofile__4[[#This Row],[Existing Order]]-sofile__4[[#This Row],[ReturnedItem]])/sofile__4[[#This Row],[Existing Order]]</f>
        <v>1</v>
      </c>
    </row>
    <row r="447" spans="1:12" x14ac:dyDescent="0.35">
      <c r="A447">
        <v>446</v>
      </c>
      <c r="B447">
        <v>12</v>
      </c>
      <c r="C447">
        <v>8</v>
      </c>
      <c r="D447">
        <v>444</v>
      </c>
      <c r="E447" s="8">
        <v>43911.5</v>
      </c>
      <c r="F447" s="8">
        <f>DATE(YEAR(sofile__4[[#This Row],[TimeStamp2]]),MONTH(sofile__4[[#This Row],[TimeStamp2]]),DAY(sofile__4[[#This Row],[TimeStamp2]]))</f>
        <v>43911</v>
      </c>
      <c r="G447">
        <v>446</v>
      </c>
      <c r="H447">
        <v>36</v>
      </c>
      <c r="I447">
        <f>IF(ISERROR(VLOOKUP(sofile__4[[#This Row],[SalesOrderID]],retfile[SalesOrderID],1,FALSE)),0,1)</f>
        <v>0</v>
      </c>
      <c r="J447">
        <f>MONTH(sofile__4[[#This Row],[TimeStamp2]])</f>
        <v>3</v>
      </c>
      <c r="K447">
        <f>+IF(sofile__4[[#This Row],[SalesOrderID]] &gt;0,1,0)</f>
        <v>1</v>
      </c>
      <c r="L447" s="7">
        <f>(sofile__4[[#This Row],[Existing Order]]-sofile__4[[#This Row],[ReturnedItem]])/sofile__4[[#This Row],[Existing Order]]</f>
        <v>1</v>
      </c>
    </row>
    <row r="448" spans="1:12" x14ac:dyDescent="0.35">
      <c r="A448">
        <v>447</v>
      </c>
      <c r="B448">
        <v>5</v>
      </c>
      <c r="C448">
        <v>9</v>
      </c>
      <c r="D448">
        <v>363</v>
      </c>
      <c r="E448" s="8">
        <v>43911.333333333336</v>
      </c>
      <c r="F448" s="8">
        <f>DATE(YEAR(sofile__4[[#This Row],[TimeStamp2]]),MONTH(sofile__4[[#This Row],[TimeStamp2]]),DAY(sofile__4[[#This Row],[TimeStamp2]]))</f>
        <v>43911</v>
      </c>
      <c r="G448">
        <v>447</v>
      </c>
      <c r="H448">
        <v>32</v>
      </c>
      <c r="I448">
        <f>IF(ISERROR(VLOOKUP(sofile__4[[#This Row],[SalesOrderID]],retfile[SalesOrderID],1,FALSE)),0,1)</f>
        <v>0</v>
      </c>
      <c r="J448">
        <f>MONTH(sofile__4[[#This Row],[TimeStamp2]])</f>
        <v>3</v>
      </c>
      <c r="K448">
        <f>+IF(sofile__4[[#This Row],[SalesOrderID]] &gt;0,1,0)</f>
        <v>1</v>
      </c>
      <c r="L448" s="7">
        <f>(sofile__4[[#This Row],[Existing Order]]-sofile__4[[#This Row],[ReturnedItem]])/sofile__4[[#This Row],[Existing Order]]</f>
        <v>1</v>
      </c>
    </row>
    <row r="449" spans="1:12" x14ac:dyDescent="0.35">
      <c r="A449">
        <v>448</v>
      </c>
      <c r="B449">
        <v>2</v>
      </c>
      <c r="C449">
        <v>3</v>
      </c>
      <c r="D449">
        <v>237</v>
      </c>
      <c r="E449" s="8">
        <v>43911.583333333336</v>
      </c>
      <c r="F449" s="8">
        <f>DATE(YEAR(sofile__4[[#This Row],[TimeStamp2]]),MONTH(sofile__4[[#This Row],[TimeStamp2]]),DAY(sofile__4[[#This Row],[TimeStamp2]]))</f>
        <v>43911</v>
      </c>
      <c r="G449">
        <v>448</v>
      </c>
      <c r="H449">
        <v>38</v>
      </c>
      <c r="I449">
        <f>IF(ISERROR(VLOOKUP(sofile__4[[#This Row],[SalesOrderID]],retfile[SalesOrderID],1,FALSE)),0,1)</f>
        <v>0</v>
      </c>
      <c r="J449">
        <f>MONTH(sofile__4[[#This Row],[TimeStamp2]])</f>
        <v>3</v>
      </c>
      <c r="K449">
        <f>+IF(sofile__4[[#This Row],[SalesOrderID]] &gt;0,1,0)</f>
        <v>1</v>
      </c>
      <c r="L449" s="7">
        <f>(sofile__4[[#This Row],[Existing Order]]-sofile__4[[#This Row],[ReturnedItem]])/sofile__4[[#This Row],[Existing Order]]</f>
        <v>1</v>
      </c>
    </row>
    <row r="450" spans="1:12" x14ac:dyDescent="0.35">
      <c r="A450">
        <v>449</v>
      </c>
      <c r="B450">
        <v>5</v>
      </c>
      <c r="C450">
        <v>8</v>
      </c>
      <c r="D450">
        <v>116</v>
      </c>
      <c r="E450" s="8">
        <v>43912.583333333336</v>
      </c>
      <c r="F450" s="8">
        <f>DATE(YEAR(sofile__4[[#This Row],[TimeStamp2]]),MONTH(sofile__4[[#This Row],[TimeStamp2]]),DAY(sofile__4[[#This Row],[TimeStamp2]]))</f>
        <v>43912</v>
      </c>
      <c r="G450">
        <v>449</v>
      </c>
      <c r="H450">
        <v>38</v>
      </c>
      <c r="I450">
        <f>IF(ISERROR(VLOOKUP(sofile__4[[#This Row],[SalesOrderID]],retfile[SalesOrderID],1,FALSE)),0,1)</f>
        <v>0</v>
      </c>
      <c r="J450">
        <f>MONTH(sofile__4[[#This Row],[TimeStamp2]])</f>
        <v>3</v>
      </c>
      <c r="K450">
        <f>+IF(sofile__4[[#This Row],[SalesOrderID]] &gt;0,1,0)</f>
        <v>1</v>
      </c>
      <c r="L450" s="7">
        <f>(sofile__4[[#This Row],[Existing Order]]-sofile__4[[#This Row],[ReturnedItem]])/sofile__4[[#This Row],[Existing Order]]</f>
        <v>1</v>
      </c>
    </row>
    <row r="451" spans="1:12" x14ac:dyDescent="0.35">
      <c r="A451">
        <v>450</v>
      </c>
      <c r="B451">
        <v>7</v>
      </c>
      <c r="C451">
        <v>6</v>
      </c>
      <c r="D451">
        <v>393</v>
      </c>
      <c r="E451" s="8">
        <v>43912.75</v>
      </c>
      <c r="F451" s="8">
        <f>DATE(YEAR(sofile__4[[#This Row],[TimeStamp2]]),MONTH(sofile__4[[#This Row],[TimeStamp2]]),DAY(sofile__4[[#This Row],[TimeStamp2]]))</f>
        <v>43912</v>
      </c>
      <c r="G451">
        <v>450</v>
      </c>
      <c r="H451">
        <v>42</v>
      </c>
      <c r="I451">
        <f>IF(ISERROR(VLOOKUP(sofile__4[[#This Row],[SalesOrderID]],retfile[SalesOrderID],1,FALSE)),0,1)</f>
        <v>0</v>
      </c>
      <c r="J451">
        <f>MONTH(sofile__4[[#This Row],[TimeStamp2]])</f>
        <v>3</v>
      </c>
      <c r="K451">
        <f>+IF(sofile__4[[#This Row],[SalesOrderID]] &gt;0,1,0)</f>
        <v>1</v>
      </c>
      <c r="L451" s="7">
        <f>(sofile__4[[#This Row],[Existing Order]]-sofile__4[[#This Row],[ReturnedItem]])/sofile__4[[#This Row],[Existing Order]]</f>
        <v>1</v>
      </c>
    </row>
    <row r="452" spans="1:12" x14ac:dyDescent="0.35">
      <c r="A452">
        <v>451</v>
      </c>
      <c r="B452">
        <v>6</v>
      </c>
      <c r="C452">
        <v>9</v>
      </c>
      <c r="D452">
        <v>124</v>
      </c>
      <c r="E452" s="8">
        <v>43912.5</v>
      </c>
      <c r="F452" s="8">
        <f>DATE(YEAR(sofile__4[[#This Row],[TimeStamp2]]),MONTH(sofile__4[[#This Row],[TimeStamp2]]),DAY(sofile__4[[#This Row],[TimeStamp2]]))</f>
        <v>43912</v>
      </c>
      <c r="G452">
        <v>451</v>
      </c>
      <c r="H452">
        <v>36</v>
      </c>
      <c r="I452">
        <f>IF(ISERROR(VLOOKUP(sofile__4[[#This Row],[SalesOrderID]],retfile[SalesOrderID],1,FALSE)),0,1)</f>
        <v>0</v>
      </c>
      <c r="J452">
        <f>MONTH(sofile__4[[#This Row],[TimeStamp2]])</f>
        <v>3</v>
      </c>
      <c r="K452">
        <f>+IF(sofile__4[[#This Row],[SalesOrderID]] &gt;0,1,0)</f>
        <v>1</v>
      </c>
      <c r="L452" s="7">
        <f>(sofile__4[[#This Row],[Existing Order]]-sofile__4[[#This Row],[ReturnedItem]])/sofile__4[[#This Row],[Existing Order]]</f>
        <v>1</v>
      </c>
    </row>
    <row r="453" spans="1:12" x14ac:dyDescent="0.35">
      <c r="A453">
        <v>452</v>
      </c>
      <c r="B453">
        <v>11</v>
      </c>
      <c r="C453">
        <v>5</v>
      </c>
      <c r="D453">
        <v>231</v>
      </c>
      <c r="E453" s="8">
        <v>43912.541666666664</v>
      </c>
      <c r="F453" s="8">
        <f>DATE(YEAR(sofile__4[[#This Row],[TimeStamp2]]),MONTH(sofile__4[[#This Row],[TimeStamp2]]),DAY(sofile__4[[#This Row],[TimeStamp2]]))</f>
        <v>43912</v>
      </c>
      <c r="G453">
        <v>452</v>
      </c>
      <c r="H453">
        <v>37</v>
      </c>
      <c r="I453">
        <f>IF(ISERROR(VLOOKUP(sofile__4[[#This Row],[SalesOrderID]],retfile[SalesOrderID],1,FALSE)),0,1)</f>
        <v>0</v>
      </c>
      <c r="J453">
        <f>MONTH(sofile__4[[#This Row],[TimeStamp2]])</f>
        <v>3</v>
      </c>
      <c r="K453">
        <f>+IF(sofile__4[[#This Row],[SalesOrderID]] &gt;0,1,0)</f>
        <v>1</v>
      </c>
      <c r="L453" s="7">
        <f>(sofile__4[[#This Row],[Existing Order]]-sofile__4[[#This Row],[ReturnedItem]])/sofile__4[[#This Row],[Existing Order]]</f>
        <v>1</v>
      </c>
    </row>
    <row r="454" spans="1:12" x14ac:dyDescent="0.35">
      <c r="A454">
        <v>453</v>
      </c>
      <c r="B454">
        <v>1</v>
      </c>
      <c r="C454">
        <v>8</v>
      </c>
      <c r="D454">
        <v>266</v>
      </c>
      <c r="E454" s="8">
        <v>43913.375</v>
      </c>
      <c r="F454" s="8">
        <f>DATE(YEAR(sofile__4[[#This Row],[TimeStamp2]]),MONTH(sofile__4[[#This Row],[TimeStamp2]]),DAY(sofile__4[[#This Row],[TimeStamp2]]))</f>
        <v>43913</v>
      </c>
      <c r="G454">
        <v>453</v>
      </c>
      <c r="H454">
        <v>33</v>
      </c>
      <c r="I454">
        <f>IF(ISERROR(VLOOKUP(sofile__4[[#This Row],[SalesOrderID]],retfile[SalesOrderID],1,FALSE)),0,1)</f>
        <v>0</v>
      </c>
      <c r="J454">
        <f>MONTH(sofile__4[[#This Row],[TimeStamp2]])</f>
        <v>3</v>
      </c>
      <c r="K454">
        <f>+IF(sofile__4[[#This Row],[SalesOrderID]] &gt;0,1,0)</f>
        <v>1</v>
      </c>
      <c r="L454" s="7">
        <f>(sofile__4[[#This Row],[Existing Order]]-sofile__4[[#This Row],[ReturnedItem]])/sofile__4[[#This Row],[Existing Order]]</f>
        <v>1</v>
      </c>
    </row>
    <row r="455" spans="1:12" x14ac:dyDescent="0.35">
      <c r="A455">
        <v>454</v>
      </c>
      <c r="B455">
        <v>11</v>
      </c>
      <c r="C455">
        <v>3</v>
      </c>
      <c r="D455">
        <v>258</v>
      </c>
      <c r="E455" s="8">
        <v>43913.875</v>
      </c>
      <c r="F455" s="8">
        <f>DATE(YEAR(sofile__4[[#This Row],[TimeStamp2]]),MONTH(sofile__4[[#This Row],[TimeStamp2]]),DAY(sofile__4[[#This Row],[TimeStamp2]]))</f>
        <v>43913</v>
      </c>
      <c r="G455">
        <v>454</v>
      </c>
      <c r="H455">
        <v>45</v>
      </c>
      <c r="I455">
        <f>IF(ISERROR(VLOOKUP(sofile__4[[#This Row],[SalesOrderID]],retfile[SalesOrderID],1,FALSE)),0,1)</f>
        <v>0</v>
      </c>
      <c r="J455">
        <f>MONTH(sofile__4[[#This Row],[TimeStamp2]])</f>
        <v>3</v>
      </c>
      <c r="K455">
        <f>+IF(sofile__4[[#This Row],[SalesOrderID]] &gt;0,1,0)</f>
        <v>1</v>
      </c>
      <c r="L455" s="7">
        <f>(sofile__4[[#This Row],[Existing Order]]-sofile__4[[#This Row],[ReturnedItem]])/sofile__4[[#This Row],[Existing Order]]</f>
        <v>1</v>
      </c>
    </row>
    <row r="456" spans="1:12" x14ac:dyDescent="0.35">
      <c r="A456">
        <v>455</v>
      </c>
      <c r="B456">
        <v>11</v>
      </c>
      <c r="C456">
        <v>3</v>
      </c>
      <c r="D456">
        <v>258</v>
      </c>
      <c r="E456" s="8">
        <v>43913.458333333336</v>
      </c>
      <c r="F456" s="8">
        <f>DATE(YEAR(sofile__4[[#This Row],[TimeStamp2]]),MONTH(sofile__4[[#This Row],[TimeStamp2]]),DAY(sofile__4[[#This Row],[TimeStamp2]]))</f>
        <v>43913</v>
      </c>
      <c r="G456">
        <v>455</v>
      </c>
      <c r="H456">
        <v>35</v>
      </c>
      <c r="I456">
        <f>IF(ISERROR(VLOOKUP(sofile__4[[#This Row],[SalesOrderID]],retfile[SalesOrderID],1,FALSE)),0,1)</f>
        <v>0</v>
      </c>
      <c r="J456">
        <f>MONTH(sofile__4[[#This Row],[TimeStamp2]])</f>
        <v>3</v>
      </c>
      <c r="K456">
        <f>+IF(sofile__4[[#This Row],[SalesOrderID]] &gt;0,1,0)</f>
        <v>1</v>
      </c>
      <c r="L456" s="7">
        <f>(sofile__4[[#This Row],[Existing Order]]-sofile__4[[#This Row],[ReturnedItem]])/sofile__4[[#This Row],[Existing Order]]</f>
        <v>1</v>
      </c>
    </row>
    <row r="457" spans="1:12" x14ac:dyDescent="0.35">
      <c r="A457">
        <v>456</v>
      </c>
      <c r="B457">
        <v>12</v>
      </c>
      <c r="C457">
        <v>6</v>
      </c>
      <c r="D457">
        <v>336</v>
      </c>
      <c r="E457" s="8">
        <v>43913.666666666664</v>
      </c>
      <c r="F457" s="8">
        <f>DATE(YEAR(sofile__4[[#This Row],[TimeStamp2]]),MONTH(sofile__4[[#This Row],[TimeStamp2]]),DAY(sofile__4[[#This Row],[TimeStamp2]]))</f>
        <v>43913</v>
      </c>
      <c r="G457">
        <v>456</v>
      </c>
      <c r="H457">
        <v>40</v>
      </c>
      <c r="I457">
        <f>IF(ISERROR(VLOOKUP(sofile__4[[#This Row],[SalesOrderID]],retfile[SalesOrderID],1,FALSE)),0,1)</f>
        <v>0</v>
      </c>
      <c r="J457">
        <f>MONTH(sofile__4[[#This Row],[TimeStamp2]])</f>
        <v>3</v>
      </c>
      <c r="K457">
        <f>+IF(sofile__4[[#This Row],[SalesOrderID]] &gt;0,1,0)</f>
        <v>1</v>
      </c>
      <c r="L457" s="7">
        <f>(sofile__4[[#This Row],[Existing Order]]-sofile__4[[#This Row],[ReturnedItem]])/sofile__4[[#This Row],[Existing Order]]</f>
        <v>1</v>
      </c>
    </row>
    <row r="458" spans="1:12" x14ac:dyDescent="0.35">
      <c r="A458">
        <v>457</v>
      </c>
      <c r="B458">
        <v>13</v>
      </c>
      <c r="C458">
        <v>4</v>
      </c>
      <c r="D458">
        <v>242</v>
      </c>
      <c r="E458" s="8">
        <v>43913.875</v>
      </c>
      <c r="F458" s="8">
        <f>DATE(YEAR(sofile__4[[#This Row],[TimeStamp2]]),MONTH(sofile__4[[#This Row],[TimeStamp2]]),DAY(sofile__4[[#This Row],[TimeStamp2]]))</f>
        <v>43913</v>
      </c>
      <c r="G458">
        <v>457</v>
      </c>
      <c r="H458">
        <v>45</v>
      </c>
      <c r="I458">
        <f>IF(ISERROR(VLOOKUP(sofile__4[[#This Row],[SalesOrderID]],retfile[SalesOrderID],1,FALSE)),0,1)</f>
        <v>0</v>
      </c>
      <c r="J458">
        <f>MONTH(sofile__4[[#This Row],[TimeStamp2]])</f>
        <v>3</v>
      </c>
      <c r="K458">
        <f>+IF(sofile__4[[#This Row],[SalesOrderID]] &gt;0,1,0)</f>
        <v>1</v>
      </c>
      <c r="L458" s="7">
        <f>(sofile__4[[#This Row],[Existing Order]]-sofile__4[[#This Row],[ReturnedItem]])/sofile__4[[#This Row],[Existing Order]]</f>
        <v>1</v>
      </c>
    </row>
    <row r="459" spans="1:12" x14ac:dyDescent="0.35">
      <c r="A459">
        <v>458</v>
      </c>
      <c r="B459">
        <v>9</v>
      </c>
      <c r="C459">
        <v>9</v>
      </c>
      <c r="D459">
        <v>434</v>
      </c>
      <c r="E459" s="8">
        <v>43914.791666666664</v>
      </c>
      <c r="F459" s="8">
        <f>DATE(YEAR(sofile__4[[#This Row],[TimeStamp2]]),MONTH(sofile__4[[#This Row],[TimeStamp2]]),DAY(sofile__4[[#This Row],[TimeStamp2]]))</f>
        <v>43914</v>
      </c>
      <c r="G459">
        <v>458</v>
      </c>
      <c r="H459">
        <v>43</v>
      </c>
      <c r="I459">
        <f>IF(ISERROR(VLOOKUP(sofile__4[[#This Row],[SalesOrderID]],retfile[SalesOrderID],1,FALSE)),0,1)</f>
        <v>0</v>
      </c>
      <c r="J459">
        <f>MONTH(sofile__4[[#This Row],[TimeStamp2]])</f>
        <v>3</v>
      </c>
      <c r="K459">
        <f>+IF(sofile__4[[#This Row],[SalesOrderID]] &gt;0,1,0)</f>
        <v>1</v>
      </c>
      <c r="L459" s="7">
        <f>(sofile__4[[#This Row],[Existing Order]]-sofile__4[[#This Row],[ReturnedItem]])/sofile__4[[#This Row],[Existing Order]]</f>
        <v>1</v>
      </c>
    </row>
    <row r="460" spans="1:12" x14ac:dyDescent="0.35">
      <c r="A460">
        <v>459</v>
      </c>
      <c r="B460">
        <v>4</v>
      </c>
      <c r="C460">
        <v>9</v>
      </c>
      <c r="D460">
        <v>301</v>
      </c>
      <c r="E460" s="8">
        <v>43914.625</v>
      </c>
      <c r="F460" s="8">
        <f>DATE(YEAR(sofile__4[[#This Row],[TimeStamp2]]),MONTH(sofile__4[[#This Row],[TimeStamp2]]),DAY(sofile__4[[#This Row],[TimeStamp2]]))</f>
        <v>43914</v>
      </c>
      <c r="G460">
        <v>459</v>
      </c>
      <c r="H460">
        <v>39</v>
      </c>
      <c r="I460">
        <f>IF(ISERROR(VLOOKUP(sofile__4[[#This Row],[SalesOrderID]],retfile[SalesOrderID],1,FALSE)),0,1)</f>
        <v>0</v>
      </c>
      <c r="J460">
        <f>MONTH(sofile__4[[#This Row],[TimeStamp2]])</f>
        <v>3</v>
      </c>
      <c r="K460">
        <f>+IF(sofile__4[[#This Row],[SalesOrderID]] &gt;0,1,0)</f>
        <v>1</v>
      </c>
      <c r="L460" s="7">
        <f>(sofile__4[[#This Row],[Existing Order]]-sofile__4[[#This Row],[ReturnedItem]])/sofile__4[[#This Row],[Existing Order]]</f>
        <v>1</v>
      </c>
    </row>
    <row r="461" spans="1:12" x14ac:dyDescent="0.35">
      <c r="A461">
        <v>460</v>
      </c>
      <c r="B461">
        <v>5</v>
      </c>
      <c r="C461">
        <v>8</v>
      </c>
      <c r="D461">
        <v>272</v>
      </c>
      <c r="E461" s="8">
        <v>43914.291666666664</v>
      </c>
      <c r="F461" s="8">
        <f>DATE(YEAR(sofile__4[[#This Row],[TimeStamp2]]),MONTH(sofile__4[[#This Row],[TimeStamp2]]),DAY(sofile__4[[#This Row],[TimeStamp2]]))</f>
        <v>43914</v>
      </c>
      <c r="G461">
        <v>460</v>
      </c>
      <c r="H461">
        <v>31</v>
      </c>
      <c r="I461">
        <f>IF(ISERROR(VLOOKUP(sofile__4[[#This Row],[SalesOrderID]],retfile[SalesOrderID],1,FALSE)),0,1)</f>
        <v>0</v>
      </c>
      <c r="J461">
        <f>MONTH(sofile__4[[#This Row],[TimeStamp2]])</f>
        <v>3</v>
      </c>
      <c r="K461">
        <f>+IF(sofile__4[[#This Row],[SalesOrderID]] &gt;0,1,0)</f>
        <v>1</v>
      </c>
      <c r="L461" s="7">
        <f>(sofile__4[[#This Row],[Existing Order]]-sofile__4[[#This Row],[ReturnedItem]])/sofile__4[[#This Row],[Existing Order]]</f>
        <v>1</v>
      </c>
    </row>
    <row r="462" spans="1:12" x14ac:dyDescent="0.35">
      <c r="A462">
        <v>461</v>
      </c>
      <c r="B462">
        <v>10</v>
      </c>
      <c r="C462">
        <v>4</v>
      </c>
      <c r="D462">
        <v>218</v>
      </c>
      <c r="E462" s="8">
        <v>43914.666666666664</v>
      </c>
      <c r="F462" s="8">
        <f>DATE(YEAR(sofile__4[[#This Row],[TimeStamp2]]),MONTH(sofile__4[[#This Row],[TimeStamp2]]),DAY(sofile__4[[#This Row],[TimeStamp2]]))</f>
        <v>43914</v>
      </c>
      <c r="G462">
        <v>461</v>
      </c>
      <c r="H462">
        <v>40</v>
      </c>
      <c r="I462">
        <f>IF(ISERROR(VLOOKUP(sofile__4[[#This Row],[SalesOrderID]],retfile[SalesOrderID],1,FALSE)),0,1)</f>
        <v>0</v>
      </c>
      <c r="J462">
        <f>MONTH(sofile__4[[#This Row],[TimeStamp2]])</f>
        <v>3</v>
      </c>
      <c r="K462">
        <f>+IF(sofile__4[[#This Row],[SalesOrderID]] &gt;0,1,0)</f>
        <v>1</v>
      </c>
      <c r="L462" s="7">
        <f>(sofile__4[[#This Row],[Existing Order]]-sofile__4[[#This Row],[ReturnedItem]])/sofile__4[[#This Row],[Existing Order]]</f>
        <v>1</v>
      </c>
    </row>
    <row r="463" spans="1:12" x14ac:dyDescent="0.35">
      <c r="A463">
        <v>462</v>
      </c>
      <c r="B463">
        <v>8</v>
      </c>
      <c r="C463">
        <v>4</v>
      </c>
      <c r="D463">
        <v>273</v>
      </c>
      <c r="E463" s="8">
        <v>43914.875</v>
      </c>
      <c r="F463" s="8">
        <f>DATE(YEAR(sofile__4[[#This Row],[TimeStamp2]]),MONTH(sofile__4[[#This Row],[TimeStamp2]]),DAY(sofile__4[[#This Row],[TimeStamp2]]))</f>
        <v>43914</v>
      </c>
      <c r="G463">
        <v>462</v>
      </c>
      <c r="H463">
        <v>45</v>
      </c>
      <c r="I463">
        <f>IF(ISERROR(VLOOKUP(sofile__4[[#This Row],[SalesOrderID]],retfile[SalesOrderID],1,FALSE)),0,1)</f>
        <v>0</v>
      </c>
      <c r="J463">
        <f>MONTH(sofile__4[[#This Row],[TimeStamp2]])</f>
        <v>3</v>
      </c>
      <c r="K463">
        <f>+IF(sofile__4[[#This Row],[SalesOrderID]] &gt;0,1,0)</f>
        <v>1</v>
      </c>
      <c r="L463" s="7">
        <f>(sofile__4[[#This Row],[Existing Order]]-sofile__4[[#This Row],[ReturnedItem]])/sofile__4[[#This Row],[Existing Order]]</f>
        <v>1</v>
      </c>
    </row>
    <row r="464" spans="1:12" x14ac:dyDescent="0.35">
      <c r="A464">
        <v>463</v>
      </c>
      <c r="B464">
        <v>6</v>
      </c>
      <c r="C464">
        <v>9</v>
      </c>
      <c r="D464">
        <v>160</v>
      </c>
      <c r="E464" s="8">
        <v>43914.291666666664</v>
      </c>
      <c r="F464" s="8">
        <f>DATE(YEAR(sofile__4[[#This Row],[TimeStamp2]]),MONTH(sofile__4[[#This Row],[TimeStamp2]]),DAY(sofile__4[[#This Row],[TimeStamp2]]))</f>
        <v>43914</v>
      </c>
      <c r="G464">
        <v>463</v>
      </c>
      <c r="H464">
        <v>31</v>
      </c>
      <c r="I464">
        <f>IF(ISERROR(VLOOKUP(sofile__4[[#This Row],[SalesOrderID]],retfile[SalesOrderID],1,FALSE)),0,1)</f>
        <v>0</v>
      </c>
      <c r="J464">
        <f>MONTH(sofile__4[[#This Row],[TimeStamp2]])</f>
        <v>3</v>
      </c>
      <c r="K464">
        <f>+IF(sofile__4[[#This Row],[SalesOrderID]] &gt;0,1,0)</f>
        <v>1</v>
      </c>
      <c r="L464" s="7">
        <f>(sofile__4[[#This Row],[Existing Order]]-sofile__4[[#This Row],[ReturnedItem]])/sofile__4[[#This Row],[Existing Order]]</f>
        <v>1</v>
      </c>
    </row>
    <row r="465" spans="1:12" x14ac:dyDescent="0.35">
      <c r="A465">
        <v>464</v>
      </c>
      <c r="B465">
        <v>4</v>
      </c>
      <c r="C465">
        <v>2</v>
      </c>
      <c r="D465">
        <v>444</v>
      </c>
      <c r="E465" s="8">
        <v>43915.791666666664</v>
      </c>
      <c r="F465" s="8">
        <f>DATE(YEAR(sofile__4[[#This Row],[TimeStamp2]]),MONTH(sofile__4[[#This Row],[TimeStamp2]]),DAY(sofile__4[[#This Row],[TimeStamp2]]))</f>
        <v>43915</v>
      </c>
      <c r="G465">
        <v>464</v>
      </c>
      <c r="H465">
        <v>43</v>
      </c>
      <c r="I465">
        <f>IF(ISERROR(VLOOKUP(sofile__4[[#This Row],[SalesOrderID]],retfile[SalesOrderID],1,FALSE)),0,1)</f>
        <v>0</v>
      </c>
      <c r="J465">
        <f>MONTH(sofile__4[[#This Row],[TimeStamp2]])</f>
        <v>3</v>
      </c>
      <c r="K465">
        <f>+IF(sofile__4[[#This Row],[SalesOrderID]] &gt;0,1,0)</f>
        <v>1</v>
      </c>
      <c r="L465" s="7">
        <f>(sofile__4[[#This Row],[Existing Order]]-sofile__4[[#This Row],[ReturnedItem]])/sofile__4[[#This Row],[Existing Order]]</f>
        <v>1</v>
      </c>
    </row>
    <row r="466" spans="1:12" x14ac:dyDescent="0.35">
      <c r="A466">
        <v>465</v>
      </c>
      <c r="B466">
        <v>4</v>
      </c>
      <c r="C466">
        <v>3</v>
      </c>
      <c r="D466">
        <v>368</v>
      </c>
      <c r="E466" s="8">
        <v>43915.666666666664</v>
      </c>
      <c r="F466" s="8">
        <f>DATE(YEAR(sofile__4[[#This Row],[TimeStamp2]]),MONTH(sofile__4[[#This Row],[TimeStamp2]]),DAY(sofile__4[[#This Row],[TimeStamp2]]))</f>
        <v>43915</v>
      </c>
      <c r="G466">
        <v>465</v>
      </c>
      <c r="H466">
        <v>40</v>
      </c>
      <c r="I466">
        <f>IF(ISERROR(VLOOKUP(sofile__4[[#This Row],[SalesOrderID]],retfile[SalesOrderID],1,FALSE)),0,1)</f>
        <v>0</v>
      </c>
      <c r="J466">
        <f>MONTH(sofile__4[[#This Row],[TimeStamp2]])</f>
        <v>3</v>
      </c>
      <c r="K466">
        <f>+IF(sofile__4[[#This Row],[SalesOrderID]] &gt;0,1,0)</f>
        <v>1</v>
      </c>
      <c r="L466" s="7">
        <f>(sofile__4[[#This Row],[Existing Order]]-sofile__4[[#This Row],[ReturnedItem]])/sofile__4[[#This Row],[Existing Order]]</f>
        <v>1</v>
      </c>
    </row>
    <row r="467" spans="1:12" x14ac:dyDescent="0.35">
      <c r="A467">
        <v>466</v>
      </c>
      <c r="B467">
        <v>3</v>
      </c>
      <c r="C467">
        <v>2</v>
      </c>
      <c r="D467">
        <v>293</v>
      </c>
      <c r="E467" s="8">
        <v>43915.791666666664</v>
      </c>
      <c r="F467" s="8">
        <f>DATE(YEAR(sofile__4[[#This Row],[TimeStamp2]]),MONTH(sofile__4[[#This Row],[TimeStamp2]]),DAY(sofile__4[[#This Row],[TimeStamp2]]))</f>
        <v>43915</v>
      </c>
      <c r="G467">
        <v>466</v>
      </c>
      <c r="H467">
        <v>43</v>
      </c>
      <c r="I467">
        <f>IF(ISERROR(VLOOKUP(sofile__4[[#This Row],[SalesOrderID]],retfile[SalesOrderID],1,FALSE)),0,1)</f>
        <v>0</v>
      </c>
      <c r="J467">
        <f>MONTH(sofile__4[[#This Row],[TimeStamp2]])</f>
        <v>3</v>
      </c>
      <c r="K467">
        <f>+IF(sofile__4[[#This Row],[SalesOrderID]] &gt;0,1,0)</f>
        <v>1</v>
      </c>
      <c r="L467" s="7">
        <f>(sofile__4[[#This Row],[Existing Order]]-sofile__4[[#This Row],[ReturnedItem]])/sofile__4[[#This Row],[Existing Order]]</f>
        <v>1</v>
      </c>
    </row>
    <row r="468" spans="1:12" x14ac:dyDescent="0.35">
      <c r="A468">
        <v>467</v>
      </c>
      <c r="B468">
        <v>12</v>
      </c>
      <c r="C468">
        <v>8</v>
      </c>
      <c r="D468">
        <v>276</v>
      </c>
      <c r="E468" s="8">
        <v>43915.666666666664</v>
      </c>
      <c r="F468" s="8">
        <f>DATE(YEAR(sofile__4[[#This Row],[TimeStamp2]]),MONTH(sofile__4[[#This Row],[TimeStamp2]]),DAY(sofile__4[[#This Row],[TimeStamp2]]))</f>
        <v>43915</v>
      </c>
      <c r="G468">
        <v>467</v>
      </c>
      <c r="H468">
        <v>40</v>
      </c>
      <c r="I468">
        <f>IF(ISERROR(VLOOKUP(sofile__4[[#This Row],[SalesOrderID]],retfile[SalesOrderID],1,FALSE)),0,1)</f>
        <v>0</v>
      </c>
      <c r="J468">
        <f>MONTH(sofile__4[[#This Row],[TimeStamp2]])</f>
        <v>3</v>
      </c>
      <c r="K468">
        <f>+IF(sofile__4[[#This Row],[SalesOrderID]] &gt;0,1,0)</f>
        <v>1</v>
      </c>
      <c r="L468" s="7">
        <f>(sofile__4[[#This Row],[Existing Order]]-sofile__4[[#This Row],[ReturnedItem]])/sofile__4[[#This Row],[Existing Order]]</f>
        <v>1</v>
      </c>
    </row>
    <row r="469" spans="1:12" x14ac:dyDescent="0.35">
      <c r="A469">
        <v>468</v>
      </c>
      <c r="B469">
        <v>9</v>
      </c>
      <c r="C469">
        <v>8</v>
      </c>
      <c r="D469">
        <v>198</v>
      </c>
      <c r="E469" s="8">
        <v>43915.875</v>
      </c>
      <c r="F469" s="8">
        <f>DATE(YEAR(sofile__4[[#This Row],[TimeStamp2]]),MONTH(sofile__4[[#This Row],[TimeStamp2]]),DAY(sofile__4[[#This Row],[TimeStamp2]]))</f>
        <v>43915</v>
      </c>
      <c r="G469">
        <v>468</v>
      </c>
      <c r="H469">
        <v>45</v>
      </c>
      <c r="I469">
        <f>IF(ISERROR(VLOOKUP(sofile__4[[#This Row],[SalesOrderID]],retfile[SalesOrderID],1,FALSE)),0,1)</f>
        <v>0</v>
      </c>
      <c r="J469">
        <f>MONTH(sofile__4[[#This Row],[TimeStamp2]])</f>
        <v>3</v>
      </c>
      <c r="K469">
        <f>+IF(sofile__4[[#This Row],[SalesOrderID]] &gt;0,1,0)</f>
        <v>1</v>
      </c>
      <c r="L469" s="7">
        <f>(sofile__4[[#This Row],[Existing Order]]-sofile__4[[#This Row],[ReturnedItem]])/sofile__4[[#This Row],[Existing Order]]</f>
        <v>1</v>
      </c>
    </row>
    <row r="470" spans="1:12" x14ac:dyDescent="0.35">
      <c r="A470">
        <v>469</v>
      </c>
      <c r="B470">
        <v>7</v>
      </c>
      <c r="C470">
        <v>6</v>
      </c>
      <c r="D470">
        <v>119</v>
      </c>
      <c r="E470" s="8">
        <v>43915.25</v>
      </c>
      <c r="F470" s="8">
        <f>DATE(YEAR(sofile__4[[#This Row],[TimeStamp2]]),MONTH(sofile__4[[#This Row],[TimeStamp2]]),DAY(sofile__4[[#This Row],[TimeStamp2]]))</f>
        <v>43915</v>
      </c>
      <c r="G470">
        <v>469</v>
      </c>
      <c r="H470">
        <v>30</v>
      </c>
      <c r="I470">
        <f>IF(ISERROR(VLOOKUP(sofile__4[[#This Row],[SalesOrderID]],retfile[SalesOrderID],1,FALSE)),0,1)</f>
        <v>0</v>
      </c>
      <c r="J470">
        <f>MONTH(sofile__4[[#This Row],[TimeStamp2]])</f>
        <v>3</v>
      </c>
      <c r="K470">
        <f>+IF(sofile__4[[#This Row],[SalesOrderID]] &gt;0,1,0)</f>
        <v>1</v>
      </c>
      <c r="L470" s="7">
        <f>(sofile__4[[#This Row],[Existing Order]]-sofile__4[[#This Row],[ReturnedItem]])/sofile__4[[#This Row],[Existing Order]]</f>
        <v>1</v>
      </c>
    </row>
    <row r="471" spans="1:12" x14ac:dyDescent="0.35">
      <c r="A471">
        <v>470</v>
      </c>
      <c r="B471">
        <v>1</v>
      </c>
      <c r="C471">
        <v>9</v>
      </c>
      <c r="D471">
        <v>292</v>
      </c>
      <c r="E471" s="8">
        <v>43915.208333333336</v>
      </c>
      <c r="F471" s="8">
        <f>DATE(YEAR(sofile__4[[#This Row],[TimeStamp2]]),MONTH(sofile__4[[#This Row],[TimeStamp2]]),DAY(sofile__4[[#This Row],[TimeStamp2]]))</f>
        <v>43915</v>
      </c>
      <c r="G471">
        <v>470</v>
      </c>
      <c r="H471">
        <v>29</v>
      </c>
      <c r="I471">
        <f>IF(ISERROR(VLOOKUP(sofile__4[[#This Row],[SalesOrderID]],retfile[SalesOrderID],1,FALSE)),0,1)</f>
        <v>0</v>
      </c>
      <c r="J471">
        <f>MONTH(sofile__4[[#This Row],[TimeStamp2]])</f>
        <v>3</v>
      </c>
      <c r="K471">
        <f>+IF(sofile__4[[#This Row],[SalesOrderID]] &gt;0,1,0)</f>
        <v>1</v>
      </c>
      <c r="L471" s="7">
        <f>(sofile__4[[#This Row],[Existing Order]]-sofile__4[[#This Row],[ReturnedItem]])/sofile__4[[#This Row],[Existing Order]]</f>
        <v>1</v>
      </c>
    </row>
    <row r="472" spans="1:12" x14ac:dyDescent="0.35">
      <c r="A472">
        <v>471</v>
      </c>
      <c r="B472">
        <v>9</v>
      </c>
      <c r="C472">
        <v>1</v>
      </c>
      <c r="D472">
        <v>176</v>
      </c>
      <c r="E472" s="8">
        <v>43916.291666666664</v>
      </c>
      <c r="F472" s="8">
        <f>DATE(YEAR(sofile__4[[#This Row],[TimeStamp2]]),MONTH(sofile__4[[#This Row],[TimeStamp2]]),DAY(sofile__4[[#This Row],[TimeStamp2]]))</f>
        <v>43916</v>
      </c>
      <c r="G472">
        <v>471</v>
      </c>
      <c r="H472">
        <v>31</v>
      </c>
      <c r="I472">
        <f>IF(ISERROR(VLOOKUP(sofile__4[[#This Row],[SalesOrderID]],retfile[SalesOrderID],1,FALSE)),0,1)</f>
        <v>0</v>
      </c>
      <c r="J472">
        <f>MONTH(sofile__4[[#This Row],[TimeStamp2]])</f>
        <v>3</v>
      </c>
      <c r="K472">
        <f>+IF(sofile__4[[#This Row],[SalesOrderID]] &gt;0,1,0)</f>
        <v>1</v>
      </c>
      <c r="L472" s="7">
        <f>(sofile__4[[#This Row],[Existing Order]]-sofile__4[[#This Row],[ReturnedItem]])/sofile__4[[#This Row],[Existing Order]]</f>
        <v>1</v>
      </c>
    </row>
    <row r="473" spans="1:12" x14ac:dyDescent="0.35">
      <c r="A473">
        <v>472</v>
      </c>
      <c r="B473">
        <v>6</v>
      </c>
      <c r="C473">
        <v>3</v>
      </c>
      <c r="D473">
        <v>244</v>
      </c>
      <c r="E473" s="8">
        <v>43916.75</v>
      </c>
      <c r="F473" s="8">
        <f>DATE(YEAR(sofile__4[[#This Row],[TimeStamp2]]),MONTH(sofile__4[[#This Row],[TimeStamp2]]),DAY(sofile__4[[#This Row],[TimeStamp2]]))</f>
        <v>43916</v>
      </c>
      <c r="G473">
        <v>472</v>
      </c>
      <c r="H473">
        <v>42</v>
      </c>
      <c r="I473">
        <f>IF(ISERROR(VLOOKUP(sofile__4[[#This Row],[SalesOrderID]],retfile[SalesOrderID],1,FALSE)),0,1)</f>
        <v>0</v>
      </c>
      <c r="J473">
        <f>MONTH(sofile__4[[#This Row],[TimeStamp2]])</f>
        <v>3</v>
      </c>
      <c r="K473">
        <f>+IF(sofile__4[[#This Row],[SalesOrderID]] &gt;0,1,0)</f>
        <v>1</v>
      </c>
      <c r="L473" s="7">
        <f>(sofile__4[[#This Row],[Existing Order]]-sofile__4[[#This Row],[ReturnedItem]])/sofile__4[[#This Row],[Existing Order]]</f>
        <v>1</v>
      </c>
    </row>
    <row r="474" spans="1:12" x14ac:dyDescent="0.35">
      <c r="A474">
        <v>473</v>
      </c>
      <c r="B474">
        <v>5</v>
      </c>
      <c r="C474">
        <v>5</v>
      </c>
      <c r="D474">
        <v>430</v>
      </c>
      <c r="E474" s="8">
        <v>43916.333333333336</v>
      </c>
      <c r="F474" s="8">
        <f>DATE(YEAR(sofile__4[[#This Row],[TimeStamp2]]),MONTH(sofile__4[[#This Row],[TimeStamp2]]),DAY(sofile__4[[#This Row],[TimeStamp2]]))</f>
        <v>43916</v>
      </c>
      <c r="G474">
        <v>473</v>
      </c>
      <c r="H474">
        <v>32</v>
      </c>
      <c r="I474">
        <f>IF(ISERROR(VLOOKUP(sofile__4[[#This Row],[SalesOrderID]],retfile[SalesOrderID],1,FALSE)),0,1)</f>
        <v>0</v>
      </c>
      <c r="J474">
        <f>MONTH(sofile__4[[#This Row],[TimeStamp2]])</f>
        <v>3</v>
      </c>
      <c r="K474">
        <f>+IF(sofile__4[[#This Row],[SalesOrderID]] &gt;0,1,0)</f>
        <v>1</v>
      </c>
      <c r="L474" s="7">
        <f>(sofile__4[[#This Row],[Existing Order]]-sofile__4[[#This Row],[ReturnedItem]])/sofile__4[[#This Row],[Existing Order]]</f>
        <v>1</v>
      </c>
    </row>
    <row r="475" spans="1:12" x14ac:dyDescent="0.35">
      <c r="A475">
        <v>474</v>
      </c>
      <c r="B475">
        <v>3</v>
      </c>
      <c r="C475">
        <v>5</v>
      </c>
      <c r="D475">
        <v>222</v>
      </c>
      <c r="E475" s="8">
        <v>43916.166666666664</v>
      </c>
      <c r="F475" s="8">
        <f>DATE(YEAR(sofile__4[[#This Row],[TimeStamp2]]),MONTH(sofile__4[[#This Row],[TimeStamp2]]),DAY(sofile__4[[#This Row],[TimeStamp2]]))</f>
        <v>43916</v>
      </c>
      <c r="G475">
        <v>474</v>
      </c>
      <c r="H475">
        <v>28</v>
      </c>
      <c r="I475">
        <f>IF(ISERROR(VLOOKUP(sofile__4[[#This Row],[SalesOrderID]],retfile[SalesOrderID],1,FALSE)),0,1)</f>
        <v>0</v>
      </c>
      <c r="J475">
        <f>MONTH(sofile__4[[#This Row],[TimeStamp2]])</f>
        <v>3</v>
      </c>
      <c r="K475">
        <f>+IF(sofile__4[[#This Row],[SalesOrderID]] &gt;0,1,0)</f>
        <v>1</v>
      </c>
      <c r="L475" s="7">
        <f>(sofile__4[[#This Row],[Existing Order]]-sofile__4[[#This Row],[ReturnedItem]])/sofile__4[[#This Row],[Existing Order]]</f>
        <v>1</v>
      </c>
    </row>
    <row r="476" spans="1:12" x14ac:dyDescent="0.35">
      <c r="A476">
        <v>475</v>
      </c>
      <c r="B476">
        <v>2</v>
      </c>
      <c r="C476">
        <v>1</v>
      </c>
      <c r="D476">
        <v>352</v>
      </c>
      <c r="E476" s="8">
        <v>43916.666666666664</v>
      </c>
      <c r="F476" s="8">
        <f>DATE(YEAR(sofile__4[[#This Row],[TimeStamp2]]),MONTH(sofile__4[[#This Row],[TimeStamp2]]),DAY(sofile__4[[#This Row],[TimeStamp2]]))</f>
        <v>43916</v>
      </c>
      <c r="G476">
        <v>475</v>
      </c>
      <c r="H476">
        <v>40</v>
      </c>
      <c r="I476">
        <f>IF(ISERROR(VLOOKUP(sofile__4[[#This Row],[SalesOrderID]],retfile[SalesOrderID],1,FALSE)),0,1)</f>
        <v>0</v>
      </c>
      <c r="J476">
        <f>MONTH(sofile__4[[#This Row],[TimeStamp2]])</f>
        <v>3</v>
      </c>
      <c r="K476">
        <f>+IF(sofile__4[[#This Row],[SalesOrderID]] &gt;0,1,0)</f>
        <v>1</v>
      </c>
      <c r="L476" s="7">
        <f>(sofile__4[[#This Row],[Existing Order]]-sofile__4[[#This Row],[ReturnedItem]])/sofile__4[[#This Row],[Existing Order]]</f>
        <v>1</v>
      </c>
    </row>
    <row r="477" spans="1:12" x14ac:dyDescent="0.35">
      <c r="A477">
        <v>476</v>
      </c>
      <c r="B477">
        <v>8</v>
      </c>
      <c r="C477">
        <v>2</v>
      </c>
      <c r="D477">
        <v>309</v>
      </c>
      <c r="E477" s="8">
        <v>43916.416666666664</v>
      </c>
      <c r="F477" s="8">
        <f>DATE(YEAR(sofile__4[[#This Row],[TimeStamp2]]),MONTH(sofile__4[[#This Row],[TimeStamp2]]),DAY(sofile__4[[#This Row],[TimeStamp2]]))</f>
        <v>43916</v>
      </c>
      <c r="G477">
        <v>476</v>
      </c>
      <c r="H477">
        <v>34</v>
      </c>
      <c r="I477">
        <f>IF(ISERROR(VLOOKUP(sofile__4[[#This Row],[SalesOrderID]],retfile[SalesOrderID],1,FALSE)),0,1)</f>
        <v>0</v>
      </c>
      <c r="J477">
        <f>MONTH(sofile__4[[#This Row],[TimeStamp2]])</f>
        <v>3</v>
      </c>
      <c r="K477">
        <f>+IF(sofile__4[[#This Row],[SalesOrderID]] &gt;0,1,0)</f>
        <v>1</v>
      </c>
      <c r="L477" s="7">
        <f>(sofile__4[[#This Row],[Existing Order]]-sofile__4[[#This Row],[ReturnedItem]])/sofile__4[[#This Row],[Existing Order]]</f>
        <v>1</v>
      </c>
    </row>
    <row r="478" spans="1:12" x14ac:dyDescent="0.35">
      <c r="A478">
        <v>477</v>
      </c>
      <c r="B478">
        <v>10</v>
      </c>
      <c r="C478">
        <v>7</v>
      </c>
      <c r="D478">
        <v>120</v>
      </c>
      <c r="E478" s="8">
        <v>43917.208333333336</v>
      </c>
      <c r="F478" s="8">
        <f>DATE(YEAR(sofile__4[[#This Row],[TimeStamp2]]),MONTH(sofile__4[[#This Row],[TimeStamp2]]),DAY(sofile__4[[#This Row],[TimeStamp2]]))</f>
        <v>43917</v>
      </c>
      <c r="G478">
        <v>477</v>
      </c>
      <c r="H478">
        <v>29</v>
      </c>
      <c r="I478">
        <f>IF(ISERROR(VLOOKUP(sofile__4[[#This Row],[SalesOrderID]],retfile[SalesOrderID],1,FALSE)),0,1)</f>
        <v>0</v>
      </c>
      <c r="J478">
        <f>MONTH(sofile__4[[#This Row],[TimeStamp2]])</f>
        <v>3</v>
      </c>
      <c r="K478">
        <f>+IF(sofile__4[[#This Row],[SalesOrderID]] &gt;0,1,0)</f>
        <v>1</v>
      </c>
      <c r="L478" s="7">
        <f>(sofile__4[[#This Row],[Existing Order]]-sofile__4[[#This Row],[ReturnedItem]])/sofile__4[[#This Row],[Existing Order]]</f>
        <v>1</v>
      </c>
    </row>
    <row r="479" spans="1:12" x14ac:dyDescent="0.35">
      <c r="A479">
        <v>478</v>
      </c>
      <c r="B479">
        <v>10</v>
      </c>
      <c r="C479">
        <v>5</v>
      </c>
      <c r="D479">
        <v>273</v>
      </c>
      <c r="E479" s="8">
        <v>43917.791666666664</v>
      </c>
      <c r="F479" s="8">
        <f>DATE(YEAR(sofile__4[[#This Row],[TimeStamp2]]),MONTH(sofile__4[[#This Row],[TimeStamp2]]),DAY(sofile__4[[#This Row],[TimeStamp2]]))</f>
        <v>43917</v>
      </c>
      <c r="G479">
        <v>478</v>
      </c>
      <c r="H479">
        <v>43</v>
      </c>
      <c r="I479">
        <f>IF(ISERROR(VLOOKUP(sofile__4[[#This Row],[SalesOrderID]],retfile[SalesOrderID],1,FALSE)),0,1)</f>
        <v>0</v>
      </c>
      <c r="J479">
        <f>MONTH(sofile__4[[#This Row],[TimeStamp2]])</f>
        <v>3</v>
      </c>
      <c r="K479">
        <f>+IF(sofile__4[[#This Row],[SalesOrderID]] &gt;0,1,0)</f>
        <v>1</v>
      </c>
      <c r="L479" s="7">
        <f>(sofile__4[[#This Row],[Existing Order]]-sofile__4[[#This Row],[ReturnedItem]])/sofile__4[[#This Row],[Existing Order]]</f>
        <v>1</v>
      </c>
    </row>
    <row r="480" spans="1:12" x14ac:dyDescent="0.35">
      <c r="A480">
        <v>479</v>
      </c>
      <c r="B480">
        <v>5</v>
      </c>
      <c r="C480">
        <v>7</v>
      </c>
      <c r="D480">
        <v>329</v>
      </c>
      <c r="E480" s="8">
        <v>43917.208333333336</v>
      </c>
      <c r="F480" s="8">
        <f>DATE(YEAR(sofile__4[[#This Row],[TimeStamp2]]),MONTH(sofile__4[[#This Row],[TimeStamp2]]),DAY(sofile__4[[#This Row],[TimeStamp2]]))</f>
        <v>43917</v>
      </c>
      <c r="G480">
        <v>479</v>
      </c>
      <c r="H480">
        <v>29</v>
      </c>
      <c r="I480">
        <f>IF(ISERROR(VLOOKUP(sofile__4[[#This Row],[SalesOrderID]],retfile[SalesOrderID],1,FALSE)),0,1)</f>
        <v>0</v>
      </c>
      <c r="J480">
        <f>MONTH(sofile__4[[#This Row],[TimeStamp2]])</f>
        <v>3</v>
      </c>
      <c r="K480">
        <f>+IF(sofile__4[[#This Row],[SalesOrderID]] &gt;0,1,0)</f>
        <v>1</v>
      </c>
      <c r="L480" s="7">
        <f>(sofile__4[[#This Row],[Existing Order]]-sofile__4[[#This Row],[ReturnedItem]])/sofile__4[[#This Row],[Existing Order]]</f>
        <v>1</v>
      </c>
    </row>
    <row r="481" spans="1:12" x14ac:dyDescent="0.35">
      <c r="A481">
        <v>480</v>
      </c>
      <c r="B481">
        <v>8</v>
      </c>
      <c r="C481">
        <v>8</v>
      </c>
      <c r="D481">
        <v>248</v>
      </c>
      <c r="E481" s="8">
        <v>43917.875</v>
      </c>
      <c r="F481" s="8">
        <f>DATE(YEAR(sofile__4[[#This Row],[TimeStamp2]]),MONTH(sofile__4[[#This Row],[TimeStamp2]]),DAY(sofile__4[[#This Row],[TimeStamp2]]))</f>
        <v>43917</v>
      </c>
      <c r="G481">
        <v>480</v>
      </c>
      <c r="H481">
        <v>45</v>
      </c>
      <c r="I481">
        <f>IF(ISERROR(VLOOKUP(sofile__4[[#This Row],[SalesOrderID]],retfile[SalesOrderID],1,FALSE)),0,1)</f>
        <v>0</v>
      </c>
      <c r="J481">
        <f>MONTH(sofile__4[[#This Row],[TimeStamp2]])</f>
        <v>3</v>
      </c>
      <c r="K481">
        <f>+IF(sofile__4[[#This Row],[SalesOrderID]] &gt;0,1,0)</f>
        <v>1</v>
      </c>
      <c r="L481" s="7">
        <f>(sofile__4[[#This Row],[Existing Order]]-sofile__4[[#This Row],[ReturnedItem]])/sofile__4[[#This Row],[Existing Order]]</f>
        <v>1</v>
      </c>
    </row>
    <row r="482" spans="1:12" x14ac:dyDescent="0.35">
      <c r="A482">
        <v>481</v>
      </c>
      <c r="B482">
        <v>8</v>
      </c>
      <c r="C482">
        <v>1</v>
      </c>
      <c r="D482">
        <v>318</v>
      </c>
      <c r="E482" s="8">
        <v>43917.333333333336</v>
      </c>
      <c r="F482" s="8">
        <f>DATE(YEAR(sofile__4[[#This Row],[TimeStamp2]]),MONTH(sofile__4[[#This Row],[TimeStamp2]]),DAY(sofile__4[[#This Row],[TimeStamp2]]))</f>
        <v>43917</v>
      </c>
      <c r="G482">
        <v>481</v>
      </c>
      <c r="H482">
        <v>32</v>
      </c>
      <c r="I482">
        <f>IF(ISERROR(VLOOKUP(sofile__4[[#This Row],[SalesOrderID]],retfile[SalesOrderID],1,FALSE)),0,1)</f>
        <v>0</v>
      </c>
      <c r="J482">
        <f>MONTH(sofile__4[[#This Row],[TimeStamp2]])</f>
        <v>3</v>
      </c>
      <c r="K482">
        <f>+IF(sofile__4[[#This Row],[SalesOrderID]] &gt;0,1,0)</f>
        <v>1</v>
      </c>
      <c r="L482" s="7">
        <f>(sofile__4[[#This Row],[Existing Order]]-sofile__4[[#This Row],[ReturnedItem]])/sofile__4[[#This Row],[Existing Order]]</f>
        <v>1</v>
      </c>
    </row>
    <row r="483" spans="1:12" x14ac:dyDescent="0.35">
      <c r="A483">
        <v>482</v>
      </c>
      <c r="B483">
        <v>10</v>
      </c>
      <c r="C483">
        <v>6</v>
      </c>
      <c r="D483">
        <v>194</v>
      </c>
      <c r="E483" s="8">
        <v>43918.5</v>
      </c>
      <c r="F483" s="8">
        <f>DATE(YEAR(sofile__4[[#This Row],[TimeStamp2]]),MONTH(sofile__4[[#This Row],[TimeStamp2]]),DAY(sofile__4[[#This Row],[TimeStamp2]]))</f>
        <v>43918</v>
      </c>
      <c r="G483">
        <v>482</v>
      </c>
      <c r="H483">
        <v>36</v>
      </c>
      <c r="I483">
        <f>IF(ISERROR(VLOOKUP(sofile__4[[#This Row],[SalesOrderID]],retfile[SalesOrderID],1,FALSE)),0,1)</f>
        <v>0</v>
      </c>
      <c r="J483">
        <f>MONTH(sofile__4[[#This Row],[TimeStamp2]])</f>
        <v>3</v>
      </c>
      <c r="K483">
        <f>+IF(sofile__4[[#This Row],[SalesOrderID]] &gt;0,1,0)</f>
        <v>1</v>
      </c>
      <c r="L483" s="7">
        <f>(sofile__4[[#This Row],[Existing Order]]-sofile__4[[#This Row],[ReturnedItem]])/sofile__4[[#This Row],[Existing Order]]</f>
        <v>1</v>
      </c>
    </row>
    <row r="484" spans="1:12" x14ac:dyDescent="0.35">
      <c r="A484">
        <v>483</v>
      </c>
      <c r="B484">
        <v>5</v>
      </c>
      <c r="C484">
        <v>9</v>
      </c>
      <c r="D484">
        <v>279</v>
      </c>
      <c r="E484" s="8">
        <v>43918.166666666664</v>
      </c>
      <c r="F484" s="8">
        <f>DATE(YEAR(sofile__4[[#This Row],[TimeStamp2]]),MONTH(sofile__4[[#This Row],[TimeStamp2]]),DAY(sofile__4[[#This Row],[TimeStamp2]]))</f>
        <v>43918</v>
      </c>
      <c r="G484">
        <v>483</v>
      </c>
      <c r="H484">
        <v>28</v>
      </c>
      <c r="I484">
        <f>IF(ISERROR(VLOOKUP(sofile__4[[#This Row],[SalesOrderID]],retfile[SalesOrderID],1,FALSE)),0,1)</f>
        <v>0</v>
      </c>
      <c r="J484">
        <f>MONTH(sofile__4[[#This Row],[TimeStamp2]])</f>
        <v>3</v>
      </c>
      <c r="K484">
        <f>+IF(sofile__4[[#This Row],[SalesOrderID]] &gt;0,1,0)</f>
        <v>1</v>
      </c>
      <c r="L484" s="7">
        <f>(sofile__4[[#This Row],[Existing Order]]-sofile__4[[#This Row],[ReturnedItem]])/sofile__4[[#This Row],[Existing Order]]</f>
        <v>1</v>
      </c>
    </row>
    <row r="485" spans="1:12" x14ac:dyDescent="0.35">
      <c r="A485">
        <v>484</v>
      </c>
      <c r="B485">
        <v>4</v>
      </c>
      <c r="C485">
        <v>6</v>
      </c>
      <c r="D485">
        <v>338</v>
      </c>
      <c r="E485" s="8">
        <v>43918.708333333336</v>
      </c>
      <c r="F485" s="8">
        <f>DATE(YEAR(sofile__4[[#This Row],[TimeStamp2]]),MONTH(sofile__4[[#This Row],[TimeStamp2]]),DAY(sofile__4[[#This Row],[TimeStamp2]]))</f>
        <v>43918</v>
      </c>
      <c r="G485">
        <v>484</v>
      </c>
      <c r="H485">
        <v>41</v>
      </c>
      <c r="I485">
        <f>IF(ISERROR(VLOOKUP(sofile__4[[#This Row],[SalesOrderID]],retfile[SalesOrderID],1,FALSE)),0,1)</f>
        <v>0</v>
      </c>
      <c r="J485">
        <f>MONTH(sofile__4[[#This Row],[TimeStamp2]])</f>
        <v>3</v>
      </c>
      <c r="K485">
        <f>+IF(sofile__4[[#This Row],[SalesOrderID]] &gt;0,1,0)</f>
        <v>1</v>
      </c>
      <c r="L485" s="7">
        <f>(sofile__4[[#This Row],[Existing Order]]-sofile__4[[#This Row],[ReturnedItem]])/sofile__4[[#This Row],[Existing Order]]</f>
        <v>1</v>
      </c>
    </row>
    <row r="486" spans="1:12" x14ac:dyDescent="0.35">
      <c r="A486">
        <v>485</v>
      </c>
      <c r="B486">
        <v>10</v>
      </c>
      <c r="C486">
        <v>6</v>
      </c>
      <c r="D486">
        <v>457</v>
      </c>
      <c r="E486" s="8">
        <v>43918.25</v>
      </c>
      <c r="F486" s="8">
        <f>DATE(YEAR(sofile__4[[#This Row],[TimeStamp2]]),MONTH(sofile__4[[#This Row],[TimeStamp2]]),DAY(sofile__4[[#This Row],[TimeStamp2]]))</f>
        <v>43918</v>
      </c>
      <c r="G486">
        <v>485</v>
      </c>
      <c r="H486">
        <v>30</v>
      </c>
      <c r="I486">
        <f>IF(ISERROR(VLOOKUP(sofile__4[[#This Row],[SalesOrderID]],retfile[SalesOrderID],1,FALSE)),0,1)</f>
        <v>0</v>
      </c>
      <c r="J486">
        <f>MONTH(sofile__4[[#This Row],[TimeStamp2]])</f>
        <v>3</v>
      </c>
      <c r="K486">
        <f>+IF(sofile__4[[#This Row],[SalesOrderID]] &gt;0,1,0)</f>
        <v>1</v>
      </c>
      <c r="L486" s="7">
        <f>(sofile__4[[#This Row],[Existing Order]]-sofile__4[[#This Row],[ReturnedItem]])/sofile__4[[#This Row],[Existing Order]]</f>
        <v>1</v>
      </c>
    </row>
    <row r="487" spans="1:12" x14ac:dyDescent="0.35">
      <c r="A487">
        <v>486</v>
      </c>
      <c r="B487">
        <v>6</v>
      </c>
      <c r="C487">
        <v>3</v>
      </c>
      <c r="D487">
        <v>248</v>
      </c>
      <c r="E487" s="8">
        <v>43918.541666666664</v>
      </c>
      <c r="F487" s="8">
        <f>DATE(YEAR(sofile__4[[#This Row],[TimeStamp2]]),MONTH(sofile__4[[#This Row],[TimeStamp2]]),DAY(sofile__4[[#This Row],[TimeStamp2]]))</f>
        <v>43918</v>
      </c>
      <c r="G487">
        <v>486</v>
      </c>
      <c r="H487">
        <v>37</v>
      </c>
      <c r="I487">
        <f>IF(ISERROR(VLOOKUP(sofile__4[[#This Row],[SalesOrderID]],retfile[SalesOrderID],1,FALSE)),0,1)</f>
        <v>0</v>
      </c>
      <c r="J487">
        <f>MONTH(sofile__4[[#This Row],[TimeStamp2]])</f>
        <v>3</v>
      </c>
      <c r="K487">
        <f>+IF(sofile__4[[#This Row],[SalesOrderID]] &gt;0,1,0)</f>
        <v>1</v>
      </c>
      <c r="L487" s="7">
        <f>(sofile__4[[#This Row],[Existing Order]]-sofile__4[[#This Row],[ReturnedItem]])/sofile__4[[#This Row],[Existing Order]]</f>
        <v>1</v>
      </c>
    </row>
    <row r="488" spans="1:12" x14ac:dyDescent="0.35">
      <c r="A488">
        <v>487</v>
      </c>
      <c r="B488">
        <v>13</v>
      </c>
      <c r="C488">
        <v>8</v>
      </c>
      <c r="D488">
        <v>194</v>
      </c>
      <c r="E488" s="8">
        <v>43918.875</v>
      </c>
      <c r="F488" s="8">
        <f>DATE(YEAR(sofile__4[[#This Row],[TimeStamp2]]),MONTH(sofile__4[[#This Row],[TimeStamp2]]),DAY(sofile__4[[#This Row],[TimeStamp2]]))</f>
        <v>43918</v>
      </c>
      <c r="G488">
        <v>487</v>
      </c>
      <c r="H488">
        <v>45</v>
      </c>
      <c r="I488">
        <f>IF(ISERROR(VLOOKUP(sofile__4[[#This Row],[SalesOrderID]],retfile[SalesOrderID],1,FALSE)),0,1)</f>
        <v>0</v>
      </c>
      <c r="J488">
        <f>MONTH(sofile__4[[#This Row],[TimeStamp2]])</f>
        <v>3</v>
      </c>
      <c r="K488">
        <f>+IF(sofile__4[[#This Row],[SalesOrderID]] &gt;0,1,0)</f>
        <v>1</v>
      </c>
      <c r="L488" s="7">
        <f>(sofile__4[[#This Row],[Existing Order]]-sofile__4[[#This Row],[ReturnedItem]])/sofile__4[[#This Row],[Existing Order]]</f>
        <v>1</v>
      </c>
    </row>
    <row r="489" spans="1:12" x14ac:dyDescent="0.35">
      <c r="A489">
        <v>488</v>
      </c>
      <c r="B489">
        <v>12</v>
      </c>
      <c r="C489">
        <v>9</v>
      </c>
      <c r="D489">
        <v>306</v>
      </c>
      <c r="E489" s="8">
        <v>43918.375</v>
      </c>
      <c r="F489" s="8">
        <f>DATE(YEAR(sofile__4[[#This Row],[TimeStamp2]]),MONTH(sofile__4[[#This Row],[TimeStamp2]]),DAY(sofile__4[[#This Row],[TimeStamp2]]))</f>
        <v>43918</v>
      </c>
      <c r="G489">
        <v>488</v>
      </c>
      <c r="H489">
        <v>33</v>
      </c>
      <c r="I489">
        <f>IF(ISERROR(VLOOKUP(sofile__4[[#This Row],[SalesOrderID]],retfile[SalesOrderID],1,FALSE)),0,1)</f>
        <v>0</v>
      </c>
      <c r="J489">
        <f>MONTH(sofile__4[[#This Row],[TimeStamp2]])</f>
        <v>3</v>
      </c>
      <c r="K489">
        <f>+IF(sofile__4[[#This Row],[SalesOrderID]] &gt;0,1,0)</f>
        <v>1</v>
      </c>
      <c r="L489" s="7">
        <f>(sofile__4[[#This Row],[Existing Order]]-sofile__4[[#This Row],[ReturnedItem]])/sofile__4[[#This Row],[Existing Order]]</f>
        <v>1</v>
      </c>
    </row>
    <row r="490" spans="1:12" x14ac:dyDescent="0.35">
      <c r="A490">
        <v>489</v>
      </c>
      <c r="B490">
        <v>14</v>
      </c>
      <c r="C490">
        <v>4</v>
      </c>
      <c r="D490">
        <v>116</v>
      </c>
      <c r="E490" s="8">
        <v>43919.75</v>
      </c>
      <c r="F490" s="8">
        <f>DATE(YEAR(sofile__4[[#This Row],[TimeStamp2]]),MONTH(sofile__4[[#This Row],[TimeStamp2]]),DAY(sofile__4[[#This Row],[TimeStamp2]]))</f>
        <v>43919</v>
      </c>
      <c r="G490">
        <v>489</v>
      </c>
      <c r="H490">
        <v>42</v>
      </c>
      <c r="I490">
        <f>IF(ISERROR(VLOOKUP(sofile__4[[#This Row],[SalesOrderID]],retfile[SalesOrderID],1,FALSE)),0,1)</f>
        <v>0</v>
      </c>
      <c r="J490">
        <f>MONTH(sofile__4[[#This Row],[TimeStamp2]])</f>
        <v>3</v>
      </c>
      <c r="K490">
        <f>+IF(sofile__4[[#This Row],[SalesOrderID]] &gt;0,1,0)</f>
        <v>1</v>
      </c>
      <c r="L490" s="7">
        <f>(sofile__4[[#This Row],[Existing Order]]-sofile__4[[#This Row],[ReturnedItem]])/sofile__4[[#This Row],[Existing Order]]</f>
        <v>1</v>
      </c>
    </row>
    <row r="491" spans="1:12" x14ac:dyDescent="0.35">
      <c r="A491">
        <v>490</v>
      </c>
      <c r="B491">
        <v>3</v>
      </c>
      <c r="C491">
        <v>7</v>
      </c>
      <c r="D491">
        <v>387</v>
      </c>
      <c r="E491" s="8">
        <v>43919.875</v>
      </c>
      <c r="F491" s="8">
        <f>DATE(YEAR(sofile__4[[#This Row],[TimeStamp2]]),MONTH(sofile__4[[#This Row],[TimeStamp2]]),DAY(sofile__4[[#This Row],[TimeStamp2]]))</f>
        <v>43919</v>
      </c>
      <c r="G491">
        <v>490</v>
      </c>
      <c r="H491">
        <v>45</v>
      </c>
      <c r="I491">
        <f>IF(ISERROR(VLOOKUP(sofile__4[[#This Row],[SalesOrderID]],retfile[SalesOrderID],1,FALSE)),0,1)</f>
        <v>1</v>
      </c>
      <c r="J491">
        <f>MONTH(sofile__4[[#This Row],[TimeStamp2]])</f>
        <v>3</v>
      </c>
      <c r="K491">
        <f>+IF(sofile__4[[#This Row],[SalesOrderID]] &gt;0,1,0)</f>
        <v>1</v>
      </c>
      <c r="L491" s="7">
        <f>(sofile__4[[#This Row],[Existing Order]]-sofile__4[[#This Row],[ReturnedItem]])/sofile__4[[#This Row],[Existing Order]]</f>
        <v>0</v>
      </c>
    </row>
    <row r="492" spans="1:12" x14ac:dyDescent="0.35">
      <c r="A492">
        <v>491</v>
      </c>
      <c r="B492">
        <v>8</v>
      </c>
      <c r="C492">
        <v>3</v>
      </c>
      <c r="D492">
        <v>182</v>
      </c>
      <c r="E492" s="8">
        <v>43919.416666666664</v>
      </c>
      <c r="F492" s="8">
        <f>DATE(YEAR(sofile__4[[#This Row],[TimeStamp2]]),MONTH(sofile__4[[#This Row],[TimeStamp2]]),DAY(sofile__4[[#This Row],[TimeStamp2]]))</f>
        <v>43919</v>
      </c>
      <c r="G492">
        <v>491</v>
      </c>
      <c r="H492">
        <v>34</v>
      </c>
      <c r="I492">
        <f>IF(ISERROR(VLOOKUP(sofile__4[[#This Row],[SalesOrderID]],retfile[SalesOrderID],1,FALSE)),0,1)</f>
        <v>0</v>
      </c>
      <c r="J492">
        <f>MONTH(sofile__4[[#This Row],[TimeStamp2]])</f>
        <v>3</v>
      </c>
      <c r="K492">
        <f>+IF(sofile__4[[#This Row],[SalesOrderID]] &gt;0,1,0)</f>
        <v>1</v>
      </c>
      <c r="L492" s="7">
        <f>(sofile__4[[#This Row],[Existing Order]]-sofile__4[[#This Row],[ReturnedItem]])/sofile__4[[#This Row],[Existing Order]]</f>
        <v>1</v>
      </c>
    </row>
    <row r="493" spans="1:12" x14ac:dyDescent="0.35">
      <c r="A493">
        <v>492</v>
      </c>
      <c r="B493">
        <v>14</v>
      </c>
      <c r="C493">
        <v>7</v>
      </c>
      <c r="D493">
        <v>460</v>
      </c>
      <c r="E493" s="8">
        <v>43919.208333333336</v>
      </c>
      <c r="F493" s="8">
        <f>DATE(YEAR(sofile__4[[#This Row],[TimeStamp2]]),MONTH(sofile__4[[#This Row],[TimeStamp2]]),DAY(sofile__4[[#This Row],[TimeStamp2]]))</f>
        <v>43919</v>
      </c>
      <c r="G493">
        <v>492</v>
      </c>
      <c r="H493">
        <v>29</v>
      </c>
      <c r="I493">
        <f>IF(ISERROR(VLOOKUP(sofile__4[[#This Row],[SalesOrderID]],retfile[SalesOrderID],1,FALSE)),0,1)</f>
        <v>0</v>
      </c>
      <c r="J493">
        <f>MONTH(sofile__4[[#This Row],[TimeStamp2]])</f>
        <v>3</v>
      </c>
      <c r="K493">
        <f>+IF(sofile__4[[#This Row],[SalesOrderID]] &gt;0,1,0)</f>
        <v>1</v>
      </c>
      <c r="L493" s="7">
        <f>(sofile__4[[#This Row],[Existing Order]]-sofile__4[[#This Row],[ReturnedItem]])/sofile__4[[#This Row],[Existing Order]]</f>
        <v>1</v>
      </c>
    </row>
    <row r="494" spans="1:12" x14ac:dyDescent="0.35">
      <c r="A494">
        <v>493</v>
      </c>
      <c r="B494">
        <v>14</v>
      </c>
      <c r="C494">
        <v>2</v>
      </c>
      <c r="D494">
        <v>438</v>
      </c>
      <c r="E494" s="8">
        <v>43919.625</v>
      </c>
      <c r="F494" s="8">
        <f>DATE(YEAR(sofile__4[[#This Row],[TimeStamp2]]),MONTH(sofile__4[[#This Row],[TimeStamp2]]),DAY(sofile__4[[#This Row],[TimeStamp2]]))</f>
        <v>43919</v>
      </c>
      <c r="G494">
        <v>493</v>
      </c>
      <c r="H494">
        <v>39</v>
      </c>
      <c r="I494">
        <f>IF(ISERROR(VLOOKUP(sofile__4[[#This Row],[SalesOrderID]],retfile[SalesOrderID],1,FALSE)),0,1)</f>
        <v>1</v>
      </c>
      <c r="J494">
        <f>MONTH(sofile__4[[#This Row],[TimeStamp2]])</f>
        <v>3</v>
      </c>
      <c r="K494">
        <f>+IF(sofile__4[[#This Row],[SalesOrderID]] &gt;0,1,0)</f>
        <v>1</v>
      </c>
      <c r="L494" s="7">
        <f>(sofile__4[[#This Row],[Existing Order]]-sofile__4[[#This Row],[ReturnedItem]])/sofile__4[[#This Row],[Existing Order]]</f>
        <v>0</v>
      </c>
    </row>
    <row r="495" spans="1:12" x14ac:dyDescent="0.35">
      <c r="A495">
        <v>494</v>
      </c>
      <c r="B495">
        <v>4</v>
      </c>
      <c r="C495">
        <v>3</v>
      </c>
      <c r="D495">
        <v>147</v>
      </c>
      <c r="E495" s="8">
        <v>43919.25</v>
      </c>
      <c r="F495" s="8">
        <f>DATE(YEAR(sofile__4[[#This Row],[TimeStamp2]]),MONTH(sofile__4[[#This Row],[TimeStamp2]]),DAY(sofile__4[[#This Row],[TimeStamp2]]))</f>
        <v>43919</v>
      </c>
      <c r="G495">
        <v>494</v>
      </c>
      <c r="H495">
        <v>30</v>
      </c>
      <c r="I495">
        <f>IF(ISERROR(VLOOKUP(sofile__4[[#This Row],[SalesOrderID]],retfile[SalesOrderID],1,FALSE)),0,1)</f>
        <v>0</v>
      </c>
      <c r="J495">
        <f>MONTH(sofile__4[[#This Row],[TimeStamp2]])</f>
        <v>3</v>
      </c>
      <c r="K495">
        <f>+IF(sofile__4[[#This Row],[SalesOrderID]] &gt;0,1,0)</f>
        <v>1</v>
      </c>
      <c r="L495" s="7">
        <f>(sofile__4[[#This Row],[Existing Order]]-sofile__4[[#This Row],[ReturnedItem]])/sofile__4[[#This Row],[Existing Order]]</f>
        <v>1</v>
      </c>
    </row>
    <row r="496" spans="1:12" x14ac:dyDescent="0.35">
      <c r="A496">
        <v>495</v>
      </c>
      <c r="B496">
        <v>2</v>
      </c>
      <c r="C496">
        <v>4</v>
      </c>
      <c r="D496">
        <v>277</v>
      </c>
      <c r="E496" s="8">
        <v>43920.666666666664</v>
      </c>
      <c r="F496" s="8">
        <f>DATE(YEAR(sofile__4[[#This Row],[TimeStamp2]]),MONTH(sofile__4[[#This Row],[TimeStamp2]]),DAY(sofile__4[[#This Row],[TimeStamp2]]))</f>
        <v>43920</v>
      </c>
      <c r="G496">
        <v>495</v>
      </c>
      <c r="H496">
        <v>40</v>
      </c>
      <c r="I496">
        <f>IF(ISERROR(VLOOKUP(sofile__4[[#This Row],[SalesOrderID]],retfile[SalesOrderID],1,FALSE)),0,1)</f>
        <v>0</v>
      </c>
      <c r="J496">
        <f>MONTH(sofile__4[[#This Row],[TimeStamp2]])</f>
        <v>3</v>
      </c>
      <c r="K496">
        <f>+IF(sofile__4[[#This Row],[SalesOrderID]] &gt;0,1,0)</f>
        <v>1</v>
      </c>
      <c r="L496" s="7">
        <f>(sofile__4[[#This Row],[Existing Order]]-sofile__4[[#This Row],[ReturnedItem]])/sofile__4[[#This Row],[Existing Order]]</f>
        <v>1</v>
      </c>
    </row>
    <row r="497" spans="1:12" x14ac:dyDescent="0.35">
      <c r="A497">
        <v>496</v>
      </c>
      <c r="B497">
        <v>3</v>
      </c>
      <c r="C497">
        <v>7</v>
      </c>
      <c r="D497">
        <v>403</v>
      </c>
      <c r="E497" s="8">
        <v>43920.208333333336</v>
      </c>
      <c r="F497" s="8">
        <f>DATE(YEAR(sofile__4[[#This Row],[TimeStamp2]]),MONTH(sofile__4[[#This Row],[TimeStamp2]]),DAY(sofile__4[[#This Row],[TimeStamp2]]))</f>
        <v>43920</v>
      </c>
      <c r="G497">
        <v>496</v>
      </c>
      <c r="H497">
        <v>29</v>
      </c>
      <c r="I497">
        <f>IF(ISERROR(VLOOKUP(sofile__4[[#This Row],[SalesOrderID]],retfile[SalesOrderID],1,FALSE)),0,1)</f>
        <v>0</v>
      </c>
      <c r="J497">
        <f>MONTH(sofile__4[[#This Row],[TimeStamp2]])</f>
        <v>3</v>
      </c>
      <c r="K497">
        <f>+IF(sofile__4[[#This Row],[SalesOrderID]] &gt;0,1,0)</f>
        <v>1</v>
      </c>
      <c r="L497" s="7">
        <f>(sofile__4[[#This Row],[Existing Order]]-sofile__4[[#This Row],[ReturnedItem]])/sofile__4[[#This Row],[Existing Order]]</f>
        <v>1</v>
      </c>
    </row>
    <row r="498" spans="1:12" x14ac:dyDescent="0.35">
      <c r="A498">
        <v>497</v>
      </c>
      <c r="B498">
        <v>13</v>
      </c>
      <c r="C498">
        <v>5</v>
      </c>
      <c r="D498">
        <v>276</v>
      </c>
      <c r="E498" s="8">
        <v>43920.666666666664</v>
      </c>
      <c r="F498" s="8">
        <f>DATE(YEAR(sofile__4[[#This Row],[TimeStamp2]]),MONTH(sofile__4[[#This Row],[TimeStamp2]]),DAY(sofile__4[[#This Row],[TimeStamp2]]))</f>
        <v>43920</v>
      </c>
      <c r="G498">
        <v>497</v>
      </c>
      <c r="H498">
        <v>40</v>
      </c>
      <c r="I498">
        <f>IF(ISERROR(VLOOKUP(sofile__4[[#This Row],[SalesOrderID]],retfile[SalesOrderID],1,FALSE)),0,1)</f>
        <v>0</v>
      </c>
      <c r="J498">
        <f>MONTH(sofile__4[[#This Row],[TimeStamp2]])</f>
        <v>3</v>
      </c>
      <c r="K498">
        <f>+IF(sofile__4[[#This Row],[SalesOrderID]] &gt;0,1,0)</f>
        <v>1</v>
      </c>
      <c r="L498" s="7">
        <f>(sofile__4[[#This Row],[Existing Order]]-sofile__4[[#This Row],[ReturnedItem]])/sofile__4[[#This Row],[Existing Order]]</f>
        <v>1</v>
      </c>
    </row>
    <row r="499" spans="1:12" x14ac:dyDescent="0.35">
      <c r="A499">
        <v>498</v>
      </c>
      <c r="B499">
        <v>13</v>
      </c>
      <c r="C499">
        <v>9</v>
      </c>
      <c r="D499">
        <v>299</v>
      </c>
      <c r="E499" s="8">
        <v>43920.708333333336</v>
      </c>
      <c r="F499" s="8">
        <f>DATE(YEAR(sofile__4[[#This Row],[TimeStamp2]]),MONTH(sofile__4[[#This Row],[TimeStamp2]]),DAY(sofile__4[[#This Row],[TimeStamp2]]))</f>
        <v>43920</v>
      </c>
      <c r="G499">
        <v>498</v>
      </c>
      <c r="H499">
        <v>41</v>
      </c>
      <c r="I499">
        <f>IF(ISERROR(VLOOKUP(sofile__4[[#This Row],[SalesOrderID]],retfile[SalesOrderID],1,FALSE)),0,1)</f>
        <v>1</v>
      </c>
      <c r="J499">
        <f>MONTH(sofile__4[[#This Row],[TimeStamp2]])</f>
        <v>3</v>
      </c>
      <c r="K499">
        <f>+IF(sofile__4[[#This Row],[SalesOrderID]] &gt;0,1,0)</f>
        <v>1</v>
      </c>
      <c r="L499" s="7">
        <f>(sofile__4[[#This Row],[Existing Order]]-sofile__4[[#This Row],[ReturnedItem]])/sofile__4[[#This Row],[Existing Order]]</f>
        <v>0</v>
      </c>
    </row>
    <row r="500" spans="1:12" x14ac:dyDescent="0.35">
      <c r="A500">
        <v>499</v>
      </c>
      <c r="B500">
        <v>10</v>
      </c>
      <c r="C500">
        <v>9</v>
      </c>
      <c r="D500">
        <v>117</v>
      </c>
      <c r="E500" s="8">
        <v>43920.375</v>
      </c>
      <c r="F500" s="8">
        <f>DATE(YEAR(sofile__4[[#This Row],[TimeStamp2]]),MONTH(sofile__4[[#This Row],[TimeStamp2]]),DAY(sofile__4[[#This Row],[TimeStamp2]]))</f>
        <v>43920</v>
      </c>
      <c r="G500">
        <v>499</v>
      </c>
      <c r="H500">
        <v>33</v>
      </c>
      <c r="I500">
        <f>IF(ISERROR(VLOOKUP(sofile__4[[#This Row],[SalesOrderID]],retfile[SalesOrderID],1,FALSE)),0,1)</f>
        <v>1</v>
      </c>
      <c r="J500">
        <f>MONTH(sofile__4[[#This Row],[TimeStamp2]])</f>
        <v>3</v>
      </c>
      <c r="K500">
        <f>+IF(sofile__4[[#This Row],[SalesOrderID]] &gt;0,1,0)</f>
        <v>1</v>
      </c>
      <c r="L500" s="7">
        <f>(sofile__4[[#This Row],[Existing Order]]-sofile__4[[#This Row],[ReturnedItem]])/sofile__4[[#This Row],[Existing Order]]</f>
        <v>0</v>
      </c>
    </row>
    <row r="501" spans="1:12" x14ac:dyDescent="0.35">
      <c r="A501">
        <v>500</v>
      </c>
      <c r="B501">
        <v>1</v>
      </c>
      <c r="C501">
        <v>7</v>
      </c>
      <c r="D501">
        <v>179</v>
      </c>
      <c r="E501" s="8">
        <v>43920.791666666664</v>
      </c>
      <c r="F501" s="8">
        <f>DATE(YEAR(sofile__4[[#This Row],[TimeStamp2]]),MONTH(sofile__4[[#This Row],[TimeStamp2]]),DAY(sofile__4[[#This Row],[TimeStamp2]]))</f>
        <v>43920</v>
      </c>
      <c r="G501">
        <v>500</v>
      </c>
      <c r="H501">
        <v>43</v>
      </c>
      <c r="I501">
        <f>IF(ISERROR(VLOOKUP(sofile__4[[#This Row],[SalesOrderID]],retfile[SalesOrderID],1,FALSE)),0,1)</f>
        <v>0</v>
      </c>
      <c r="J501">
        <f>MONTH(sofile__4[[#This Row],[TimeStamp2]])</f>
        <v>3</v>
      </c>
      <c r="K501">
        <f>+IF(sofile__4[[#This Row],[SalesOrderID]] &gt;0,1,0)</f>
        <v>1</v>
      </c>
      <c r="L501" s="7">
        <f>(sofile__4[[#This Row],[Existing Order]]-sofile__4[[#This Row],[ReturnedItem]])/sofile__4[[#This Row],[Existing Order]]</f>
        <v>1</v>
      </c>
    </row>
    <row r="502" spans="1:12" x14ac:dyDescent="0.35">
      <c r="A502">
        <v>501</v>
      </c>
      <c r="B502">
        <v>13</v>
      </c>
      <c r="C502">
        <v>1</v>
      </c>
      <c r="D502">
        <v>246</v>
      </c>
      <c r="E502" s="8">
        <v>43921.541666666664</v>
      </c>
      <c r="F502" s="8">
        <f>DATE(YEAR(sofile__4[[#This Row],[TimeStamp2]]),MONTH(sofile__4[[#This Row],[TimeStamp2]]),DAY(sofile__4[[#This Row],[TimeStamp2]]))</f>
        <v>43921</v>
      </c>
      <c r="G502">
        <v>501</v>
      </c>
      <c r="H502">
        <v>37</v>
      </c>
      <c r="I502">
        <f>IF(ISERROR(VLOOKUP(sofile__4[[#This Row],[SalesOrderID]],retfile[SalesOrderID],1,FALSE)),0,1)</f>
        <v>0</v>
      </c>
      <c r="J502">
        <f>MONTH(sofile__4[[#This Row],[TimeStamp2]])</f>
        <v>3</v>
      </c>
      <c r="K502">
        <f>+IF(sofile__4[[#This Row],[SalesOrderID]] &gt;0,1,0)</f>
        <v>1</v>
      </c>
      <c r="L502" s="7">
        <f>(sofile__4[[#This Row],[Existing Order]]-sofile__4[[#This Row],[ReturnedItem]])/sofile__4[[#This Row],[Existing Order]]</f>
        <v>1</v>
      </c>
    </row>
    <row r="503" spans="1:12" x14ac:dyDescent="0.35">
      <c r="A503">
        <v>502</v>
      </c>
      <c r="B503">
        <v>12</v>
      </c>
      <c r="C503">
        <v>4</v>
      </c>
      <c r="D503">
        <v>209</v>
      </c>
      <c r="E503" s="8">
        <v>43921.458333333336</v>
      </c>
      <c r="F503" s="8">
        <f>DATE(YEAR(sofile__4[[#This Row],[TimeStamp2]]),MONTH(sofile__4[[#This Row],[TimeStamp2]]),DAY(sofile__4[[#This Row],[TimeStamp2]]))</f>
        <v>43921</v>
      </c>
      <c r="G503">
        <v>502</v>
      </c>
      <c r="H503">
        <v>35</v>
      </c>
      <c r="I503">
        <f>IF(ISERROR(VLOOKUP(sofile__4[[#This Row],[SalesOrderID]],retfile[SalesOrderID],1,FALSE)),0,1)</f>
        <v>1</v>
      </c>
      <c r="J503">
        <f>MONTH(sofile__4[[#This Row],[TimeStamp2]])</f>
        <v>3</v>
      </c>
      <c r="K503">
        <f>+IF(sofile__4[[#This Row],[SalesOrderID]] &gt;0,1,0)</f>
        <v>1</v>
      </c>
      <c r="L503" s="7">
        <f>(sofile__4[[#This Row],[Existing Order]]-sofile__4[[#This Row],[ReturnedItem]])/sofile__4[[#This Row],[Existing Order]]</f>
        <v>0</v>
      </c>
    </row>
    <row r="504" spans="1:12" x14ac:dyDescent="0.35">
      <c r="A504">
        <v>503</v>
      </c>
      <c r="B504">
        <v>6</v>
      </c>
      <c r="C504">
        <v>1</v>
      </c>
      <c r="D504">
        <v>389</v>
      </c>
      <c r="E504" s="8">
        <v>43921.166666666664</v>
      </c>
      <c r="F504" s="8">
        <f>DATE(YEAR(sofile__4[[#This Row],[TimeStamp2]]),MONTH(sofile__4[[#This Row],[TimeStamp2]]),DAY(sofile__4[[#This Row],[TimeStamp2]]))</f>
        <v>43921</v>
      </c>
      <c r="G504">
        <v>503</v>
      </c>
      <c r="H504">
        <v>28</v>
      </c>
      <c r="I504">
        <f>IF(ISERROR(VLOOKUP(sofile__4[[#This Row],[SalesOrderID]],retfile[SalesOrderID],1,FALSE)),0,1)</f>
        <v>0</v>
      </c>
      <c r="J504">
        <f>MONTH(sofile__4[[#This Row],[TimeStamp2]])</f>
        <v>3</v>
      </c>
      <c r="K504">
        <f>+IF(sofile__4[[#This Row],[SalesOrderID]] &gt;0,1,0)</f>
        <v>1</v>
      </c>
      <c r="L504" s="7">
        <f>(sofile__4[[#This Row],[Existing Order]]-sofile__4[[#This Row],[ReturnedItem]])/sofile__4[[#This Row],[Existing Order]]</f>
        <v>1</v>
      </c>
    </row>
    <row r="505" spans="1:12" x14ac:dyDescent="0.35">
      <c r="A505">
        <v>504</v>
      </c>
      <c r="B505">
        <v>13</v>
      </c>
      <c r="C505">
        <v>8</v>
      </c>
      <c r="D505">
        <v>176</v>
      </c>
      <c r="E505" s="8">
        <v>43921.833333333336</v>
      </c>
      <c r="F505" s="8">
        <f>DATE(YEAR(sofile__4[[#This Row],[TimeStamp2]]),MONTH(sofile__4[[#This Row],[TimeStamp2]]),DAY(sofile__4[[#This Row],[TimeStamp2]]))</f>
        <v>43921</v>
      </c>
      <c r="G505">
        <v>504</v>
      </c>
      <c r="H505">
        <v>44</v>
      </c>
      <c r="I505">
        <f>IF(ISERROR(VLOOKUP(sofile__4[[#This Row],[SalesOrderID]],retfile[SalesOrderID],1,FALSE)),0,1)</f>
        <v>1</v>
      </c>
      <c r="J505">
        <f>MONTH(sofile__4[[#This Row],[TimeStamp2]])</f>
        <v>3</v>
      </c>
      <c r="K505">
        <f>+IF(sofile__4[[#This Row],[SalesOrderID]] &gt;0,1,0)</f>
        <v>1</v>
      </c>
      <c r="L505" s="7">
        <f>(sofile__4[[#This Row],[Existing Order]]-sofile__4[[#This Row],[ReturnedItem]])/sofile__4[[#This Row],[Existing Order]]</f>
        <v>0</v>
      </c>
    </row>
    <row r="506" spans="1:12" x14ac:dyDescent="0.35">
      <c r="A506">
        <v>505</v>
      </c>
      <c r="B506">
        <v>9</v>
      </c>
      <c r="C506">
        <v>8</v>
      </c>
      <c r="D506">
        <v>196</v>
      </c>
      <c r="E506" s="8">
        <v>43921.375</v>
      </c>
      <c r="F506" s="8">
        <f>DATE(YEAR(sofile__4[[#This Row],[TimeStamp2]]),MONTH(sofile__4[[#This Row],[TimeStamp2]]),DAY(sofile__4[[#This Row],[TimeStamp2]]))</f>
        <v>43921</v>
      </c>
      <c r="G506">
        <v>505</v>
      </c>
      <c r="H506">
        <v>33</v>
      </c>
      <c r="I506">
        <f>IF(ISERROR(VLOOKUP(sofile__4[[#This Row],[SalesOrderID]],retfile[SalesOrderID],1,FALSE)),0,1)</f>
        <v>0</v>
      </c>
      <c r="J506">
        <f>MONTH(sofile__4[[#This Row],[TimeStamp2]])</f>
        <v>3</v>
      </c>
      <c r="K506">
        <f>+IF(sofile__4[[#This Row],[SalesOrderID]] &gt;0,1,0)</f>
        <v>1</v>
      </c>
      <c r="L506" s="7">
        <f>(sofile__4[[#This Row],[Existing Order]]-sofile__4[[#This Row],[ReturnedItem]])/sofile__4[[#This Row],[Existing Order]]</f>
        <v>1</v>
      </c>
    </row>
    <row r="507" spans="1:12" x14ac:dyDescent="0.35">
      <c r="A507">
        <v>506</v>
      </c>
      <c r="B507">
        <v>7</v>
      </c>
      <c r="C507">
        <v>6</v>
      </c>
      <c r="D507">
        <v>278</v>
      </c>
      <c r="E507" s="8">
        <v>43921.291666666664</v>
      </c>
      <c r="F507" s="8">
        <f>DATE(YEAR(sofile__4[[#This Row],[TimeStamp2]]),MONTH(sofile__4[[#This Row],[TimeStamp2]]),DAY(sofile__4[[#This Row],[TimeStamp2]]))</f>
        <v>43921</v>
      </c>
      <c r="G507">
        <v>506</v>
      </c>
      <c r="H507">
        <v>31</v>
      </c>
      <c r="I507">
        <f>IF(ISERROR(VLOOKUP(sofile__4[[#This Row],[SalesOrderID]],retfile[SalesOrderID],1,FALSE)),0,1)</f>
        <v>1</v>
      </c>
      <c r="J507">
        <f>MONTH(sofile__4[[#This Row],[TimeStamp2]])</f>
        <v>3</v>
      </c>
      <c r="K507">
        <f>+IF(sofile__4[[#This Row],[SalesOrderID]] &gt;0,1,0)</f>
        <v>1</v>
      </c>
      <c r="L507" s="7">
        <f>(sofile__4[[#This Row],[Existing Order]]-sofile__4[[#This Row],[ReturnedItem]])/sofile__4[[#This Row],[Existing Order]]</f>
        <v>0</v>
      </c>
    </row>
    <row r="508" spans="1:12" x14ac:dyDescent="0.35">
      <c r="A508">
        <v>507</v>
      </c>
      <c r="B508">
        <v>11</v>
      </c>
      <c r="C508">
        <v>7</v>
      </c>
      <c r="D508">
        <v>392</v>
      </c>
      <c r="E508" s="8">
        <v>43922.833333333336</v>
      </c>
      <c r="F508" s="8">
        <f>DATE(YEAR(sofile__4[[#This Row],[TimeStamp2]]),MONTH(sofile__4[[#This Row],[TimeStamp2]]),DAY(sofile__4[[#This Row],[TimeStamp2]]))</f>
        <v>43922</v>
      </c>
      <c r="G508">
        <v>507</v>
      </c>
      <c r="H508">
        <v>44</v>
      </c>
      <c r="I508">
        <f>IF(ISERROR(VLOOKUP(sofile__4[[#This Row],[SalesOrderID]],retfile[SalesOrderID],1,FALSE)),0,1)</f>
        <v>0</v>
      </c>
      <c r="J508">
        <f>MONTH(sofile__4[[#This Row],[TimeStamp2]])</f>
        <v>4</v>
      </c>
      <c r="K508">
        <f>+IF(sofile__4[[#This Row],[SalesOrderID]] &gt;0,1,0)</f>
        <v>1</v>
      </c>
      <c r="L508" s="7">
        <f>(sofile__4[[#This Row],[Existing Order]]-sofile__4[[#This Row],[ReturnedItem]])/sofile__4[[#This Row],[Existing Order]]</f>
        <v>1</v>
      </c>
    </row>
    <row r="509" spans="1:12" x14ac:dyDescent="0.35">
      <c r="A509">
        <v>508</v>
      </c>
      <c r="B509">
        <v>10</v>
      </c>
      <c r="C509">
        <v>3</v>
      </c>
      <c r="D509">
        <v>424</v>
      </c>
      <c r="E509" s="8">
        <v>43922.666666666664</v>
      </c>
      <c r="F509" s="8">
        <f>DATE(YEAR(sofile__4[[#This Row],[TimeStamp2]]),MONTH(sofile__4[[#This Row],[TimeStamp2]]),DAY(sofile__4[[#This Row],[TimeStamp2]]))</f>
        <v>43922</v>
      </c>
      <c r="G509">
        <v>508</v>
      </c>
      <c r="H509">
        <v>40</v>
      </c>
      <c r="I509">
        <f>IF(ISERROR(VLOOKUP(sofile__4[[#This Row],[SalesOrderID]],retfile[SalesOrderID],1,FALSE)),0,1)</f>
        <v>0</v>
      </c>
      <c r="J509">
        <f>MONTH(sofile__4[[#This Row],[TimeStamp2]])</f>
        <v>4</v>
      </c>
      <c r="K509">
        <f>+IF(sofile__4[[#This Row],[SalesOrderID]] &gt;0,1,0)</f>
        <v>1</v>
      </c>
      <c r="L509" s="7">
        <f>(sofile__4[[#This Row],[Existing Order]]-sofile__4[[#This Row],[ReturnedItem]])/sofile__4[[#This Row],[Existing Order]]</f>
        <v>1</v>
      </c>
    </row>
    <row r="510" spans="1:12" x14ac:dyDescent="0.35">
      <c r="A510">
        <v>509</v>
      </c>
      <c r="B510">
        <v>14</v>
      </c>
      <c r="C510">
        <v>6</v>
      </c>
      <c r="D510">
        <v>398</v>
      </c>
      <c r="E510" s="8">
        <v>43922.208333333336</v>
      </c>
      <c r="F510" s="8">
        <f>DATE(YEAR(sofile__4[[#This Row],[TimeStamp2]]),MONTH(sofile__4[[#This Row],[TimeStamp2]]),DAY(sofile__4[[#This Row],[TimeStamp2]]))</f>
        <v>43922</v>
      </c>
      <c r="G510">
        <v>509</v>
      </c>
      <c r="H510">
        <v>29</v>
      </c>
      <c r="I510">
        <f>IF(ISERROR(VLOOKUP(sofile__4[[#This Row],[SalesOrderID]],retfile[SalesOrderID],1,FALSE)),0,1)</f>
        <v>0</v>
      </c>
      <c r="J510">
        <f>MONTH(sofile__4[[#This Row],[TimeStamp2]])</f>
        <v>4</v>
      </c>
      <c r="K510">
        <f>+IF(sofile__4[[#This Row],[SalesOrderID]] &gt;0,1,0)</f>
        <v>1</v>
      </c>
      <c r="L510" s="7">
        <f>(sofile__4[[#This Row],[Existing Order]]-sofile__4[[#This Row],[ReturnedItem]])/sofile__4[[#This Row],[Existing Order]]</f>
        <v>1</v>
      </c>
    </row>
    <row r="511" spans="1:12" x14ac:dyDescent="0.35">
      <c r="A511">
        <v>510</v>
      </c>
      <c r="B511">
        <v>8</v>
      </c>
      <c r="C511">
        <v>7</v>
      </c>
      <c r="D511">
        <v>298</v>
      </c>
      <c r="E511" s="8">
        <v>43922.583333333336</v>
      </c>
      <c r="F511" s="8">
        <f>DATE(YEAR(sofile__4[[#This Row],[TimeStamp2]]),MONTH(sofile__4[[#This Row],[TimeStamp2]]),DAY(sofile__4[[#This Row],[TimeStamp2]]))</f>
        <v>43922</v>
      </c>
      <c r="G511">
        <v>510</v>
      </c>
      <c r="H511">
        <v>38</v>
      </c>
      <c r="I511">
        <f>IF(ISERROR(VLOOKUP(sofile__4[[#This Row],[SalesOrderID]],retfile[SalesOrderID],1,FALSE)),0,1)</f>
        <v>0</v>
      </c>
      <c r="J511">
        <f>MONTH(sofile__4[[#This Row],[TimeStamp2]])</f>
        <v>4</v>
      </c>
      <c r="K511">
        <f>+IF(sofile__4[[#This Row],[SalesOrderID]] &gt;0,1,0)</f>
        <v>1</v>
      </c>
      <c r="L511" s="7">
        <f>(sofile__4[[#This Row],[Existing Order]]-sofile__4[[#This Row],[ReturnedItem]])/sofile__4[[#This Row],[Existing Order]]</f>
        <v>1</v>
      </c>
    </row>
    <row r="512" spans="1:12" x14ac:dyDescent="0.35">
      <c r="A512">
        <v>511</v>
      </c>
      <c r="B512">
        <v>9</v>
      </c>
      <c r="C512">
        <v>8</v>
      </c>
      <c r="D512">
        <v>477</v>
      </c>
      <c r="E512" s="8">
        <v>43922.375</v>
      </c>
      <c r="F512" s="8">
        <f>DATE(YEAR(sofile__4[[#This Row],[TimeStamp2]]),MONTH(sofile__4[[#This Row],[TimeStamp2]]),DAY(sofile__4[[#This Row],[TimeStamp2]]))</f>
        <v>43922</v>
      </c>
      <c r="G512">
        <v>511</v>
      </c>
      <c r="H512">
        <v>33</v>
      </c>
      <c r="I512">
        <f>IF(ISERROR(VLOOKUP(sofile__4[[#This Row],[SalesOrderID]],retfile[SalesOrderID],1,FALSE)),0,1)</f>
        <v>0</v>
      </c>
      <c r="J512">
        <f>MONTH(sofile__4[[#This Row],[TimeStamp2]])</f>
        <v>4</v>
      </c>
      <c r="K512">
        <f>+IF(sofile__4[[#This Row],[SalesOrderID]] &gt;0,1,0)</f>
        <v>1</v>
      </c>
      <c r="L512" s="7">
        <f>(sofile__4[[#This Row],[Existing Order]]-sofile__4[[#This Row],[ReturnedItem]])/sofile__4[[#This Row],[Existing Order]]</f>
        <v>1</v>
      </c>
    </row>
    <row r="513" spans="1:12" x14ac:dyDescent="0.35">
      <c r="A513">
        <v>512</v>
      </c>
      <c r="B513">
        <v>4</v>
      </c>
      <c r="C513">
        <v>6</v>
      </c>
      <c r="D513">
        <v>359</v>
      </c>
      <c r="E513" s="8">
        <v>43922.25</v>
      </c>
      <c r="F513" s="8">
        <f>DATE(YEAR(sofile__4[[#This Row],[TimeStamp2]]),MONTH(sofile__4[[#This Row],[TimeStamp2]]),DAY(sofile__4[[#This Row],[TimeStamp2]]))</f>
        <v>43922</v>
      </c>
      <c r="G513">
        <v>512</v>
      </c>
      <c r="H513">
        <v>30</v>
      </c>
      <c r="I513">
        <f>IF(ISERROR(VLOOKUP(sofile__4[[#This Row],[SalesOrderID]],retfile[SalesOrderID],1,FALSE)),0,1)</f>
        <v>1</v>
      </c>
      <c r="J513">
        <f>MONTH(sofile__4[[#This Row],[TimeStamp2]])</f>
        <v>4</v>
      </c>
      <c r="K513">
        <f>+IF(sofile__4[[#This Row],[SalesOrderID]] &gt;0,1,0)</f>
        <v>1</v>
      </c>
      <c r="L513" s="7">
        <f>(sofile__4[[#This Row],[Existing Order]]-sofile__4[[#This Row],[ReturnedItem]])/sofile__4[[#This Row],[Existing Order]]</f>
        <v>0</v>
      </c>
    </row>
    <row r="514" spans="1:12" x14ac:dyDescent="0.35">
      <c r="A514">
        <v>513</v>
      </c>
      <c r="B514">
        <v>4</v>
      </c>
      <c r="C514">
        <v>3</v>
      </c>
      <c r="D514">
        <v>407</v>
      </c>
      <c r="E514" s="8">
        <v>43922.166666666664</v>
      </c>
      <c r="F514" s="8">
        <f>DATE(YEAR(sofile__4[[#This Row],[TimeStamp2]]),MONTH(sofile__4[[#This Row],[TimeStamp2]]),DAY(sofile__4[[#This Row],[TimeStamp2]]))</f>
        <v>43922</v>
      </c>
      <c r="G514">
        <v>513</v>
      </c>
      <c r="H514">
        <v>28</v>
      </c>
      <c r="I514">
        <f>IF(ISERROR(VLOOKUP(sofile__4[[#This Row],[SalesOrderID]],retfile[SalesOrderID],1,FALSE)),0,1)</f>
        <v>0</v>
      </c>
      <c r="J514">
        <f>MONTH(sofile__4[[#This Row],[TimeStamp2]])</f>
        <v>4</v>
      </c>
      <c r="K514">
        <f>+IF(sofile__4[[#This Row],[SalesOrderID]] &gt;0,1,0)</f>
        <v>1</v>
      </c>
      <c r="L514" s="7">
        <f>(sofile__4[[#This Row],[Existing Order]]-sofile__4[[#This Row],[ReturnedItem]])/sofile__4[[#This Row],[Existing Order]]</f>
        <v>1</v>
      </c>
    </row>
    <row r="515" spans="1:12" x14ac:dyDescent="0.35">
      <c r="A515">
        <v>514</v>
      </c>
      <c r="B515">
        <v>7</v>
      </c>
      <c r="C515">
        <v>1</v>
      </c>
      <c r="D515">
        <v>192</v>
      </c>
      <c r="E515" s="8">
        <v>43923.625</v>
      </c>
      <c r="F515" s="8">
        <f>DATE(YEAR(sofile__4[[#This Row],[TimeStamp2]]),MONTH(sofile__4[[#This Row],[TimeStamp2]]),DAY(sofile__4[[#This Row],[TimeStamp2]]))</f>
        <v>43923</v>
      </c>
      <c r="G515">
        <v>514</v>
      </c>
      <c r="H515">
        <v>39</v>
      </c>
      <c r="I515">
        <f>IF(ISERROR(VLOOKUP(sofile__4[[#This Row],[SalesOrderID]],retfile[SalesOrderID],1,FALSE)),0,1)</f>
        <v>1</v>
      </c>
      <c r="J515">
        <f>MONTH(sofile__4[[#This Row],[TimeStamp2]])</f>
        <v>4</v>
      </c>
      <c r="K515">
        <f>+IF(sofile__4[[#This Row],[SalesOrderID]] &gt;0,1,0)</f>
        <v>1</v>
      </c>
      <c r="L515" s="7">
        <f>(sofile__4[[#This Row],[Existing Order]]-sofile__4[[#This Row],[ReturnedItem]])/sofile__4[[#This Row],[Existing Order]]</f>
        <v>0</v>
      </c>
    </row>
    <row r="516" spans="1:12" x14ac:dyDescent="0.35">
      <c r="A516">
        <v>515</v>
      </c>
      <c r="B516">
        <v>8</v>
      </c>
      <c r="C516">
        <v>7</v>
      </c>
      <c r="D516">
        <v>334</v>
      </c>
      <c r="E516" s="8">
        <v>43923.625</v>
      </c>
      <c r="F516" s="8">
        <f>DATE(YEAR(sofile__4[[#This Row],[TimeStamp2]]),MONTH(sofile__4[[#This Row],[TimeStamp2]]),DAY(sofile__4[[#This Row],[TimeStamp2]]))</f>
        <v>43923</v>
      </c>
      <c r="G516">
        <v>515</v>
      </c>
      <c r="H516">
        <v>39</v>
      </c>
      <c r="I516">
        <f>IF(ISERROR(VLOOKUP(sofile__4[[#This Row],[SalesOrderID]],retfile[SalesOrderID],1,FALSE)),0,1)</f>
        <v>1</v>
      </c>
      <c r="J516">
        <f>MONTH(sofile__4[[#This Row],[TimeStamp2]])</f>
        <v>4</v>
      </c>
      <c r="K516">
        <f>+IF(sofile__4[[#This Row],[SalesOrderID]] &gt;0,1,0)</f>
        <v>1</v>
      </c>
      <c r="L516" s="7">
        <f>(sofile__4[[#This Row],[Existing Order]]-sofile__4[[#This Row],[ReturnedItem]])/sofile__4[[#This Row],[Existing Order]]</f>
        <v>0</v>
      </c>
    </row>
    <row r="517" spans="1:12" x14ac:dyDescent="0.35">
      <c r="A517">
        <v>516</v>
      </c>
      <c r="B517">
        <v>13</v>
      </c>
      <c r="C517">
        <v>4</v>
      </c>
      <c r="D517">
        <v>464</v>
      </c>
      <c r="E517" s="8">
        <v>43923.25</v>
      </c>
      <c r="F517" s="8">
        <f>DATE(YEAR(sofile__4[[#This Row],[TimeStamp2]]),MONTH(sofile__4[[#This Row],[TimeStamp2]]),DAY(sofile__4[[#This Row],[TimeStamp2]]))</f>
        <v>43923</v>
      </c>
      <c r="G517">
        <v>516</v>
      </c>
      <c r="H517">
        <v>30</v>
      </c>
      <c r="I517">
        <f>IF(ISERROR(VLOOKUP(sofile__4[[#This Row],[SalesOrderID]],retfile[SalesOrderID],1,FALSE)),0,1)</f>
        <v>0</v>
      </c>
      <c r="J517">
        <f>MONTH(sofile__4[[#This Row],[TimeStamp2]])</f>
        <v>4</v>
      </c>
      <c r="K517">
        <f>+IF(sofile__4[[#This Row],[SalesOrderID]] &gt;0,1,0)</f>
        <v>1</v>
      </c>
      <c r="L517" s="7">
        <f>(sofile__4[[#This Row],[Existing Order]]-sofile__4[[#This Row],[ReturnedItem]])/sofile__4[[#This Row],[Existing Order]]</f>
        <v>1</v>
      </c>
    </row>
    <row r="518" spans="1:12" x14ac:dyDescent="0.35">
      <c r="A518">
        <v>517</v>
      </c>
      <c r="B518">
        <v>7</v>
      </c>
      <c r="C518">
        <v>1</v>
      </c>
      <c r="D518">
        <v>287</v>
      </c>
      <c r="E518" s="8">
        <v>43923.416666666664</v>
      </c>
      <c r="F518" s="8">
        <f>DATE(YEAR(sofile__4[[#This Row],[TimeStamp2]]),MONTH(sofile__4[[#This Row],[TimeStamp2]]),DAY(sofile__4[[#This Row],[TimeStamp2]]))</f>
        <v>43923</v>
      </c>
      <c r="G518">
        <v>517</v>
      </c>
      <c r="H518">
        <v>34</v>
      </c>
      <c r="I518">
        <f>IF(ISERROR(VLOOKUP(sofile__4[[#This Row],[SalesOrderID]],retfile[SalesOrderID],1,FALSE)),0,1)</f>
        <v>1</v>
      </c>
      <c r="J518">
        <f>MONTH(sofile__4[[#This Row],[TimeStamp2]])</f>
        <v>4</v>
      </c>
      <c r="K518">
        <f>+IF(sofile__4[[#This Row],[SalesOrderID]] &gt;0,1,0)</f>
        <v>1</v>
      </c>
      <c r="L518" s="7">
        <f>(sofile__4[[#This Row],[Existing Order]]-sofile__4[[#This Row],[ReturnedItem]])/sofile__4[[#This Row],[Existing Order]]</f>
        <v>0</v>
      </c>
    </row>
    <row r="519" spans="1:12" x14ac:dyDescent="0.35">
      <c r="A519">
        <v>518</v>
      </c>
      <c r="B519">
        <v>8</v>
      </c>
      <c r="C519">
        <v>9</v>
      </c>
      <c r="D519">
        <v>126</v>
      </c>
      <c r="E519" s="8">
        <v>43923.333333333336</v>
      </c>
      <c r="F519" s="8">
        <f>DATE(YEAR(sofile__4[[#This Row],[TimeStamp2]]),MONTH(sofile__4[[#This Row],[TimeStamp2]]),DAY(sofile__4[[#This Row],[TimeStamp2]]))</f>
        <v>43923</v>
      </c>
      <c r="G519">
        <v>518</v>
      </c>
      <c r="H519">
        <v>32</v>
      </c>
      <c r="I519">
        <f>IF(ISERROR(VLOOKUP(sofile__4[[#This Row],[SalesOrderID]],retfile[SalesOrderID],1,FALSE)),0,1)</f>
        <v>0</v>
      </c>
      <c r="J519">
        <f>MONTH(sofile__4[[#This Row],[TimeStamp2]])</f>
        <v>4</v>
      </c>
      <c r="K519">
        <f>+IF(sofile__4[[#This Row],[SalesOrderID]] &gt;0,1,0)</f>
        <v>1</v>
      </c>
      <c r="L519" s="7">
        <f>(sofile__4[[#This Row],[Existing Order]]-sofile__4[[#This Row],[ReturnedItem]])/sofile__4[[#This Row],[Existing Order]]</f>
        <v>1</v>
      </c>
    </row>
    <row r="520" spans="1:12" x14ac:dyDescent="0.35">
      <c r="A520">
        <v>519</v>
      </c>
      <c r="B520">
        <v>11</v>
      </c>
      <c r="C520">
        <v>8</v>
      </c>
      <c r="D520">
        <v>480</v>
      </c>
      <c r="E520" s="8">
        <v>43923.458333333336</v>
      </c>
      <c r="F520" s="8">
        <f>DATE(YEAR(sofile__4[[#This Row],[TimeStamp2]]),MONTH(sofile__4[[#This Row],[TimeStamp2]]),DAY(sofile__4[[#This Row],[TimeStamp2]]))</f>
        <v>43923</v>
      </c>
      <c r="G520">
        <v>519</v>
      </c>
      <c r="H520">
        <v>35</v>
      </c>
      <c r="I520">
        <f>IF(ISERROR(VLOOKUP(sofile__4[[#This Row],[SalesOrderID]],retfile[SalesOrderID],1,FALSE)),0,1)</f>
        <v>1</v>
      </c>
      <c r="J520">
        <f>MONTH(sofile__4[[#This Row],[TimeStamp2]])</f>
        <v>4</v>
      </c>
      <c r="K520">
        <f>+IF(sofile__4[[#This Row],[SalesOrderID]] &gt;0,1,0)</f>
        <v>1</v>
      </c>
      <c r="L520" s="7">
        <f>(sofile__4[[#This Row],[Existing Order]]-sofile__4[[#This Row],[ReturnedItem]])/sofile__4[[#This Row],[Existing Order]]</f>
        <v>0</v>
      </c>
    </row>
    <row r="521" spans="1:12" x14ac:dyDescent="0.35">
      <c r="A521">
        <v>520</v>
      </c>
      <c r="B521">
        <v>8</v>
      </c>
      <c r="C521">
        <v>4</v>
      </c>
      <c r="D521">
        <v>315</v>
      </c>
      <c r="E521" s="8">
        <v>43923.041666666664</v>
      </c>
      <c r="F521" s="8">
        <f>DATE(YEAR(sofile__4[[#This Row],[TimeStamp2]]),MONTH(sofile__4[[#This Row],[TimeStamp2]]),DAY(sofile__4[[#This Row],[TimeStamp2]]))</f>
        <v>43923</v>
      </c>
      <c r="G521">
        <v>520</v>
      </c>
      <c r="H521">
        <v>25</v>
      </c>
      <c r="I521">
        <f>IF(ISERROR(VLOOKUP(sofile__4[[#This Row],[SalesOrderID]],retfile[SalesOrderID],1,FALSE)),0,1)</f>
        <v>1</v>
      </c>
      <c r="J521">
        <f>MONTH(sofile__4[[#This Row],[TimeStamp2]])</f>
        <v>4</v>
      </c>
      <c r="K521">
        <f>+IF(sofile__4[[#This Row],[SalesOrderID]] &gt;0,1,0)</f>
        <v>1</v>
      </c>
      <c r="L521" s="7">
        <f>(sofile__4[[#This Row],[Existing Order]]-sofile__4[[#This Row],[ReturnedItem]])/sofile__4[[#This Row],[Existing Order]]</f>
        <v>0</v>
      </c>
    </row>
    <row r="522" spans="1:12" x14ac:dyDescent="0.35">
      <c r="A522">
        <v>521</v>
      </c>
      <c r="B522">
        <v>13</v>
      </c>
      <c r="C522">
        <v>5</v>
      </c>
      <c r="D522">
        <v>237</v>
      </c>
      <c r="E522" s="8">
        <v>43924.583333333336</v>
      </c>
      <c r="F522" s="8">
        <f>DATE(YEAR(sofile__4[[#This Row],[TimeStamp2]]),MONTH(sofile__4[[#This Row],[TimeStamp2]]),DAY(sofile__4[[#This Row],[TimeStamp2]]))</f>
        <v>43924</v>
      </c>
      <c r="G522">
        <v>521</v>
      </c>
      <c r="H522">
        <v>38</v>
      </c>
      <c r="I522">
        <f>IF(ISERROR(VLOOKUP(sofile__4[[#This Row],[SalesOrderID]],retfile[SalesOrderID],1,FALSE)),0,1)</f>
        <v>0</v>
      </c>
      <c r="J522">
        <f>MONTH(sofile__4[[#This Row],[TimeStamp2]])</f>
        <v>4</v>
      </c>
      <c r="K522">
        <f>+IF(sofile__4[[#This Row],[SalesOrderID]] &gt;0,1,0)</f>
        <v>1</v>
      </c>
      <c r="L522" s="7">
        <f>(sofile__4[[#This Row],[Existing Order]]-sofile__4[[#This Row],[ReturnedItem]])/sofile__4[[#This Row],[Existing Order]]</f>
        <v>1</v>
      </c>
    </row>
    <row r="523" spans="1:12" x14ac:dyDescent="0.35">
      <c r="A523">
        <v>522</v>
      </c>
      <c r="B523">
        <v>3</v>
      </c>
      <c r="C523">
        <v>6</v>
      </c>
      <c r="D523">
        <v>239</v>
      </c>
      <c r="E523" s="8">
        <v>43924.083333333336</v>
      </c>
      <c r="F523" s="8">
        <f>DATE(YEAR(sofile__4[[#This Row],[TimeStamp2]]),MONTH(sofile__4[[#This Row],[TimeStamp2]]),DAY(sofile__4[[#This Row],[TimeStamp2]]))</f>
        <v>43924</v>
      </c>
      <c r="G523">
        <v>522</v>
      </c>
      <c r="H523">
        <v>26</v>
      </c>
      <c r="I523">
        <f>IF(ISERROR(VLOOKUP(sofile__4[[#This Row],[SalesOrderID]],retfile[SalesOrderID],1,FALSE)),0,1)</f>
        <v>0</v>
      </c>
      <c r="J523">
        <f>MONTH(sofile__4[[#This Row],[TimeStamp2]])</f>
        <v>4</v>
      </c>
      <c r="K523">
        <f>+IF(sofile__4[[#This Row],[SalesOrderID]] &gt;0,1,0)</f>
        <v>1</v>
      </c>
      <c r="L523" s="7">
        <f>(sofile__4[[#This Row],[Existing Order]]-sofile__4[[#This Row],[ReturnedItem]])/sofile__4[[#This Row],[Existing Order]]</f>
        <v>1</v>
      </c>
    </row>
    <row r="524" spans="1:12" x14ac:dyDescent="0.35">
      <c r="A524">
        <v>523</v>
      </c>
      <c r="B524">
        <v>3</v>
      </c>
      <c r="C524">
        <v>2</v>
      </c>
      <c r="D524">
        <v>216</v>
      </c>
      <c r="E524" s="8">
        <v>43924.375</v>
      </c>
      <c r="F524" s="8">
        <f>DATE(YEAR(sofile__4[[#This Row],[TimeStamp2]]),MONTH(sofile__4[[#This Row],[TimeStamp2]]),DAY(sofile__4[[#This Row],[TimeStamp2]]))</f>
        <v>43924</v>
      </c>
      <c r="G524">
        <v>523</v>
      </c>
      <c r="H524">
        <v>33</v>
      </c>
      <c r="I524">
        <f>IF(ISERROR(VLOOKUP(sofile__4[[#This Row],[SalesOrderID]],retfile[SalesOrderID],1,FALSE)),0,1)</f>
        <v>1</v>
      </c>
      <c r="J524">
        <f>MONTH(sofile__4[[#This Row],[TimeStamp2]])</f>
        <v>4</v>
      </c>
      <c r="K524">
        <f>+IF(sofile__4[[#This Row],[SalesOrderID]] &gt;0,1,0)</f>
        <v>1</v>
      </c>
      <c r="L524" s="7">
        <f>(sofile__4[[#This Row],[Existing Order]]-sofile__4[[#This Row],[ReturnedItem]])/sofile__4[[#This Row],[Existing Order]]</f>
        <v>0</v>
      </c>
    </row>
    <row r="525" spans="1:12" x14ac:dyDescent="0.35">
      <c r="A525">
        <v>524</v>
      </c>
      <c r="B525">
        <v>7</v>
      </c>
      <c r="C525">
        <v>2</v>
      </c>
      <c r="D525">
        <v>369</v>
      </c>
      <c r="E525" s="8">
        <v>43924.125</v>
      </c>
      <c r="F525" s="8">
        <f>DATE(YEAR(sofile__4[[#This Row],[TimeStamp2]]),MONTH(sofile__4[[#This Row],[TimeStamp2]]),DAY(sofile__4[[#This Row],[TimeStamp2]]))</f>
        <v>43924</v>
      </c>
      <c r="G525">
        <v>524</v>
      </c>
      <c r="H525">
        <v>27</v>
      </c>
      <c r="I525">
        <f>IF(ISERROR(VLOOKUP(sofile__4[[#This Row],[SalesOrderID]],retfile[SalesOrderID],1,FALSE)),0,1)</f>
        <v>1</v>
      </c>
      <c r="J525">
        <f>MONTH(sofile__4[[#This Row],[TimeStamp2]])</f>
        <v>4</v>
      </c>
      <c r="K525">
        <f>+IF(sofile__4[[#This Row],[SalesOrderID]] &gt;0,1,0)</f>
        <v>1</v>
      </c>
      <c r="L525" s="7">
        <f>(sofile__4[[#This Row],[Existing Order]]-sofile__4[[#This Row],[ReturnedItem]])/sofile__4[[#This Row],[Existing Order]]</f>
        <v>0</v>
      </c>
    </row>
    <row r="526" spans="1:12" x14ac:dyDescent="0.35">
      <c r="A526">
        <v>525</v>
      </c>
      <c r="B526">
        <v>13</v>
      </c>
      <c r="C526">
        <v>9</v>
      </c>
      <c r="D526">
        <v>256</v>
      </c>
      <c r="E526" s="8">
        <v>43924.458333333336</v>
      </c>
      <c r="F526" s="8">
        <f>DATE(YEAR(sofile__4[[#This Row],[TimeStamp2]]),MONTH(sofile__4[[#This Row],[TimeStamp2]]),DAY(sofile__4[[#This Row],[TimeStamp2]]))</f>
        <v>43924</v>
      </c>
      <c r="G526">
        <v>525</v>
      </c>
      <c r="H526">
        <v>35</v>
      </c>
      <c r="I526">
        <f>IF(ISERROR(VLOOKUP(sofile__4[[#This Row],[SalesOrderID]],retfile[SalesOrderID],1,FALSE)),0,1)</f>
        <v>1</v>
      </c>
      <c r="J526">
        <f>MONTH(sofile__4[[#This Row],[TimeStamp2]])</f>
        <v>4</v>
      </c>
      <c r="K526">
        <f>+IF(sofile__4[[#This Row],[SalesOrderID]] &gt;0,1,0)</f>
        <v>1</v>
      </c>
      <c r="L526" s="7">
        <f>(sofile__4[[#This Row],[Existing Order]]-sofile__4[[#This Row],[ReturnedItem]])/sofile__4[[#This Row],[Existing Order]]</f>
        <v>0</v>
      </c>
    </row>
    <row r="527" spans="1:12" x14ac:dyDescent="0.35">
      <c r="A527">
        <v>526</v>
      </c>
      <c r="B527">
        <v>8</v>
      </c>
      <c r="C527">
        <v>7</v>
      </c>
      <c r="D527">
        <v>229</v>
      </c>
      <c r="E527" s="8">
        <v>43924.625</v>
      </c>
      <c r="F527" s="8">
        <f>DATE(YEAR(sofile__4[[#This Row],[TimeStamp2]]),MONTH(sofile__4[[#This Row],[TimeStamp2]]),DAY(sofile__4[[#This Row],[TimeStamp2]]))</f>
        <v>43924</v>
      </c>
      <c r="G527">
        <v>526</v>
      </c>
      <c r="H527">
        <v>39</v>
      </c>
      <c r="I527">
        <f>IF(ISERROR(VLOOKUP(sofile__4[[#This Row],[SalesOrderID]],retfile[SalesOrderID],1,FALSE)),0,1)</f>
        <v>1</v>
      </c>
      <c r="J527">
        <f>MONTH(sofile__4[[#This Row],[TimeStamp2]])</f>
        <v>4</v>
      </c>
      <c r="K527">
        <f>+IF(sofile__4[[#This Row],[SalesOrderID]] &gt;0,1,0)</f>
        <v>1</v>
      </c>
      <c r="L527" s="7">
        <f>(sofile__4[[#This Row],[Existing Order]]-sofile__4[[#This Row],[ReturnedItem]])/sofile__4[[#This Row],[Existing Order]]</f>
        <v>0</v>
      </c>
    </row>
    <row r="528" spans="1:12" x14ac:dyDescent="0.35">
      <c r="A528">
        <v>527</v>
      </c>
      <c r="B528">
        <v>8</v>
      </c>
      <c r="C528">
        <v>7</v>
      </c>
      <c r="D528">
        <v>314</v>
      </c>
      <c r="E528" s="8">
        <v>43924.375</v>
      </c>
      <c r="F528" s="8">
        <f>DATE(YEAR(sofile__4[[#This Row],[TimeStamp2]]),MONTH(sofile__4[[#This Row],[TimeStamp2]]),DAY(sofile__4[[#This Row],[TimeStamp2]]))</f>
        <v>43924</v>
      </c>
      <c r="G528">
        <v>527</v>
      </c>
      <c r="H528">
        <v>33</v>
      </c>
      <c r="I528">
        <f>IF(ISERROR(VLOOKUP(sofile__4[[#This Row],[SalesOrderID]],retfile[SalesOrderID],1,FALSE)),0,1)</f>
        <v>1</v>
      </c>
      <c r="J528">
        <f>MONTH(sofile__4[[#This Row],[TimeStamp2]])</f>
        <v>4</v>
      </c>
      <c r="K528">
        <f>+IF(sofile__4[[#This Row],[SalesOrderID]] &gt;0,1,0)</f>
        <v>1</v>
      </c>
      <c r="L528" s="7">
        <f>(sofile__4[[#This Row],[Existing Order]]-sofile__4[[#This Row],[ReturnedItem]])/sofile__4[[#This Row],[Existing Order]]</f>
        <v>0</v>
      </c>
    </row>
    <row r="529" spans="1:12" x14ac:dyDescent="0.35">
      <c r="A529">
        <v>528</v>
      </c>
      <c r="B529">
        <v>1</v>
      </c>
      <c r="C529">
        <v>9</v>
      </c>
      <c r="D529">
        <v>274</v>
      </c>
      <c r="E529" s="8">
        <v>43925.125</v>
      </c>
      <c r="F529" s="8">
        <f>DATE(YEAR(sofile__4[[#This Row],[TimeStamp2]]),MONTH(sofile__4[[#This Row],[TimeStamp2]]),DAY(sofile__4[[#This Row],[TimeStamp2]]))</f>
        <v>43925</v>
      </c>
      <c r="G529">
        <v>528</v>
      </c>
      <c r="H529">
        <v>27</v>
      </c>
      <c r="I529">
        <f>IF(ISERROR(VLOOKUP(sofile__4[[#This Row],[SalesOrderID]],retfile[SalesOrderID],1,FALSE)),0,1)</f>
        <v>0</v>
      </c>
      <c r="J529">
        <f>MONTH(sofile__4[[#This Row],[TimeStamp2]])</f>
        <v>4</v>
      </c>
      <c r="K529">
        <f>+IF(sofile__4[[#This Row],[SalesOrderID]] &gt;0,1,0)</f>
        <v>1</v>
      </c>
      <c r="L529" s="7">
        <f>(sofile__4[[#This Row],[Existing Order]]-sofile__4[[#This Row],[ReturnedItem]])/sofile__4[[#This Row],[Existing Order]]</f>
        <v>1</v>
      </c>
    </row>
    <row r="530" spans="1:12" x14ac:dyDescent="0.35">
      <c r="A530">
        <v>529</v>
      </c>
      <c r="B530">
        <v>9</v>
      </c>
      <c r="C530">
        <v>8</v>
      </c>
      <c r="D530">
        <v>228</v>
      </c>
      <c r="E530" s="8">
        <v>43925.333333333336</v>
      </c>
      <c r="F530" s="8">
        <f>DATE(YEAR(sofile__4[[#This Row],[TimeStamp2]]),MONTH(sofile__4[[#This Row],[TimeStamp2]]),DAY(sofile__4[[#This Row],[TimeStamp2]]))</f>
        <v>43925</v>
      </c>
      <c r="G530">
        <v>529</v>
      </c>
      <c r="H530">
        <v>32</v>
      </c>
      <c r="I530">
        <f>IF(ISERROR(VLOOKUP(sofile__4[[#This Row],[SalesOrderID]],retfile[SalesOrderID],1,FALSE)),0,1)</f>
        <v>0</v>
      </c>
      <c r="J530">
        <f>MONTH(sofile__4[[#This Row],[TimeStamp2]])</f>
        <v>4</v>
      </c>
      <c r="K530">
        <f>+IF(sofile__4[[#This Row],[SalesOrderID]] &gt;0,1,0)</f>
        <v>1</v>
      </c>
      <c r="L530" s="7">
        <f>(sofile__4[[#This Row],[Existing Order]]-sofile__4[[#This Row],[ReturnedItem]])/sofile__4[[#This Row],[Existing Order]]</f>
        <v>1</v>
      </c>
    </row>
    <row r="531" spans="1:12" x14ac:dyDescent="0.35">
      <c r="A531">
        <v>530</v>
      </c>
      <c r="B531">
        <v>5</v>
      </c>
      <c r="C531">
        <v>5</v>
      </c>
      <c r="D531">
        <v>303</v>
      </c>
      <c r="E531" s="8">
        <v>43925.375</v>
      </c>
      <c r="F531" s="8">
        <f>DATE(YEAR(sofile__4[[#This Row],[TimeStamp2]]),MONTH(sofile__4[[#This Row],[TimeStamp2]]),DAY(sofile__4[[#This Row],[TimeStamp2]]))</f>
        <v>43925</v>
      </c>
      <c r="G531">
        <v>530</v>
      </c>
      <c r="H531">
        <v>33</v>
      </c>
      <c r="I531">
        <f>IF(ISERROR(VLOOKUP(sofile__4[[#This Row],[SalesOrderID]],retfile[SalesOrderID],1,FALSE)),0,1)</f>
        <v>1</v>
      </c>
      <c r="J531">
        <f>MONTH(sofile__4[[#This Row],[TimeStamp2]])</f>
        <v>4</v>
      </c>
      <c r="K531">
        <f>+IF(sofile__4[[#This Row],[SalesOrderID]] &gt;0,1,0)</f>
        <v>1</v>
      </c>
      <c r="L531" s="7">
        <f>(sofile__4[[#This Row],[Existing Order]]-sofile__4[[#This Row],[ReturnedItem]])/sofile__4[[#This Row],[Existing Order]]</f>
        <v>0</v>
      </c>
    </row>
    <row r="532" spans="1:12" x14ac:dyDescent="0.35">
      <c r="A532">
        <v>531</v>
      </c>
      <c r="B532">
        <v>14</v>
      </c>
      <c r="C532">
        <v>1</v>
      </c>
      <c r="D532">
        <v>320</v>
      </c>
      <c r="E532" s="8">
        <v>43925.375</v>
      </c>
      <c r="F532" s="8">
        <f>DATE(YEAR(sofile__4[[#This Row],[TimeStamp2]]),MONTH(sofile__4[[#This Row],[TimeStamp2]]),DAY(sofile__4[[#This Row],[TimeStamp2]]))</f>
        <v>43925</v>
      </c>
      <c r="G532">
        <v>531</v>
      </c>
      <c r="H532">
        <v>33</v>
      </c>
      <c r="I532">
        <f>IF(ISERROR(VLOOKUP(sofile__4[[#This Row],[SalesOrderID]],retfile[SalesOrderID],1,FALSE)),0,1)</f>
        <v>0</v>
      </c>
      <c r="J532">
        <f>MONTH(sofile__4[[#This Row],[TimeStamp2]])</f>
        <v>4</v>
      </c>
      <c r="K532">
        <f>+IF(sofile__4[[#This Row],[SalesOrderID]] &gt;0,1,0)</f>
        <v>1</v>
      </c>
      <c r="L532" s="7">
        <f>(sofile__4[[#This Row],[Existing Order]]-sofile__4[[#This Row],[ReturnedItem]])/sofile__4[[#This Row],[Existing Order]]</f>
        <v>1</v>
      </c>
    </row>
    <row r="533" spans="1:12" x14ac:dyDescent="0.35">
      <c r="A533">
        <v>532</v>
      </c>
      <c r="B533">
        <v>3</v>
      </c>
      <c r="C533">
        <v>1</v>
      </c>
      <c r="D533">
        <v>159</v>
      </c>
      <c r="E533" s="8">
        <v>43925.083333333336</v>
      </c>
      <c r="F533" s="8">
        <f>DATE(YEAR(sofile__4[[#This Row],[TimeStamp2]]),MONTH(sofile__4[[#This Row],[TimeStamp2]]),DAY(sofile__4[[#This Row],[TimeStamp2]]))</f>
        <v>43925</v>
      </c>
      <c r="G533">
        <v>532</v>
      </c>
      <c r="H533">
        <v>26</v>
      </c>
      <c r="I533">
        <f>IF(ISERROR(VLOOKUP(sofile__4[[#This Row],[SalesOrderID]],retfile[SalesOrderID],1,FALSE)),0,1)</f>
        <v>1</v>
      </c>
      <c r="J533">
        <f>MONTH(sofile__4[[#This Row],[TimeStamp2]])</f>
        <v>4</v>
      </c>
      <c r="K533">
        <f>+IF(sofile__4[[#This Row],[SalesOrderID]] &gt;0,1,0)</f>
        <v>1</v>
      </c>
      <c r="L533" s="7">
        <f>(sofile__4[[#This Row],[Existing Order]]-sofile__4[[#This Row],[ReturnedItem]])/sofile__4[[#This Row],[Existing Order]]</f>
        <v>0</v>
      </c>
    </row>
    <row r="534" spans="1:12" x14ac:dyDescent="0.35">
      <c r="A534">
        <v>533</v>
      </c>
      <c r="B534">
        <v>14</v>
      </c>
      <c r="C534">
        <v>9</v>
      </c>
      <c r="D534">
        <v>179</v>
      </c>
      <c r="E534" s="8">
        <v>43926.208333333336</v>
      </c>
      <c r="F534" s="8">
        <f>DATE(YEAR(sofile__4[[#This Row],[TimeStamp2]]),MONTH(sofile__4[[#This Row],[TimeStamp2]]),DAY(sofile__4[[#This Row],[TimeStamp2]]))</f>
        <v>43926</v>
      </c>
      <c r="G534">
        <v>533</v>
      </c>
      <c r="H534">
        <v>29</v>
      </c>
      <c r="I534">
        <f>IF(ISERROR(VLOOKUP(sofile__4[[#This Row],[SalesOrderID]],retfile[SalesOrderID],1,FALSE)),0,1)</f>
        <v>0</v>
      </c>
      <c r="J534">
        <f>MONTH(sofile__4[[#This Row],[TimeStamp2]])</f>
        <v>4</v>
      </c>
      <c r="K534">
        <f>+IF(sofile__4[[#This Row],[SalesOrderID]] &gt;0,1,0)</f>
        <v>1</v>
      </c>
      <c r="L534" s="7">
        <f>(sofile__4[[#This Row],[Existing Order]]-sofile__4[[#This Row],[ReturnedItem]])/sofile__4[[#This Row],[Existing Order]]</f>
        <v>1</v>
      </c>
    </row>
    <row r="535" spans="1:12" x14ac:dyDescent="0.35">
      <c r="A535">
        <v>534</v>
      </c>
      <c r="B535">
        <v>3</v>
      </c>
      <c r="C535">
        <v>8</v>
      </c>
      <c r="D535">
        <v>110</v>
      </c>
      <c r="E535" s="8">
        <v>43926.375</v>
      </c>
      <c r="F535" s="8">
        <f>DATE(YEAR(sofile__4[[#This Row],[TimeStamp2]]),MONTH(sofile__4[[#This Row],[TimeStamp2]]),DAY(sofile__4[[#This Row],[TimeStamp2]]))</f>
        <v>43926</v>
      </c>
      <c r="G535">
        <v>534</v>
      </c>
      <c r="H535">
        <v>33</v>
      </c>
      <c r="I535">
        <f>IF(ISERROR(VLOOKUP(sofile__4[[#This Row],[SalesOrderID]],retfile[SalesOrderID],1,FALSE)),0,1)</f>
        <v>1</v>
      </c>
      <c r="J535">
        <f>MONTH(sofile__4[[#This Row],[TimeStamp2]])</f>
        <v>4</v>
      </c>
      <c r="K535">
        <f>+IF(sofile__4[[#This Row],[SalesOrderID]] &gt;0,1,0)</f>
        <v>1</v>
      </c>
      <c r="L535" s="7">
        <f>(sofile__4[[#This Row],[Existing Order]]-sofile__4[[#This Row],[ReturnedItem]])/sofile__4[[#This Row],[Existing Order]]</f>
        <v>0</v>
      </c>
    </row>
    <row r="536" spans="1:12" x14ac:dyDescent="0.35">
      <c r="A536">
        <v>535</v>
      </c>
      <c r="B536">
        <v>9</v>
      </c>
      <c r="C536">
        <v>5</v>
      </c>
      <c r="D536">
        <v>264</v>
      </c>
      <c r="E536" s="8">
        <v>43926.625</v>
      </c>
      <c r="F536" s="8">
        <f>DATE(YEAR(sofile__4[[#This Row],[TimeStamp2]]),MONTH(sofile__4[[#This Row],[TimeStamp2]]),DAY(sofile__4[[#This Row],[TimeStamp2]]))</f>
        <v>43926</v>
      </c>
      <c r="G536">
        <v>535</v>
      </c>
      <c r="H536">
        <v>39</v>
      </c>
      <c r="I536">
        <f>IF(ISERROR(VLOOKUP(sofile__4[[#This Row],[SalesOrderID]],retfile[SalesOrderID],1,FALSE)),0,1)</f>
        <v>1</v>
      </c>
      <c r="J536">
        <f>MONTH(sofile__4[[#This Row],[TimeStamp2]])</f>
        <v>4</v>
      </c>
      <c r="K536">
        <f>+IF(sofile__4[[#This Row],[SalesOrderID]] &gt;0,1,0)</f>
        <v>1</v>
      </c>
      <c r="L536" s="7">
        <f>(sofile__4[[#This Row],[Existing Order]]-sofile__4[[#This Row],[ReturnedItem]])/sofile__4[[#This Row],[Existing Order]]</f>
        <v>0</v>
      </c>
    </row>
    <row r="537" spans="1:12" x14ac:dyDescent="0.35">
      <c r="A537">
        <v>536</v>
      </c>
      <c r="B537">
        <v>6</v>
      </c>
      <c r="C537">
        <v>7</v>
      </c>
      <c r="D537">
        <v>412</v>
      </c>
      <c r="E537" s="8">
        <v>43926.583333333336</v>
      </c>
      <c r="F537" s="8">
        <f>DATE(YEAR(sofile__4[[#This Row],[TimeStamp2]]),MONTH(sofile__4[[#This Row],[TimeStamp2]]),DAY(sofile__4[[#This Row],[TimeStamp2]]))</f>
        <v>43926</v>
      </c>
      <c r="G537">
        <v>536</v>
      </c>
      <c r="H537">
        <v>38</v>
      </c>
      <c r="I537">
        <f>IF(ISERROR(VLOOKUP(sofile__4[[#This Row],[SalesOrderID]],retfile[SalesOrderID],1,FALSE)),0,1)</f>
        <v>1</v>
      </c>
      <c r="J537">
        <f>MONTH(sofile__4[[#This Row],[TimeStamp2]])</f>
        <v>4</v>
      </c>
      <c r="K537">
        <f>+IF(sofile__4[[#This Row],[SalesOrderID]] &gt;0,1,0)</f>
        <v>1</v>
      </c>
      <c r="L537" s="7">
        <f>(sofile__4[[#This Row],[Existing Order]]-sofile__4[[#This Row],[ReturnedItem]])/sofile__4[[#This Row],[Existing Order]]</f>
        <v>0</v>
      </c>
    </row>
    <row r="538" spans="1:12" x14ac:dyDescent="0.35">
      <c r="A538">
        <v>537</v>
      </c>
      <c r="B538">
        <v>12</v>
      </c>
      <c r="C538">
        <v>7</v>
      </c>
      <c r="D538">
        <v>253</v>
      </c>
      <c r="E538" s="8">
        <v>43926.166666666664</v>
      </c>
      <c r="F538" s="8">
        <f>DATE(YEAR(sofile__4[[#This Row],[TimeStamp2]]),MONTH(sofile__4[[#This Row],[TimeStamp2]]),DAY(sofile__4[[#This Row],[TimeStamp2]]))</f>
        <v>43926</v>
      </c>
      <c r="G538">
        <v>537</v>
      </c>
      <c r="H538">
        <v>28</v>
      </c>
      <c r="I538">
        <f>IF(ISERROR(VLOOKUP(sofile__4[[#This Row],[SalesOrderID]],retfile[SalesOrderID],1,FALSE)),0,1)</f>
        <v>0</v>
      </c>
      <c r="J538">
        <f>MONTH(sofile__4[[#This Row],[TimeStamp2]])</f>
        <v>4</v>
      </c>
      <c r="K538">
        <f>+IF(sofile__4[[#This Row],[SalesOrderID]] &gt;0,1,0)</f>
        <v>1</v>
      </c>
      <c r="L538" s="7">
        <f>(sofile__4[[#This Row],[Existing Order]]-sofile__4[[#This Row],[ReturnedItem]])/sofile__4[[#This Row],[Existing Order]]</f>
        <v>1</v>
      </c>
    </row>
    <row r="539" spans="1:12" x14ac:dyDescent="0.35">
      <c r="A539">
        <v>538</v>
      </c>
      <c r="B539">
        <v>2</v>
      </c>
      <c r="C539">
        <v>5</v>
      </c>
      <c r="D539">
        <v>279</v>
      </c>
      <c r="E539" s="8">
        <v>43926.166666666664</v>
      </c>
      <c r="F539" s="8">
        <f>DATE(YEAR(sofile__4[[#This Row],[TimeStamp2]]),MONTH(sofile__4[[#This Row],[TimeStamp2]]),DAY(sofile__4[[#This Row],[TimeStamp2]]))</f>
        <v>43926</v>
      </c>
      <c r="G539">
        <v>538</v>
      </c>
      <c r="H539">
        <v>28</v>
      </c>
      <c r="I539">
        <f>IF(ISERROR(VLOOKUP(sofile__4[[#This Row],[SalesOrderID]],retfile[SalesOrderID],1,FALSE)),0,1)</f>
        <v>0</v>
      </c>
      <c r="J539">
        <f>MONTH(sofile__4[[#This Row],[TimeStamp2]])</f>
        <v>4</v>
      </c>
      <c r="K539">
        <f>+IF(sofile__4[[#This Row],[SalesOrderID]] &gt;0,1,0)</f>
        <v>1</v>
      </c>
      <c r="L539" s="7">
        <f>(sofile__4[[#This Row],[Existing Order]]-sofile__4[[#This Row],[ReturnedItem]])/sofile__4[[#This Row],[Existing Order]]</f>
        <v>1</v>
      </c>
    </row>
    <row r="540" spans="1:12" x14ac:dyDescent="0.35">
      <c r="A540">
        <v>539</v>
      </c>
      <c r="B540">
        <v>5</v>
      </c>
      <c r="C540">
        <v>7</v>
      </c>
      <c r="D540">
        <v>111</v>
      </c>
      <c r="E540" s="8">
        <v>43927.416666666664</v>
      </c>
      <c r="F540" s="8">
        <f>DATE(YEAR(sofile__4[[#This Row],[TimeStamp2]]),MONTH(sofile__4[[#This Row],[TimeStamp2]]),DAY(sofile__4[[#This Row],[TimeStamp2]]))</f>
        <v>43927</v>
      </c>
      <c r="G540">
        <v>539</v>
      </c>
      <c r="H540">
        <v>34</v>
      </c>
      <c r="I540">
        <f>IF(ISERROR(VLOOKUP(sofile__4[[#This Row],[SalesOrderID]],retfile[SalesOrderID],1,FALSE)),0,1)</f>
        <v>0</v>
      </c>
      <c r="J540">
        <f>MONTH(sofile__4[[#This Row],[TimeStamp2]])</f>
        <v>4</v>
      </c>
      <c r="K540">
        <f>+IF(sofile__4[[#This Row],[SalesOrderID]] &gt;0,1,0)</f>
        <v>1</v>
      </c>
      <c r="L540" s="7">
        <f>(sofile__4[[#This Row],[Existing Order]]-sofile__4[[#This Row],[ReturnedItem]])/sofile__4[[#This Row],[Existing Order]]</f>
        <v>1</v>
      </c>
    </row>
    <row r="541" spans="1:12" x14ac:dyDescent="0.35">
      <c r="A541">
        <v>540</v>
      </c>
      <c r="B541">
        <v>3</v>
      </c>
      <c r="C541">
        <v>6</v>
      </c>
      <c r="D541">
        <v>248</v>
      </c>
      <c r="E541" s="8">
        <v>43927.416666666664</v>
      </c>
      <c r="F541" s="8">
        <f>DATE(YEAR(sofile__4[[#This Row],[TimeStamp2]]),MONTH(sofile__4[[#This Row],[TimeStamp2]]),DAY(sofile__4[[#This Row],[TimeStamp2]]))</f>
        <v>43927</v>
      </c>
      <c r="G541">
        <v>540</v>
      </c>
      <c r="H541">
        <v>34</v>
      </c>
      <c r="I541">
        <f>IF(ISERROR(VLOOKUP(sofile__4[[#This Row],[SalesOrderID]],retfile[SalesOrderID],1,FALSE)),0,1)</f>
        <v>0</v>
      </c>
      <c r="J541">
        <f>MONTH(sofile__4[[#This Row],[TimeStamp2]])</f>
        <v>4</v>
      </c>
      <c r="K541">
        <f>+IF(sofile__4[[#This Row],[SalesOrderID]] &gt;0,1,0)</f>
        <v>1</v>
      </c>
      <c r="L541" s="7">
        <f>(sofile__4[[#This Row],[Existing Order]]-sofile__4[[#This Row],[ReturnedItem]])/sofile__4[[#This Row],[Existing Order]]</f>
        <v>1</v>
      </c>
    </row>
    <row r="542" spans="1:12" x14ac:dyDescent="0.35">
      <c r="A542">
        <v>541</v>
      </c>
      <c r="B542">
        <v>2</v>
      </c>
      <c r="C542">
        <v>9</v>
      </c>
      <c r="D542">
        <v>479</v>
      </c>
      <c r="E542" s="8">
        <v>43927.166666666664</v>
      </c>
      <c r="F542" s="8">
        <f>DATE(YEAR(sofile__4[[#This Row],[TimeStamp2]]),MONTH(sofile__4[[#This Row],[TimeStamp2]]),DAY(sofile__4[[#This Row],[TimeStamp2]]))</f>
        <v>43927</v>
      </c>
      <c r="G542">
        <v>541</v>
      </c>
      <c r="H542">
        <v>28</v>
      </c>
      <c r="I542">
        <f>IF(ISERROR(VLOOKUP(sofile__4[[#This Row],[SalesOrderID]],retfile[SalesOrderID],1,FALSE)),0,1)</f>
        <v>1</v>
      </c>
      <c r="J542">
        <f>MONTH(sofile__4[[#This Row],[TimeStamp2]])</f>
        <v>4</v>
      </c>
      <c r="K542">
        <f>+IF(sofile__4[[#This Row],[SalesOrderID]] &gt;0,1,0)</f>
        <v>1</v>
      </c>
      <c r="L542" s="7">
        <f>(sofile__4[[#This Row],[Existing Order]]-sofile__4[[#This Row],[ReturnedItem]])/sofile__4[[#This Row],[Existing Order]]</f>
        <v>0</v>
      </c>
    </row>
    <row r="543" spans="1:12" x14ac:dyDescent="0.35">
      <c r="A543">
        <v>542</v>
      </c>
      <c r="B543">
        <v>6</v>
      </c>
      <c r="C543">
        <v>6</v>
      </c>
      <c r="D543">
        <v>297</v>
      </c>
      <c r="E543" s="8">
        <v>43927.25</v>
      </c>
      <c r="F543" s="8">
        <f>DATE(YEAR(sofile__4[[#This Row],[TimeStamp2]]),MONTH(sofile__4[[#This Row],[TimeStamp2]]),DAY(sofile__4[[#This Row],[TimeStamp2]]))</f>
        <v>43927</v>
      </c>
      <c r="G543">
        <v>542</v>
      </c>
      <c r="H543">
        <v>30</v>
      </c>
      <c r="I543">
        <f>IF(ISERROR(VLOOKUP(sofile__4[[#This Row],[SalesOrderID]],retfile[SalesOrderID],1,FALSE)),0,1)</f>
        <v>0</v>
      </c>
      <c r="J543">
        <f>MONTH(sofile__4[[#This Row],[TimeStamp2]])</f>
        <v>4</v>
      </c>
      <c r="K543">
        <f>+IF(sofile__4[[#This Row],[SalesOrderID]] &gt;0,1,0)</f>
        <v>1</v>
      </c>
      <c r="L543" s="7">
        <f>(sofile__4[[#This Row],[Existing Order]]-sofile__4[[#This Row],[ReturnedItem]])/sofile__4[[#This Row],[Existing Order]]</f>
        <v>1</v>
      </c>
    </row>
    <row r="544" spans="1:12" x14ac:dyDescent="0.35">
      <c r="A544">
        <v>543</v>
      </c>
      <c r="B544">
        <v>8</v>
      </c>
      <c r="C544">
        <v>6</v>
      </c>
      <c r="D544">
        <v>296</v>
      </c>
      <c r="E544" s="8">
        <v>43927.333333333336</v>
      </c>
      <c r="F544" s="8">
        <f>DATE(YEAR(sofile__4[[#This Row],[TimeStamp2]]),MONTH(sofile__4[[#This Row],[TimeStamp2]]),DAY(sofile__4[[#This Row],[TimeStamp2]]))</f>
        <v>43927</v>
      </c>
      <c r="G544">
        <v>543</v>
      </c>
      <c r="H544">
        <v>32</v>
      </c>
      <c r="I544">
        <f>IF(ISERROR(VLOOKUP(sofile__4[[#This Row],[SalesOrderID]],retfile[SalesOrderID],1,FALSE)),0,1)</f>
        <v>0</v>
      </c>
      <c r="J544">
        <f>MONTH(sofile__4[[#This Row],[TimeStamp2]])</f>
        <v>4</v>
      </c>
      <c r="K544">
        <f>+IF(sofile__4[[#This Row],[SalesOrderID]] &gt;0,1,0)</f>
        <v>1</v>
      </c>
      <c r="L544" s="7">
        <f>(sofile__4[[#This Row],[Existing Order]]-sofile__4[[#This Row],[ReturnedItem]])/sofile__4[[#This Row],[Existing Order]]</f>
        <v>1</v>
      </c>
    </row>
    <row r="545" spans="1:12" x14ac:dyDescent="0.35">
      <c r="A545">
        <v>544</v>
      </c>
      <c r="B545">
        <v>1</v>
      </c>
      <c r="C545">
        <v>6</v>
      </c>
      <c r="D545">
        <v>246</v>
      </c>
      <c r="E545" s="8">
        <v>43928.083333333336</v>
      </c>
      <c r="F545" s="8">
        <f>DATE(YEAR(sofile__4[[#This Row],[TimeStamp2]]),MONTH(sofile__4[[#This Row],[TimeStamp2]]),DAY(sofile__4[[#This Row],[TimeStamp2]]))</f>
        <v>43928</v>
      </c>
      <c r="G545">
        <v>544</v>
      </c>
      <c r="H545">
        <v>26</v>
      </c>
      <c r="I545">
        <f>IF(ISERROR(VLOOKUP(sofile__4[[#This Row],[SalesOrderID]],retfile[SalesOrderID],1,FALSE)),0,1)</f>
        <v>0</v>
      </c>
      <c r="J545">
        <f>MONTH(sofile__4[[#This Row],[TimeStamp2]])</f>
        <v>4</v>
      </c>
      <c r="K545">
        <f>+IF(sofile__4[[#This Row],[SalesOrderID]] &gt;0,1,0)</f>
        <v>1</v>
      </c>
      <c r="L545" s="7">
        <f>(sofile__4[[#This Row],[Existing Order]]-sofile__4[[#This Row],[ReturnedItem]])/sofile__4[[#This Row],[Existing Order]]</f>
        <v>1</v>
      </c>
    </row>
    <row r="546" spans="1:12" x14ac:dyDescent="0.35">
      <c r="A546">
        <v>545</v>
      </c>
      <c r="B546">
        <v>4</v>
      </c>
      <c r="C546">
        <v>9</v>
      </c>
      <c r="D546">
        <v>269</v>
      </c>
      <c r="E546" s="8">
        <v>43928.208333333336</v>
      </c>
      <c r="F546" s="8">
        <f>DATE(YEAR(sofile__4[[#This Row],[TimeStamp2]]),MONTH(sofile__4[[#This Row],[TimeStamp2]]),DAY(sofile__4[[#This Row],[TimeStamp2]]))</f>
        <v>43928</v>
      </c>
      <c r="G546">
        <v>545</v>
      </c>
      <c r="H546">
        <v>29</v>
      </c>
      <c r="I546">
        <f>IF(ISERROR(VLOOKUP(sofile__4[[#This Row],[SalesOrderID]],retfile[SalesOrderID],1,FALSE)),0,1)</f>
        <v>0</v>
      </c>
      <c r="J546">
        <f>MONTH(sofile__4[[#This Row],[TimeStamp2]])</f>
        <v>4</v>
      </c>
      <c r="K546">
        <f>+IF(sofile__4[[#This Row],[SalesOrderID]] &gt;0,1,0)</f>
        <v>1</v>
      </c>
      <c r="L546" s="7">
        <f>(sofile__4[[#This Row],[Existing Order]]-sofile__4[[#This Row],[ReturnedItem]])/sofile__4[[#This Row],[Existing Order]]</f>
        <v>1</v>
      </c>
    </row>
    <row r="547" spans="1:12" x14ac:dyDescent="0.35">
      <c r="A547">
        <v>546</v>
      </c>
      <c r="B547">
        <v>11</v>
      </c>
      <c r="C547">
        <v>3</v>
      </c>
      <c r="D547">
        <v>405</v>
      </c>
      <c r="E547" s="8">
        <v>43928.583333333336</v>
      </c>
      <c r="F547" s="8">
        <f>DATE(YEAR(sofile__4[[#This Row],[TimeStamp2]]),MONTH(sofile__4[[#This Row],[TimeStamp2]]),DAY(sofile__4[[#This Row],[TimeStamp2]]))</f>
        <v>43928</v>
      </c>
      <c r="G547">
        <v>546</v>
      </c>
      <c r="H547">
        <v>38</v>
      </c>
      <c r="I547">
        <f>IF(ISERROR(VLOOKUP(sofile__4[[#This Row],[SalesOrderID]],retfile[SalesOrderID],1,FALSE)),0,1)</f>
        <v>0</v>
      </c>
      <c r="J547">
        <f>MONTH(sofile__4[[#This Row],[TimeStamp2]])</f>
        <v>4</v>
      </c>
      <c r="K547">
        <f>+IF(sofile__4[[#This Row],[SalesOrderID]] &gt;0,1,0)</f>
        <v>1</v>
      </c>
      <c r="L547" s="7">
        <f>(sofile__4[[#This Row],[Existing Order]]-sofile__4[[#This Row],[ReturnedItem]])/sofile__4[[#This Row],[Existing Order]]</f>
        <v>1</v>
      </c>
    </row>
    <row r="548" spans="1:12" x14ac:dyDescent="0.35">
      <c r="A548">
        <v>547</v>
      </c>
      <c r="B548">
        <v>1</v>
      </c>
      <c r="C548">
        <v>6</v>
      </c>
      <c r="D548">
        <v>255</v>
      </c>
      <c r="E548" s="8">
        <v>43928.5</v>
      </c>
      <c r="F548" s="8">
        <f>DATE(YEAR(sofile__4[[#This Row],[TimeStamp2]]),MONTH(sofile__4[[#This Row],[TimeStamp2]]),DAY(sofile__4[[#This Row],[TimeStamp2]]))</f>
        <v>43928</v>
      </c>
      <c r="G548">
        <v>547</v>
      </c>
      <c r="H548">
        <v>36</v>
      </c>
      <c r="I548">
        <f>IF(ISERROR(VLOOKUP(sofile__4[[#This Row],[SalesOrderID]],retfile[SalesOrderID],1,FALSE)),0,1)</f>
        <v>0</v>
      </c>
      <c r="J548">
        <f>MONTH(sofile__4[[#This Row],[TimeStamp2]])</f>
        <v>4</v>
      </c>
      <c r="K548">
        <f>+IF(sofile__4[[#This Row],[SalesOrderID]] &gt;0,1,0)</f>
        <v>1</v>
      </c>
      <c r="L548" s="7">
        <f>(sofile__4[[#This Row],[Existing Order]]-sofile__4[[#This Row],[ReturnedItem]])/sofile__4[[#This Row],[Existing Order]]</f>
        <v>1</v>
      </c>
    </row>
    <row r="549" spans="1:12" x14ac:dyDescent="0.35">
      <c r="A549">
        <v>548</v>
      </c>
      <c r="B549">
        <v>6</v>
      </c>
      <c r="C549">
        <v>4</v>
      </c>
      <c r="D549">
        <v>190</v>
      </c>
      <c r="E549" s="8">
        <v>43928.583333333336</v>
      </c>
      <c r="F549" s="8">
        <f>DATE(YEAR(sofile__4[[#This Row],[TimeStamp2]]),MONTH(sofile__4[[#This Row],[TimeStamp2]]),DAY(sofile__4[[#This Row],[TimeStamp2]]))</f>
        <v>43928</v>
      </c>
      <c r="G549">
        <v>548</v>
      </c>
      <c r="H549">
        <v>38</v>
      </c>
      <c r="I549">
        <f>IF(ISERROR(VLOOKUP(sofile__4[[#This Row],[SalesOrderID]],retfile[SalesOrderID],1,FALSE)),0,1)</f>
        <v>0</v>
      </c>
      <c r="J549">
        <f>MONTH(sofile__4[[#This Row],[TimeStamp2]])</f>
        <v>4</v>
      </c>
      <c r="K549">
        <f>+IF(sofile__4[[#This Row],[SalesOrderID]] &gt;0,1,0)</f>
        <v>1</v>
      </c>
      <c r="L549" s="7">
        <f>(sofile__4[[#This Row],[Existing Order]]-sofile__4[[#This Row],[ReturnedItem]])/sofile__4[[#This Row],[Existing Order]]</f>
        <v>1</v>
      </c>
    </row>
    <row r="550" spans="1:12" x14ac:dyDescent="0.35">
      <c r="A550">
        <v>549</v>
      </c>
      <c r="B550">
        <v>9</v>
      </c>
      <c r="C550">
        <v>3</v>
      </c>
      <c r="D550">
        <v>426</v>
      </c>
      <c r="E550" s="8">
        <v>43929.5</v>
      </c>
      <c r="F550" s="8">
        <f>DATE(YEAR(sofile__4[[#This Row],[TimeStamp2]]),MONTH(sofile__4[[#This Row],[TimeStamp2]]),DAY(sofile__4[[#This Row],[TimeStamp2]]))</f>
        <v>43929</v>
      </c>
      <c r="G550">
        <v>549</v>
      </c>
      <c r="H550">
        <v>36</v>
      </c>
      <c r="I550">
        <f>IF(ISERROR(VLOOKUP(sofile__4[[#This Row],[SalesOrderID]],retfile[SalesOrderID],1,FALSE)),0,1)</f>
        <v>0</v>
      </c>
      <c r="J550">
        <f>MONTH(sofile__4[[#This Row],[TimeStamp2]])</f>
        <v>4</v>
      </c>
      <c r="K550">
        <f>+IF(sofile__4[[#This Row],[SalesOrderID]] &gt;0,1,0)</f>
        <v>1</v>
      </c>
      <c r="L550" s="7">
        <f>(sofile__4[[#This Row],[Existing Order]]-sofile__4[[#This Row],[ReturnedItem]])/sofile__4[[#This Row],[Existing Order]]</f>
        <v>1</v>
      </c>
    </row>
    <row r="551" spans="1:12" x14ac:dyDescent="0.35">
      <c r="A551">
        <v>550</v>
      </c>
      <c r="B551">
        <v>13</v>
      </c>
      <c r="C551">
        <v>5</v>
      </c>
      <c r="D551">
        <v>197</v>
      </c>
      <c r="E551" s="8">
        <v>43929.166666666664</v>
      </c>
      <c r="F551" s="8">
        <f>DATE(YEAR(sofile__4[[#This Row],[TimeStamp2]]),MONTH(sofile__4[[#This Row],[TimeStamp2]]),DAY(sofile__4[[#This Row],[TimeStamp2]]))</f>
        <v>43929</v>
      </c>
      <c r="G551">
        <v>550</v>
      </c>
      <c r="H551">
        <v>28</v>
      </c>
      <c r="I551">
        <f>IF(ISERROR(VLOOKUP(sofile__4[[#This Row],[SalesOrderID]],retfile[SalesOrderID],1,FALSE)),0,1)</f>
        <v>0</v>
      </c>
      <c r="J551">
        <f>MONTH(sofile__4[[#This Row],[TimeStamp2]])</f>
        <v>4</v>
      </c>
      <c r="K551">
        <f>+IF(sofile__4[[#This Row],[SalesOrderID]] &gt;0,1,0)</f>
        <v>1</v>
      </c>
      <c r="L551" s="7">
        <f>(sofile__4[[#This Row],[Existing Order]]-sofile__4[[#This Row],[ReturnedItem]])/sofile__4[[#This Row],[Existing Order]]</f>
        <v>1</v>
      </c>
    </row>
    <row r="552" spans="1:12" x14ac:dyDescent="0.35">
      <c r="A552">
        <v>551</v>
      </c>
      <c r="B552">
        <v>6</v>
      </c>
      <c r="C552">
        <v>6</v>
      </c>
      <c r="D552">
        <v>110</v>
      </c>
      <c r="E552" s="8">
        <v>43929.125</v>
      </c>
      <c r="F552" s="8">
        <f>DATE(YEAR(sofile__4[[#This Row],[TimeStamp2]]),MONTH(sofile__4[[#This Row],[TimeStamp2]]),DAY(sofile__4[[#This Row],[TimeStamp2]]))</f>
        <v>43929</v>
      </c>
      <c r="G552">
        <v>551</v>
      </c>
      <c r="H552">
        <v>27</v>
      </c>
      <c r="I552">
        <f>IF(ISERROR(VLOOKUP(sofile__4[[#This Row],[SalesOrderID]],retfile[SalesOrderID],1,FALSE)),0,1)</f>
        <v>0</v>
      </c>
      <c r="J552">
        <f>MONTH(sofile__4[[#This Row],[TimeStamp2]])</f>
        <v>4</v>
      </c>
      <c r="K552">
        <f>+IF(sofile__4[[#This Row],[SalesOrderID]] &gt;0,1,0)</f>
        <v>1</v>
      </c>
      <c r="L552" s="7">
        <f>(sofile__4[[#This Row],[Existing Order]]-sofile__4[[#This Row],[ReturnedItem]])/sofile__4[[#This Row],[Existing Order]]</f>
        <v>1</v>
      </c>
    </row>
    <row r="553" spans="1:12" x14ac:dyDescent="0.35">
      <c r="A553">
        <v>552</v>
      </c>
      <c r="B553">
        <v>2</v>
      </c>
      <c r="C553">
        <v>3</v>
      </c>
      <c r="D553">
        <v>233</v>
      </c>
      <c r="E553" s="8">
        <v>43929.291666666664</v>
      </c>
      <c r="F553" s="8">
        <f>DATE(YEAR(sofile__4[[#This Row],[TimeStamp2]]),MONTH(sofile__4[[#This Row],[TimeStamp2]]),DAY(sofile__4[[#This Row],[TimeStamp2]]))</f>
        <v>43929</v>
      </c>
      <c r="G553">
        <v>552</v>
      </c>
      <c r="H553">
        <v>31</v>
      </c>
      <c r="I553">
        <f>IF(ISERROR(VLOOKUP(sofile__4[[#This Row],[SalesOrderID]],retfile[SalesOrderID],1,FALSE)),0,1)</f>
        <v>0</v>
      </c>
      <c r="J553">
        <f>MONTH(sofile__4[[#This Row],[TimeStamp2]])</f>
        <v>4</v>
      </c>
      <c r="K553">
        <f>+IF(sofile__4[[#This Row],[SalesOrderID]] &gt;0,1,0)</f>
        <v>1</v>
      </c>
      <c r="L553" s="7">
        <f>(sofile__4[[#This Row],[Existing Order]]-sofile__4[[#This Row],[ReturnedItem]])/sofile__4[[#This Row],[Existing Order]]</f>
        <v>1</v>
      </c>
    </row>
    <row r="554" spans="1:12" x14ac:dyDescent="0.35">
      <c r="A554">
        <v>553</v>
      </c>
      <c r="B554">
        <v>3</v>
      </c>
      <c r="C554">
        <v>6</v>
      </c>
      <c r="D554">
        <v>421</v>
      </c>
      <c r="E554" s="8">
        <v>43929.375</v>
      </c>
      <c r="F554" s="8">
        <f>DATE(YEAR(sofile__4[[#This Row],[TimeStamp2]]),MONTH(sofile__4[[#This Row],[TimeStamp2]]),DAY(sofile__4[[#This Row],[TimeStamp2]]))</f>
        <v>43929</v>
      </c>
      <c r="G554">
        <v>553</v>
      </c>
      <c r="H554">
        <v>33</v>
      </c>
      <c r="I554">
        <f>IF(ISERROR(VLOOKUP(sofile__4[[#This Row],[SalesOrderID]],retfile[SalesOrderID],1,FALSE)),0,1)</f>
        <v>0</v>
      </c>
      <c r="J554">
        <f>MONTH(sofile__4[[#This Row],[TimeStamp2]])</f>
        <v>4</v>
      </c>
      <c r="K554">
        <f>+IF(sofile__4[[#This Row],[SalesOrderID]] &gt;0,1,0)</f>
        <v>1</v>
      </c>
      <c r="L554" s="7">
        <f>(sofile__4[[#This Row],[Existing Order]]-sofile__4[[#This Row],[ReturnedItem]])/sofile__4[[#This Row],[Existing Order]]</f>
        <v>1</v>
      </c>
    </row>
    <row r="555" spans="1:12" x14ac:dyDescent="0.35">
      <c r="A555">
        <v>554</v>
      </c>
      <c r="B555">
        <v>4</v>
      </c>
      <c r="C555">
        <v>4</v>
      </c>
      <c r="D555">
        <v>232</v>
      </c>
      <c r="E555" s="8">
        <v>43930.5</v>
      </c>
      <c r="F555" s="8">
        <f>DATE(YEAR(sofile__4[[#This Row],[TimeStamp2]]),MONTH(sofile__4[[#This Row],[TimeStamp2]]),DAY(sofile__4[[#This Row],[TimeStamp2]]))</f>
        <v>43930</v>
      </c>
      <c r="G555">
        <v>554</v>
      </c>
      <c r="H555">
        <v>36</v>
      </c>
      <c r="I555">
        <f>IF(ISERROR(VLOOKUP(sofile__4[[#This Row],[SalesOrderID]],retfile[SalesOrderID],1,FALSE)),0,1)</f>
        <v>0</v>
      </c>
      <c r="J555">
        <f>MONTH(sofile__4[[#This Row],[TimeStamp2]])</f>
        <v>4</v>
      </c>
      <c r="K555">
        <f>+IF(sofile__4[[#This Row],[SalesOrderID]] &gt;0,1,0)</f>
        <v>1</v>
      </c>
      <c r="L555" s="7">
        <f>(sofile__4[[#This Row],[Existing Order]]-sofile__4[[#This Row],[ReturnedItem]])/sofile__4[[#This Row],[Existing Order]]</f>
        <v>1</v>
      </c>
    </row>
    <row r="556" spans="1:12" x14ac:dyDescent="0.35">
      <c r="A556">
        <v>555</v>
      </c>
      <c r="B556">
        <v>13</v>
      </c>
      <c r="C556">
        <v>2</v>
      </c>
      <c r="D556">
        <v>193</v>
      </c>
      <c r="E556" s="8">
        <v>43930.083333333336</v>
      </c>
      <c r="F556" s="8">
        <f>DATE(YEAR(sofile__4[[#This Row],[TimeStamp2]]),MONTH(sofile__4[[#This Row],[TimeStamp2]]),DAY(sofile__4[[#This Row],[TimeStamp2]]))</f>
        <v>43930</v>
      </c>
      <c r="G556">
        <v>555</v>
      </c>
      <c r="H556">
        <v>26</v>
      </c>
      <c r="I556">
        <f>IF(ISERROR(VLOOKUP(sofile__4[[#This Row],[SalesOrderID]],retfile[SalesOrderID],1,FALSE)),0,1)</f>
        <v>0</v>
      </c>
      <c r="J556">
        <f>MONTH(sofile__4[[#This Row],[TimeStamp2]])</f>
        <v>4</v>
      </c>
      <c r="K556">
        <f>+IF(sofile__4[[#This Row],[SalesOrderID]] &gt;0,1,0)</f>
        <v>1</v>
      </c>
      <c r="L556" s="7">
        <f>(sofile__4[[#This Row],[Existing Order]]-sofile__4[[#This Row],[ReturnedItem]])/sofile__4[[#This Row],[Existing Order]]</f>
        <v>1</v>
      </c>
    </row>
    <row r="557" spans="1:12" x14ac:dyDescent="0.35">
      <c r="A557">
        <v>556</v>
      </c>
      <c r="B557">
        <v>4</v>
      </c>
      <c r="C557">
        <v>9</v>
      </c>
      <c r="D557">
        <v>419</v>
      </c>
      <c r="E557" s="8">
        <v>43930.166666666664</v>
      </c>
      <c r="F557" s="8">
        <f>DATE(YEAR(sofile__4[[#This Row],[TimeStamp2]]),MONTH(sofile__4[[#This Row],[TimeStamp2]]),DAY(sofile__4[[#This Row],[TimeStamp2]]))</f>
        <v>43930</v>
      </c>
      <c r="G557">
        <v>556</v>
      </c>
      <c r="H557">
        <v>28</v>
      </c>
      <c r="I557">
        <f>IF(ISERROR(VLOOKUP(sofile__4[[#This Row],[SalesOrderID]],retfile[SalesOrderID],1,FALSE)),0,1)</f>
        <v>0</v>
      </c>
      <c r="J557">
        <f>MONTH(sofile__4[[#This Row],[TimeStamp2]])</f>
        <v>4</v>
      </c>
      <c r="K557">
        <f>+IF(sofile__4[[#This Row],[SalesOrderID]] &gt;0,1,0)</f>
        <v>1</v>
      </c>
      <c r="L557" s="7">
        <f>(sofile__4[[#This Row],[Existing Order]]-sofile__4[[#This Row],[ReturnedItem]])/sofile__4[[#This Row],[Existing Order]]</f>
        <v>1</v>
      </c>
    </row>
    <row r="558" spans="1:12" x14ac:dyDescent="0.35">
      <c r="A558">
        <v>557</v>
      </c>
      <c r="B558">
        <v>13</v>
      </c>
      <c r="C558">
        <v>7</v>
      </c>
      <c r="D558">
        <v>399</v>
      </c>
      <c r="E558" s="8">
        <v>43930.5</v>
      </c>
      <c r="F558" s="8">
        <f>DATE(YEAR(sofile__4[[#This Row],[TimeStamp2]]),MONTH(sofile__4[[#This Row],[TimeStamp2]]),DAY(sofile__4[[#This Row],[TimeStamp2]]))</f>
        <v>43930</v>
      </c>
      <c r="G558">
        <v>557</v>
      </c>
      <c r="H558">
        <v>36</v>
      </c>
      <c r="I558">
        <f>IF(ISERROR(VLOOKUP(sofile__4[[#This Row],[SalesOrderID]],retfile[SalesOrderID],1,FALSE)),0,1)</f>
        <v>0</v>
      </c>
      <c r="J558">
        <f>MONTH(sofile__4[[#This Row],[TimeStamp2]])</f>
        <v>4</v>
      </c>
      <c r="K558">
        <f>+IF(sofile__4[[#This Row],[SalesOrderID]] &gt;0,1,0)</f>
        <v>1</v>
      </c>
      <c r="L558" s="7">
        <f>(sofile__4[[#This Row],[Existing Order]]-sofile__4[[#This Row],[ReturnedItem]])/sofile__4[[#This Row],[Existing Order]]</f>
        <v>1</v>
      </c>
    </row>
    <row r="559" spans="1:12" x14ac:dyDescent="0.35">
      <c r="A559">
        <v>558</v>
      </c>
      <c r="B559">
        <v>13</v>
      </c>
      <c r="C559">
        <v>9</v>
      </c>
      <c r="D559">
        <v>305</v>
      </c>
      <c r="E559" s="8">
        <v>43930.583333333336</v>
      </c>
      <c r="F559" s="8">
        <f>DATE(YEAR(sofile__4[[#This Row],[TimeStamp2]]),MONTH(sofile__4[[#This Row],[TimeStamp2]]),DAY(sofile__4[[#This Row],[TimeStamp2]]))</f>
        <v>43930</v>
      </c>
      <c r="G559">
        <v>558</v>
      </c>
      <c r="H559">
        <v>38</v>
      </c>
      <c r="I559">
        <f>IF(ISERROR(VLOOKUP(sofile__4[[#This Row],[SalesOrderID]],retfile[SalesOrderID],1,FALSE)),0,1)</f>
        <v>0</v>
      </c>
      <c r="J559">
        <f>MONTH(sofile__4[[#This Row],[TimeStamp2]])</f>
        <v>4</v>
      </c>
      <c r="K559">
        <f>+IF(sofile__4[[#This Row],[SalesOrderID]] &gt;0,1,0)</f>
        <v>1</v>
      </c>
      <c r="L559" s="7">
        <f>(sofile__4[[#This Row],[Existing Order]]-sofile__4[[#This Row],[ReturnedItem]])/sofile__4[[#This Row],[Existing Order]]</f>
        <v>1</v>
      </c>
    </row>
    <row r="560" spans="1:12" x14ac:dyDescent="0.35">
      <c r="A560">
        <v>559</v>
      </c>
      <c r="B560">
        <v>2</v>
      </c>
      <c r="C560">
        <v>4</v>
      </c>
      <c r="D560">
        <v>450</v>
      </c>
      <c r="E560" s="8">
        <v>43931.416666666664</v>
      </c>
      <c r="F560" s="8">
        <f>DATE(YEAR(sofile__4[[#This Row],[TimeStamp2]]),MONTH(sofile__4[[#This Row],[TimeStamp2]]),DAY(sofile__4[[#This Row],[TimeStamp2]]))</f>
        <v>43931</v>
      </c>
      <c r="G560">
        <v>559</v>
      </c>
      <c r="H560">
        <v>34</v>
      </c>
      <c r="I560">
        <f>IF(ISERROR(VLOOKUP(sofile__4[[#This Row],[SalesOrderID]],retfile[SalesOrderID],1,FALSE)),0,1)</f>
        <v>0</v>
      </c>
      <c r="J560">
        <f>MONTH(sofile__4[[#This Row],[TimeStamp2]])</f>
        <v>4</v>
      </c>
      <c r="K560">
        <f>+IF(sofile__4[[#This Row],[SalesOrderID]] &gt;0,1,0)</f>
        <v>1</v>
      </c>
      <c r="L560" s="7">
        <f>(sofile__4[[#This Row],[Existing Order]]-sofile__4[[#This Row],[ReturnedItem]])/sofile__4[[#This Row],[Existing Order]]</f>
        <v>1</v>
      </c>
    </row>
    <row r="561" spans="1:12" x14ac:dyDescent="0.35">
      <c r="A561">
        <v>560</v>
      </c>
      <c r="B561">
        <v>12</v>
      </c>
      <c r="C561">
        <v>6</v>
      </c>
      <c r="D561">
        <v>351</v>
      </c>
      <c r="E561" s="8">
        <v>43931.583333333336</v>
      </c>
      <c r="F561" s="8">
        <f>DATE(YEAR(sofile__4[[#This Row],[TimeStamp2]]),MONTH(sofile__4[[#This Row],[TimeStamp2]]),DAY(sofile__4[[#This Row],[TimeStamp2]]))</f>
        <v>43931</v>
      </c>
      <c r="G561">
        <v>560</v>
      </c>
      <c r="H561">
        <v>38</v>
      </c>
      <c r="I561">
        <f>IF(ISERROR(VLOOKUP(sofile__4[[#This Row],[SalesOrderID]],retfile[SalesOrderID],1,FALSE)),0,1)</f>
        <v>0</v>
      </c>
      <c r="J561">
        <f>MONTH(sofile__4[[#This Row],[TimeStamp2]])</f>
        <v>4</v>
      </c>
      <c r="K561">
        <f>+IF(sofile__4[[#This Row],[SalesOrderID]] &gt;0,1,0)</f>
        <v>1</v>
      </c>
      <c r="L561" s="7">
        <f>(sofile__4[[#This Row],[Existing Order]]-sofile__4[[#This Row],[ReturnedItem]])/sofile__4[[#This Row],[Existing Order]]</f>
        <v>1</v>
      </c>
    </row>
    <row r="562" spans="1:12" x14ac:dyDescent="0.35">
      <c r="A562">
        <v>561</v>
      </c>
      <c r="B562">
        <v>7</v>
      </c>
      <c r="C562">
        <v>3</v>
      </c>
      <c r="D562">
        <v>400</v>
      </c>
      <c r="E562" s="8">
        <v>43931.416666666664</v>
      </c>
      <c r="F562" s="8">
        <f>DATE(YEAR(sofile__4[[#This Row],[TimeStamp2]]),MONTH(sofile__4[[#This Row],[TimeStamp2]]),DAY(sofile__4[[#This Row],[TimeStamp2]]))</f>
        <v>43931</v>
      </c>
      <c r="G562">
        <v>561</v>
      </c>
      <c r="H562">
        <v>34</v>
      </c>
      <c r="I562">
        <f>IF(ISERROR(VLOOKUP(sofile__4[[#This Row],[SalesOrderID]],retfile[SalesOrderID],1,FALSE)),0,1)</f>
        <v>0</v>
      </c>
      <c r="J562">
        <f>MONTH(sofile__4[[#This Row],[TimeStamp2]])</f>
        <v>4</v>
      </c>
      <c r="K562">
        <f>+IF(sofile__4[[#This Row],[SalesOrderID]] &gt;0,1,0)</f>
        <v>1</v>
      </c>
      <c r="L562" s="7">
        <f>(sofile__4[[#This Row],[Existing Order]]-sofile__4[[#This Row],[ReturnedItem]])/sofile__4[[#This Row],[Existing Order]]</f>
        <v>1</v>
      </c>
    </row>
    <row r="563" spans="1:12" x14ac:dyDescent="0.35">
      <c r="A563">
        <v>562</v>
      </c>
      <c r="B563">
        <v>9</v>
      </c>
      <c r="C563">
        <v>9</v>
      </c>
      <c r="D563">
        <v>405</v>
      </c>
      <c r="E563" s="8">
        <v>43931.375</v>
      </c>
      <c r="F563" s="8">
        <f>DATE(YEAR(sofile__4[[#This Row],[TimeStamp2]]),MONTH(sofile__4[[#This Row],[TimeStamp2]]),DAY(sofile__4[[#This Row],[TimeStamp2]]))</f>
        <v>43931</v>
      </c>
      <c r="G563">
        <v>562</v>
      </c>
      <c r="H563">
        <v>33</v>
      </c>
      <c r="I563">
        <f>IF(ISERROR(VLOOKUP(sofile__4[[#This Row],[SalesOrderID]],retfile[SalesOrderID],1,FALSE)),0,1)</f>
        <v>0</v>
      </c>
      <c r="J563">
        <f>MONTH(sofile__4[[#This Row],[TimeStamp2]])</f>
        <v>4</v>
      </c>
      <c r="K563">
        <f>+IF(sofile__4[[#This Row],[SalesOrderID]] &gt;0,1,0)</f>
        <v>1</v>
      </c>
      <c r="L563" s="7">
        <f>(sofile__4[[#This Row],[Existing Order]]-sofile__4[[#This Row],[ReturnedItem]])/sofile__4[[#This Row],[Existing Order]]</f>
        <v>1</v>
      </c>
    </row>
    <row r="564" spans="1:12" x14ac:dyDescent="0.35">
      <c r="A564">
        <v>563</v>
      </c>
      <c r="B564">
        <v>12</v>
      </c>
      <c r="C564">
        <v>9</v>
      </c>
      <c r="D564">
        <v>488</v>
      </c>
      <c r="E564" s="8">
        <v>43931.333333333336</v>
      </c>
      <c r="F564" s="8">
        <f>DATE(YEAR(sofile__4[[#This Row],[TimeStamp2]]),MONTH(sofile__4[[#This Row],[TimeStamp2]]),DAY(sofile__4[[#This Row],[TimeStamp2]]))</f>
        <v>43931</v>
      </c>
      <c r="G564">
        <v>563</v>
      </c>
      <c r="H564">
        <v>32</v>
      </c>
      <c r="I564">
        <f>IF(ISERROR(VLOOKUP(sofile__4[[#This Row],[SalesOrderID]],retfile[SalesOrderID],1,FALSE)),0,1)</f>
        <v>0</v>
      </c>
      <c r="J564">
        <f>MONTH(sofile__4[[#This Row],[TimeStamp2]])</f>
        <v>4</v>
      </c>
      <c r="K564">
        <f>+IF(sofile__4[[#This Row],[SalesOrderID]] &gt;0,1,0)</f>
        <v>1</v>
      </c>
      <c r="L564" s="7">
        <f>(sofile__4[[#This Row],[Existing Order]]-sofile__4[[#This Row],[ReturnedItem]])/sofile__4[[#This Row],[Existing Order]]</f>
        <v>1</v>
      </c>
    </row>
    <row r="565" spans="1:12" x14ac:dyDescent="0.35">
      <c r="A565">
        <v>564</v>
      </c>
      <c r="B565">
        <v>3</v>
      </c>
      <c r="C565">
        <v>3</v>
      </c>
      <c r="D565">
        <v>155</v>
      </c>
      <c r="E565" s="8">
        <v>43932.041666666664</v>
      </c>
      <c r="F565" s="8">
        <f>DATE(YEAR(sofile__4[[#This Row],[TimeStamp2]]),MONTH(sofile__4[[#This Row],[TimeStamp2]]),DAY(sofile__4[[#This Row],[TimeStamp2]]))</f>
        <v>43932</v>
      </c>
      <c r="G565">
        <v>564</v>
      </c>
      <c r="H565">
        <v>25</v>
      </c>
      <c r="I565">
        <f>IF(ISERROR(VLOOKUP(sofile__4[[#This Row],[SalesOrderID]],retfile[SalesOrderID],1,FALSE)),0,1)</f>
        <v>0</v>
      </c>
      <c r="J565">
        <f>MONTH(sofile__4[[#This Row],[TimeStamp2]])</f>
        <v>4</v>
      </c>
      <c r="K565">
        <f>+IF(sofile__4[[#This Row],[SalesOrderID]] &gt;0,1,0)</f>
        <v>1</v>
      </c>
      <c r="L565" s="7">
        <f>(sofile__4[[#This Row],[Existing Order]]-sofile__4[[#This Row],[ReturnedItem]])/sofile__4[[#This Row],[Existing Order]]</f>
        <v>1</v>
      </c>
    </row>
    <row r="566" spans="1:12" x14ac:dyDescent="0.35">
      <c r="A566">
        <v>565</v>
      </c>
      <c r="B566">
        <v>9</v>
      </c>
      <c r="C566">
        <v>1</v>
      </c>
      <c r="D566">
        <v>246</v>
      </c>
      <c r="E566" s="8">
        <v>43932.458333333336</v>
      </c>
      <c r="F566" s="8">
        <f>DATE(YEAR(sofile__4[[#This Row],[TimeStamp2]]),MONTH(sofile__4[[#This Row],[TimeStamp2]]),DAY(sofile__4[[#This Row],[TimeStamp2]]))</f>
        <v>43932</v>
      </c>
      <c r="G566">
        <v>565</v>
      </c>
      <c r="H566">
        <v>35</v>
      </c>
      <c r="I566">
        <f>IF(ISERROR(VLOOKUP(sofile__4[[#This Row],[SalesOrderID]],retfile[SalesOrderID],1,FALSE)),0,1)</f>
        <v>0</v>
      </c>
      <c r="J566">
        <f>MONTH(sofile__4[[#This Row],[TimeStamp2]])</f>
        <v>4</v>
      </c>
      <c r="K566">
        <f>+IF(sofile__4[[#This Row],[SalesOrderID]] &gt;0,1,0)</f>
        <v>1</v>
      </c>
      <c r="L566" s="7">
        <f>(sofile__4[[#This Row],[Existing Order]]-sofile__4[[#This Row],[ReturnedItem]])/sofile__4[[#This Row],[Existing Order]]</f>
        <v>1</v>
      </c>
    </row>
    <row r="567" spans="1:12" x14ac:dyDescent="0.35">
      <c r="A567">
        <v>566</v>
      </c>
      <c r="B567">
        <v>6</v>
      </c>
      <c r="C567">
        <v>8</v>
      </c>
      <c r="D567">
        <v>231</v>
      </c>
      <c r="E567" s="8">
        <v>43932.041666666664</v>
      </c>
      <c r="F567" s="8">
        <f>DATE(YEAR(sofile__4[[#This Row],[TimeStamp2]]),MONTH(sofile__4[[#This Row],[TimeStamp2]]),DAY(sofile__4[[#This Row],[TimeStamp2]]))</f>
        <v>43932</v>
      </c>
      <c r="G567">
        <v>566</v>
      </c>
      <c r="H567">
        <v>25</v>
      </c>
      <c r="I567">
        <f>IF(ISERROR(VLOOKUP(sofile__4[[#This Row],[SalesOrderID]],retfile[SalesOrderID],1,FALSE)),0,1)</f>
        <v>0</v>
      </c>
      <c r="J567">
        <f>MONTH(sofile__4[[#This Row],[TimeStamp2]])</f>
        <v>4</v>
      </c>
      <c r="K567">
        <f>+IF(sofile__4[[#This Row],[SalesOrderID]] &gt;0,1,0)</f>
        <v>1</v>
      </c>
      <c r="L567" s="7">
        <f>(sofile__4[[#This Row],[Existing Order]]-sofile__4[[#This Row],[ReturnedItem]])/sofile__4[[#This Row],[Existing Order]]</f>
        <v>1</v>
      </c>
    </row>
    <row r="568" spans="1:12" x14ac:dyDescent="0.35">
      <c r="A568">
        <v>567</v>
      </c>
      <c r="B568">
        <v>14</v>
      </c>
      <c r="C568">
        <v>5</v>
      </c>
      <c r="D568">
        <v>99</v>
      </c>
      <c r="E568" s="8">
        <v>43932.458333333336</v>
      </c>
      <c r="F568" s="8">
        <f>DATE(YEAR(sofile__4[[#This Row],[TimeStamp2]]),MONTH(sofile__4[[#This Row],[TimeStamp2]]),DAY(sofile__4[[#This Row],[TimeStamp2]]))</f>
        <v>43932</v>
      </c>
      <c r="G568">
        <v>567</v>
      </c>
      <c r="H568">
        <v>35</v>
      </c>
      <c r="I568">
        <f>IF(ISERROR(VLOOKUP(sofile__4[[#This Row],[SalesOrderID]],retfile[SalesOrderID],1,FALSE)),0,1)</f>
        <v>0</v>
      </c>
      <c r="J568">
        <f>MONTH(sofile__4[[#This Row],[TimeStamp2]])</f>
        <v>4</v>
      </c>
      <c r="K568">
        <f>+IF(sofile__4[[#This Row],[SalesOrderID]] &gt;0,1,0)</f>
        <v>1</v>
      </c>
      <c r="L568" s="7">
        <f>(sofile__4[[#This Row],[Existing Order]]-sofile__4[[#This Row],[ReturnedItem]])/sofile__4[[#This Row],[Existing Order]]</f>
        <v>1</v>
      </c>
    </row>
    <row r="569" spans="1:12" x14ac:dyDescent="0.35">
      <c r="A569">
        <v>568</v>
      </c>
      <c r="B569">
        <v>12</v>
      </c>
      <c r="C569">
        <v>5</v>
      </c>
      <c r="D569">
        <v>438</v>
      </c>
      <c r="E569" s="8">
        <v>43932.041666666664</v>
      </c>
      <c r="F569" s="8">
        <f>DATE(YEAR(sofile__4[[#This Row],[TimeStamp2]]),MONTH(sofile__4[[#This Row],[TimeStamp2]]),DAY(sofile__4[[#This Row],[TimeStamp2]]))</f>
        <v>43932</v>
      </c>
      <c r="G569">
        <v>568</v>
      </c>
      <c r="H569">
        <v>25</v>
      </c>
      <c r="I569">
        <f>IF(ISERROR(VLOOKUP(sofile__4[[#This Row],[SalesOrderID]],retfile[SalesOrderID],1,FALSE)),0,1)</f>
        <v>0</v>
      </c>
      <c r="J569">
        <f>MONTH(sofile__4[[#This Row],[TimeStamp2]])</f>
        <v>4</v>
      </c>
      <c r="K569">
        <f>+IF(sofile__4[[#This Row],[SalesOrderID]] &gt;0,1,0)</f>
        <v>1</v>
      </c>
      <c r="L569" s="7">
        <f>(sofile__4[[#This Row],[Existing Order]]-sofile__4[[#This Row],[ReturnedItem]])/sofile__4[[#This Row],[Existing Order]]</f>
        <v>1</v>
      </c>
    </row>
    <row r="570" spans="1:12" x14ac:dyDescent="0.35">
      <c r="A570">
        <v>569</v>
      </c>
      <c r="B570">
        <v>6</v>
      </c>
      <c r="C570">
        <v>3</v>
      </c>
      <c r="D570">
        <v>169</v>
      </c>
      <c r="E570" s="8">
        <v>43932.583333333336</v>
      </c>
      <c r="F570" s="8">
        <f>DATE(YEAR(sofile__4[[#This Row],[TimeStamp2]]),MONTH(sofile__4[[#This Row],[TimeStamp2]]),DAY(sofile__4[[#This Row],[TimeStamp2]]))</f>
        <v>43932</v>
      </c>
      <c r="G570">
        <v>569</v>
      </c>
      <c r="H570">
        <v>38</v>
      </c>
      <c r="I570">
        <f>IF(ISERROR(VLOOKUP(sofile__4[[#This Row],[SalesOrderID]],retfile[SalesOrderID],1,FALSE)),0,1)</f>
        <v>0</v>
      </c>
      <c r="J570">
        <f>MONTH(sofile__4[[#This Row],[TimeStamp2]])</f>
        <v>4</v>
      </c>
      <c r="K570">
        <f>+IF(sofile__4[[#This Row],[SalesOrderID]] &gt;0,1,0)</f>
        <v>1</v>
      </c>
      <c r="L570" s="7">
        <f>(sofile__4[[#This Row],[Existing Order]]-sofile__4[[#This Row],[ReturnedItem]])/sofile__4[[#This Row],[Existing Order]]</f>
        <v>1</v>
      </c>
    </row>
    <row r="571" spans="1:12" x14ac:dyDescent="0.35">
      <c r="A571">
        <v>570</v>
      </c>
      <c r="B571">
        <v>4</v>
      </c>
      <c r="C571">
        <v>8</v>
      </c>
      <c r="D571">
        <v>479</v>
      </c>
      <c r="E571" s="8">
        <v>43932.25</v>
      </c>
      <c r="F571" s="8">
        <f>DATE(YEAR(sofile__4[[#This Row],[TimeStamp2]]),MONTH(sofile__4[[#This Row],[TimeStamp2]]),DAY(sofile__4[[#This Row],[TimeStamp2]]))</f>
        <v>43932</v>
      </c>
      <c r="G571">
        <v>570</v>
      </c>
      <c r="H571">
        <v>30</v>
      </c>
      <c r="I571">
        <f>IF(ISERROR(VLOOKUP(sofile__4[[#This Row],[SalesOrderID]],retfile[SalesOrderID],1,FALSE)),0,1)</f>
        <v>0</v>
      </c>
      <c r="J571">
        <f>MONTH(sofile__4[[#This Row],[TimeStamp2]])</f>
        <v>4</v>
      </c>
      <c r="K571">
        <f>+IF(sofile__4[[#This Row],[SalesOrderID]] &gt;0,1,0)</f>
        <v>1</v>
      </c>
      <c r="L571" s="7">
        <f>(sofile__4[[#This Row],[Existing Order]]-sofile__4[[#This Row],[ReturnedItem]])/sofile__4[[#This Row],[Existing Order]]</f>
        <v>1</v>
      </c>
    </row>
    <row r="572" spans="1:12" x14ac:dyDescent="0.35">
      <c r="A572">
        <v>571</v>
      </c>
      <c r="B572">
        <v>12</v>
      </c>
      <c r="C572">
        <v>6</v>
      </c>
      <c r="D572">
        <v>205</v>
      </c>
      <c r="E572" s="8">
        <v>43933.125</v>
      </c>
      <c r="F572" s="8">
        <f>DATE(YEAR(sofile__4[[#This Row],[TimeStamp2]]),MONTH(sofile__4[[#This Row],[TimeStamp2]]),DAY(sofile__4[[#This Row],[TimeStamp2]]))</f>
        <v>43933</v>
      </c>
      <c r="G572">
        <v>571</v>
      </c>
      <c r="H572">
        <v>27</v>
      </c>
      <c r="I572">
        <f>IF(ISERROR(VLOOKUP(sofile__4[[#This Row],[SalesOrderID]],retfile[SalesOrderID],1,FALSE)),0,1)</f>
        <v>0</v>
      </c>
      <c r="J572">
        <f>MONTH(sofile__4[[#This Row],[TimeStamp2]])</f>
        <v>4</v>
      </c>
      <c r="K572">
        <f>+IF(sofile__4[[#This Row],[SalesOrderID]] &gt;0,1,0)</f>
        <v>1</v>
      </c>
      <c r="L572" s="7">
        <f>(sofile__4[[#This Row],[Existing Order]]-sofile__4[[#This Row],[ReturnedItem]])/sofile__4[[#This Row],[Existing Order]]</f>
        <v>1</v>
      </c>
    </row>
    <row r="573" spans="1:12" x14ac:dyDescent="0.35">
      <c r="A573">
        <v>572</v>
      </c>
      <c r="B573">
        <v>8</v>
      </c>
      <c r="C573">
        <v>1</v>
      </c>
      <c r="D573">
        <v>232</v>
      </c>
      <c r="E573" s="8">
        <v>43933.333333333336</v>
      </c>
      <c r="F573" s="8">
        <f>DATE(YEAR(sofile__4[[#This Row],[TimeStamp2]]),MONTH(sofile__4[[#This Row],[TimeStamp2]]),DAY(sofile__4[[#This Row],[TimeStamp2]]))</f>
        <v>43933</v>
      </c>
      <c r="G573">
        <v>572</v>
      </c>
      <c r="H573">
        <v>32</v>
      </c>
      <c r="I573">
        <f>IF(ISERROR(VLOOKUP(sofile__4[[#This Row],[SalesOrderID]],retfile[SalesOrderID],1,FALSE)),0,1)</f>
        <v>0</v>
      </c>
      <c r="J573">
        <f>MONTH(sofile__4[[#This Row],[TimeStamp2]])</f>
        <v>4</v>
      </c>
      <c r="K573">
        <f>+IF(sofile__4[[#This Row],[SalesOrderID]] &gt;0,1,0)</f>
        <v>1</v>
      </c>
      <c r="L573" s="7">
        <f>(sofile__4[[#This Row],[Existing Order]]-sofile__4[[#This Row],[ReturnedItem]])/sofile__4[[#This Row],[Existing Order]]</f>
        <v>1</v>
      </c>
    </row>
    <row r="574" spans="1:12" x14ac:dyDescent="0.35">
      <c r="A574">
        <v>573</v>
      </c>
      <c r="B574">
        <v>2</v>
      </c>
      <c r="C574">
        <v>5</v>
      </c>
      <c r="D574">
        <v>110</v>
      </c>
      <c r="E574" s="8">
        <v>43933.625</v>
      </c>
      <c r="F574" s="8">
        <f>DATE(YEAR(sofile__4[[#This Row],[TimeStamp2]]),MONTH(sofile__4[[#This Row],[TimeStamp2]]),DAY(sofile__4[[#This Row],[TimeStamp2]]))</f>
        <v>43933</v>
      </c>
      <c r="G574">
        <v>573</v>
      </c>
      <c r="H574">
        <v>39</v>
      </c>
      <c r="I574">
        <f>IF(ISERROR(VLOOKUP(sofile__4[[#This Row],[SalesOrderID]],retfile[SalesOrderID],1,FALSE)),0,1)</f>
        <v>0</v>
      </c>
      <c r="J574">
        <f>MONTH(sofile__4[[#This Row],[TimeStamp2]])</f>
        <v>4</v>
      </c>
      <c r="K574">
        <f>+IF(sofile__4[[#This Row],[SalesOrderID]] &gt;0,1,0)</f>
        <v>1</v>
      </c>
      <c r="L574" s="7">
        <f>(sofile__4[[#This Row],[Existing Order]]-sofile__4[[#This Row],[ReturnedItem]])/sofile__4[[#This Row],[Existing Order]]</f>
        <v>1</v>
      </c>
    </row>
    <row r="575" spans="1:12" x14ac:dyDescent="0.35">
      <c r="A575">
        <v>574</v>
      </c>
      <c r="B575">
        <v>8</v>
      </c>
      <c r="C575">
        <v>7</v>
      </c>
      <c r="D575">
        <v>279</v>
      </c>
      <c r="E575" s="8">
        <v>43933.083333333336</v>
      </c>
      <c r="F575" s="8">
        <f>DATE(YEAR(sofile__4[[#This Row],[TimeStamp2]]),MONTH(sofile__4[[#This Row],[TimeStamp2]]),DAY(sofile__4[[#This Row],[TimeStamp2]]))</f>
        <v>43933</v>
      </c>
      <c r="G575">
        <v>574</v>
      </c>
      <c r="H575">
        <v>26</v>
      </c>
      <c r="I575">
        <f>IF(ISERROR(VLOOKUP(sofile__4[[#This Row],[SalesOrderID]],retfile[SalesOrderID],1,FALSE)),0,1)</f>
        <v>0</v>
      </c>
      <c r="J575">
        <f>MONTH(sofile__4[[#This Row],[TimeStamp2]])</f>
        <v>4</v>
      </c>
      <c r="K575">
        <f>+IF(sofile__4[[#This Row],[SalesOrderID]] &gt;0,1,0)</f>
        <v>1</v>
      </c>
      <c r="L575" s="7">
        <f>(sofile__4[[#This Row],[Existing Order]]-sofile__4[[#This Row],[ReturnedItem]])/sofile__4[[#This Row],[Existing Order]]</f>
        <v>1</v>
      </c>
    </row>
    <row r="576" spans="1:12" x14ac:dyDescent="0.35">
      <c r="A576">
        <v>575</v>
      </c>
      <c r="B576">
        <v>9</v>
      </c>
      <c r="C576">
        <v>7</v>
      </c>
      <c r="D576">
        <v>275</v>
      </c>
      <c r="E576" s="8">
        <v>43933.541666666664</v>
      </c>
      <c r="F576" s="8">
        <f>DATE(YEAR(sofile__4[[#This Row],[TimeStamp2]]),MONTH(sofile__4[[#This Row],[TimeStamp2]]),DAY(sofile__4[[#This Row],[TimeStamp2]]))</f>
        <v>43933</v>
      </c>
      <c r="G576">
        <v>575</v>
      </c>
      <c r="H576">
        <v>37</v>
      </c>
      <c r="I576">
        <f>IF(ISERROR(VLOOKUP(sofile__4[[#This Row],[SalesOrderID]],retfile[SalesOrderID],1,FALSE)),0,1)</f>
        <v>0</v>
      </c>
      <c r="J576">
        <f>MONTH(sofile__4[[#This Row],[TimeStamp2]])</f>
        <v>4</v>
      </c>
      <c r="K576">
        <f>+IF(sofile__4[[#This Row],[SalesOrderID]] &gt;0,1,0)</f>
        <v>1</v>
      </c>
      <c r="L576" s="7">
        <f>(sofile__4[[#This Row],[Existing Order]]-sofile__4[[#This Row],[ReturnedItem]])/sofile__4[[#This Row],[Existing Order]]</f>
        <v>1</v>
      </c>
    </row>
    <row r="577" spans="1:12" x14ac:dyDescent="0.35">
      <c r="A577">
        <v>576</v>
      </c>
      <c r="B577">
        <v>14</v>
      </c>
      <c r="C577">
        <v>2</v>
      </c>
      <c r="D577">
        <v>358</v>
      </c>
      <c r="E577" s="8">
        <v>43933.5</v>
      </c>
      <c r="F577" s="8">
        <f>DATE(YEAR(sofile__4[[#This Row],[TimeStamp2]]),MONTH(sofile__4[[#This Row],[TimeStamp2]]),DAY(sofile__4[[#This Row],[TimeStamp2]]))</f>
        <v>43933</v>
      </c>
      <c r="G577">
        <v>576</v>
      </c>
      <c r="H577">
        <v>36</v>
      </c>
      <c r="I577">
        <f>IF(ISERROR(VLOOKUP(sofile__4[[#This Row],[SalesOrderID]],retfile[SalesOrderID],1,FALSE)),0,1)</f>
        <v>0</v>
      </c>
      <c r="J577">
        <f>MONTH(sofile__4[[#This Row],[TimeStamp2]])</f>
        <v>4</v>
      </c>
      <c r="K577">
        <f>+IF(sofile__4[[#This Row],[SalesOrderID]] &gt;0,1,0)</f>
        <v>1</v>
      </c>
      <c r="L577" s="7">
        <f>(sofile__4[[#This Row],[Existing Order]]-sofile__4[[#This Row],[ReturnedItem]])/sofile__4[[#This Row],[Existing Order]]</f>
        <v>1</v>
      </c>
    </row>
    <row r="578" spans="1:12" x14ac:dyDescent="0.35">
      <c r="A578">
        <v>577</v>
      </c>
      <c r="B578">
        <v>10</v>
      </c>
      <c r="C578">
        <v>6</v>
      </c>
      <c r="D578">
        <v>280</v>
      </c>
      <c r="E578" s="8">
        <v>43933.5</v>
      </c>
      <c r="F578" s="8">
        <f>DATE(YEAR(sofile__4[[#This Row],[TimeStamp2]]),MONTH(sofile__4[[#This Row],[TimeStamp2]]),DAY(sofile__4[[#This Row],[TimeStamp2]]))</f>
        <v>43933</v>
      </c>
      <c r="G578">
        <v>577</v>
      </c>
      <c r="H578">
        <v>36</v>
      </c>
      <c r="I578">
        <f>IF(ISERROR(VLOOKUP(sofile__4[[#This Row],[SalesOrderID]],retfile[SalesOrderID],1,FALSE)),0,1)</f>
        <v>0</v>
      </c>
      <c r="J578">
        <f>MONTH(sofile__4[[#This Row],[TimeStamp2]])</f>
        <v>4</v>
      </c>
      <c r="K578">
        <f>+IF(sofile__4[[#This Row],[SalesOrderID]] &gt;0,1,0)</f>
        <v>1</v>
      </c>
      <c r="L578" s="7">
        <f>(sofile__4[[#This Row],[Existing Order]]-sofile__4[[#This Row],[ReturnedItem]])/sofile__4[[#This Row],[Existing Order]]</f>
        <v>1</v>
      </c>
    </row>
    <row r="579" spans="1:12" x14ac:dyDescent="0.35">
      <c r="A579">
        <v>578</v>
      </c>
      <c r="B579">
        <v>10</v>
      </c>
      <c r="C579">
        <v>3</v>
      </c>
      <c r="D579">
        <v>445</v>
      </c>
      <c r="E579" s="8">
        <v>43934.291666666664</v>
      </c>
      <c r="F579" s="8">
        <f>DATE(YEAR(sofile__4[[#This Row],[TimeStamp2]]),MONTH(sofile__4[[#This Row],[TimeStamp2]]),DAY(sofile__4[[#This Row],[TimeStamp2]]))</f>
        <v>43934</v>
      </c>
      <c r="G579">
        <v>578</v>
      </c>
      <c r="H579">
        <v>31</v>
      </c>
      <c r="I579">
        <f>IF(ISERROR(VLOOKUP(sofile__4[[#This Row],[SalesOrderID]],retfile[SalesOrderID],1,FALSE)),0,1)</f>
        <v>0</v>
      </c>
      <c r="J579">
        <f>MONTH(sofile__4[[#This Row],[TimeStamp2]])</f>
        <v>4</v>
      </c>
      <c r="K579">
        <f>+IF(sofile__4[[#This Row],[SalesOrderID]] &gt;0,1,0)</f>
        <v>1</v>
      </c>
      <c r="L579" s="7">
        <f>(sofile__4[[#This Row],[Existing Order]]-sofile__4[[#This Row],[ReturnedItem]])/sofile__4[[#This Row],[Existing Order]]</f>
        <v>1</v>
      </c>
    </row>
    <row r="580" spans="1:12" x14ac:dyDescent="0.35">
      <c r="A580">
        <v>579</v>
      </c>
      <c r="B580">
        <v>4</v>
      </c>
      <c r="C580">
        <v>6</v>
      </c>
      <c r="D580">
        <v>383</v>
      </c>
      <c r="E580" s="8">
        <v>43934.625</v>
      </c>
      <c r="F580" s="8">
        <f>DATE(YEAR(sofile__4[[#This Row],[TimeStamp2]]),MONTH(sofile__4[[#This Row],[TimeStamp2]]),DAY(sofile__4[[#This Row],[TimeStamp2]]))</f>
        <v>43934</v>
      </c>
      <c r="G580">
        <v>579</v>
      </c>
      <c r="H580">
        <v>39</v>
      </c>
      <c r="I580">
        <f>IF(ISERROR(VLOOKUP(sofile__4[[#This Row],[SalesOrderID]],retfile[SalesOrderID],1,FALSE)),0,1)</f>
        <v>0</v>
      </c>
      <c r="J580">
        <f>MONTH(sofile__4[[#This Row],[TimeStamp2]])</f>
        <v>4</v>
      </c>
      <c r="K580">
        <f>+IF(sofile__4[[#This Row],[SalesOrderID]] &gt;0,1,0)</f>
        <v>1</v>
      </c>
      <c r="L580" s="7">
        <f>(sofile__4[[#This Row],[Existing Order]]-sofile__4[[#This Row],[ReturnedItem]])/sofile__4[[#This Row],[Existing Order]]</f>
        <v>1</v>
      </c>
    </row>
    <row r="581" spans="1:12" x14ac:dyDescent="0.35">
      <c r="A581">
        <v>580</v>
      </c>
      <c r="B581">
        <v>5</v>
      </c>
      <c r="C581">
        <v>6</v>
      </c>
      <c r="D581">
        <v>133</v>
      </c>
      <c r="E581" s="8">
        <v>43934.291666666664</v>
      </c>
      <c r="F581" s="8">
        <f>DATE(YEAR(sofile__4[[#This Row],[TimeStamp2]]),MONTH(sofile__4[[#This Row],[TimeStamp2]]),DAY(sofile__4[[#This Row],[TimeStamp2]]))</f>
        <v>43934</v>
      </c>
      <c r="G581">
        <v>580</v>
      </c>
      <c r="H581">
        <v>31</v>
      </c>
      <c r="I581">
        <f>IF(ISERROR(VLOOKUP(sofile__4[[#This Row],[SalesOrderID]],retfile[SalesOrderID],1,FALSE)),0,1)</f>
        <v>0</v>
      </c>
      <c r="J581">
        <f>MONTH(sofile__4[[#This Row],[TimeStamp2]])</f>
        <v>4</v>
      </c>
      <c r="K581">
        <f>+IF(sofile__4[[#This Row],[SalesOrderID]] &gt;0,1,0)</f>
        <v>1</v>
      </c>
      <c r="L581" s="7">
        <f>(sofile__4[[#This Row],[Existing Order]]-sofile__4[[#This Row],[ReturnedItem]])/sofile__4[[#This Row],[Existing Order]]</f>
        <v>1</v>
      </c>
    </row>
    <row r="582" spans="1:12" x14ac:dyDescent="0.35">
      <c r="A582">
        <v>581</v>
      </c>
      <c r="B582">
        <v>12</v>
      </c>
      <c r="C582">
        <v>2</v>
      </c>
      <c r="D582">
        <v>172</v>
      </c>
      <c r="E582" s="8">
        <v>43934.166666666664</v>
      </c>
      <c r="F582" s="8">
        <f>DATE(YEAR(sofile__4[[#This Row],[TimeStamp2]]),MONTH(sofile__4[[#This Row],[TimeStamp2]]),DAY(sofile__4[[#This Row],[TimeStamp2]]))</f>
        <v>43934</v>
      </c>
      <c r="G582">
        <v>581</v>
      </c>
      <c r="H582">
        <v>28</v>
      </c>
      <c r="I582">
        <f>IF(ISERROR(VLOOKUP(sofile__4[[#This Row],[SalesOrderID]],retfile[SalesOrderID],1,FALSE)),0,1)</f>
        <v>0</v>
      </c>
      <c r="J582">
        <f>MONTH(sofile__4[[#This Row],[TimeStamp2]])</f>
        <v>4</v>
      </c>
      <c r="K582">
        <f>+IF(sofile__4[[#This Row],[SalesOrderID]] &gt;0,1,0)</f>
        <v>1</v>
      </c>
      <c r="L582" s="7">
        <f>(sofile__4[[#This Row],[Existing Order]]-sofile__4[[#This Row],[ReturnedItem]])/sofile__4[[#This Row],[Existing Order]]</f>
        <v>1</v>
      </c>
    </row>
    <row r="583" spans="1:12" x14ac:dyDescent="0.35">
      <c r="A583">
        <v>582</v>
      </c>
      <c r="B583">
        <v>5</v>
      </c>
      <c r="C583">
        <v>8</v>
      </c>
      <c r="D583">
        <v>215</v>
      </c>
      <c r="E583" s="8">
        <v>43934.5</v>
      </c>
      <c r="F583" s="8">
        <f>DATE(YEAR(sofile__4[[#This Row],[TimeStamp2]]),MONTH(sofile__4[[#This Row],[TimeStamp2]]),DAY(sofile__4[[#This Row],[TimeStamp2]]))</f>
        <v>43934</v>
      </c>
      <c r="G583">
        <v>582</v>
      </c>
      <c r="H583">
        <v>36</v>
      </c>
      <c r="I583">
        <f>IF(ISERROR(VLOOKUP(sofile__4[[#This Row],[SalesOrderID]],retfile[SalesOrderID],1,FALSE)),0,1)</f>
        <v>0</v>
      </c>
      <c r="J583">
        <f>MONTH(sofile__4[[#This Row],[TimeStamp2]])</f>
        <v>4</v>
      </c>
      <c r="K583">
        <f>+IF(sofile__4[[#This Row],[SalesOrderID]] &gt;0,1,0)</f>
        <v>1</v>
      </c>
      <c r="L583" s="7">
        <f>(sofile__4[[#This Row],[Existing Order]]-sofile__4[[#This Row],[ReturnedItem]])/sofile__4[[#This Row],[Existing Order]]</f>
        <v>1</v>
      </c>
    </row>
    <row r="584" spans="1:12" x14ac:dyDescent="0.35">
      <c r="A584">
        <v>583</v>
      </c>
      <c r="B584">
        <v>9</v>
      </c>
      <c r="C584">
        <v>2</v>
      </c>
      <c r="D584">
        <v>103</v>
      </c>
      <c r="E584" s="8">
        <v>43934.458333333336</v>
      </c>
      <c r="F584" s="8">
        <f>DATE(YEAR(sofile__4[[#This Row],[TimeStamp2]]),MONTH(sofile__4[[#This Row],[TimeStamp2]]),DAY(sofile__4[[#This Row],[TimeStamp2]]))</f>
        <v>43934</v>
      </c>
      <c r="G584">
        <v>583</v>
      </c>
      <c r="H584">
        <v>35</v>
      </c>
      <c r="I584">
        <f>IF(ISERROR(VLOOKUP(sofile__4[[#This Row],[SalesOrderID]],retfile[SalesOrderID],1,FALSE)),0,1)</f>
        <v>0</v>
      </c>
      <c r="J584">
        <f>MONTH(sofile__4[[#This Row],[TimeStamp2]])</f>
        <v>4</v>
      </c>
      <c r="K584">
        <f>+IF(sofile__4[[#This Row],[SalesOrderID]] &gt;0,1,0)</f>
        <v>1</v>
      </c>
      <c r="L584" s="7">
        <f>(sofile__4[[#This Row],[Existing Order]]-sofile__4[[#This Row],[ReturnedItem]])/sofile__4[[#This Row],[Existing Order]]</f>
        <v>1</v>
      </c>
    </row>
    <row r="585" spans="1:12" x14ac:dyDescent="0.35">
      <c r="A585">
        <v>584</v>
      </c>
      <c r="B585">
        <v>14</v>
      </c>
      <c r="C585">
        <v>1</v>
      </c>
      <c r="D585">
        <v>269</v>
      </c>
      <c r="E585" s="8">
        <v>43935.625</v>
      </c>
      <c r="F585" s="8">
        <f>DATE(YEAR(sofile__4[[#This Row],[TimeStamp2]]),MONTH(sofile__4[[#This Row],[TimeStamp2]]),DAY(sofile__4[[#This Row],[TimeStamp2]]))</f>
        <v>43935</v>
      </c>
      <c r="G585">
        <v>584</v>
      </c>
      <c r="H585">
        <v>39</v>
      </c>
      <c r="I585">
        <f>IF(ISERROR(VLOOKUP(sofile__4[[#This Row],[SalesOrderID]],retfile[SalesOrderID],1,FALSE)),0,1)</f>
        <v>0</v>
      </c>
      <c r="J585">
        <f>MONTH(sofile__4[[#This Row],[TimeStamp2]])</f>
        <v>4</v>
      </c>
      <c r="K585">
        <f>+IF(sofile__4[[#This Row],[SalesOrderID]] &gt;0,1,0)</f>
        <v>1</v>
      </c>
      <c r="L585" s="7">
        <f>(sofile__4[[#This Row],[Existing Order]]-sofile__4[[#This Row],[ReturnedItem]])/sofile__4[[#This Row],[Existing Order]]</f>
        <v>1</v>
      </c>
    </row>
    <row r="586" spans="1:12" x14ac:dyDescent="0.35">
      <c r="A586">
        <v>585</v>
      </c>
      <c r="B586">
        <v>2</v>
      </c>
      <c r="C586">
        <v>6</v>
      </c>
      <c r="D586">
        <v>443</v>
      </c>
      <c r="E586" s="8">
        <v>43935.625</v>
      </c>
      <c r="F586" s="8">
        <f>DATE(YEAR(sofile__4[[#This Row],[TimeStamp2]]),MONTH(sofile__4[[#This Row],[TimeStamp2]]),DAY(sofile__4[[#This Row],[TimeStamp2]]))</f>
        <v>43935</v>
      </c>
      <c r="G586">
        <v>585</v>
      </c>
      <c r="H586">
        <v>39</v>
      </c>
      <c r="I586">
        <f>IF(ISERROR(VLOOKUP(sofile__4[[#This Row],[SalesOrderID]],retfile[SalesOrderID],1,FALSE)),0,1)</f>
        <v>0</v>
      </c>
      <c r="J586">
        <f>MONTH(sofile__4[[#This Row],[TimeStamp2]])</f>
        <v>4</v>
      </c>
      <c r="K586">
        <f>+IF(sofile__4[[#This Row],[SalesOrderID]] &gt;0,1,0)</f>
        <v>1</v>
      </c>
      <c r="L586" s="7">
        <f>(sofile__4[[#This Row],[Existing Order]]-sofile__4[[#This Row],[ReturnedItem]])/sofile__4[[#This Row],[Existing Order]]</f>
        <v>1</v>
      </c>
    </row>
    <row r="587" spans="1:12" x14ac:dyDescent="0.35">
      <c r="A587">
        <v>586</v>
      </c>
      <c r="B587">
        <v>4</v>
      </c>
      <c r="C587">
        <v>3</v>
      </c>
      <c r="D587">
        <v>336</v>
      </c>
      <c r="E587" s="8">
        <v>43935.208333333336</v>
      </c>
      <c r="F587" s="8">
        <f>DATE(YEAR(sofile__4[[#This Row],[TimeStamp2]]),MONTH(sofile__4[[#This Row],[TimeStamp2]]),DAY(sofile__4[[#This Row],[TimeStamp2]]))</f>
        <v>43935</v>
      </c>
      <c r="G587">
        <v>586</v>
      </c>
      <c r="H587">
        <v>29</v>
      </c>
      <c r="I587">
        <f>IF(ISERROR(VLOOKUP(sofile__4[[#This Row],[SalesOrderID]],retfile[SalesOrderID],1,FALSE)),0,1)</f>
        <v>0</v>
      </c>
      <c r="J587">
        <f>MONTH(sofile__4[[#This Row],[TimeStamp2]])</f>
        <v>4</v>
      </c>
      <c r="K587">
        <f>+IF(sofile__4[[#This Row],[SalesOrderID]] &gt;0,1,0)</f>
        <v>1</v>
      </c>
      <c r="L587" s="7">
        <f>(sofile__4[[#This Row],[Existing Order]]-sofile__4[[#This Row],[ReturnedItem]])/sofile__4[[#This Row],[Existing Order]]</f>
        <v>1</v>
      </c>
    </row>
    <row r="588" spans="1:12" x14ac:dyDescent="0.35">
      <c r="A588">
        <v>587</v>
      </c>
      <c r="B588">
        <v>14</v>
      </c>
      <c r="C588">
        <v>2</v>
      </c>
      <c r="D588">
        <v>288</v>
      </c>
      <c r="E588" s="8">
        <v>43935.25</v>
      </c>
      <c r="F588" s="8">
        <f>DATE(YEAR(sofile__4[[#This Row],[TimeStamp2]]),MONTH(sofile__4[[#This Row],[TimeStamp2]]),DAY(sofile__4[[#This Row],[TimeStamp2]]))</f>
        <v>43935</v>
      </c>
      <c r="G588">
        <v>587</v>
      </c>
      <c r="H588">
        <v>30</v>
      </c>
      <c r="I588">
        <f>IF(ISERROR(VLOOKUP(sofile__4[[#This Row],[SalesOrderID]],retfile[SalesOrderID],1,FALSE)),0,1)</f>
        <v>0</v>
      </c>
      <c r="J588">
        <f>MONTH(sofile__4[[#This Row],[TimeStamp2]])</f>
        <v>4</v>
      </c>
      <c r="K588">
        <f>+IF(sofile__4[[#This Row],[SalesOrderID]] &gt;0,1,0)</f>
        <v>1</v>
      </c>
      <c r="L588" s="7">
        <f>(sofile__4[[#This Row],[Existing Order]]-sofile__4[[#This Row],[ReturnedItem]])/sofile__4[[#This Row],[Existing Order]]</f>
        <v>1</v>
      </c>
    </row>
    <row r="589" spans="1:12" x14ac:dyDescent="0.35">
      <c r="A589">
        <v>588</v>
      </c>
      <c r="B589">
        <v>7</v>
      </c>
      <c r="C589">
        <v>6</v>
      </c>
      <c r="D589">
        <v>181</v>
      </c>
      <c r="E589" s="8">
        <v>43935.541666666664</v>
      </c>
      <c r="F589" s="8">
        <f>DATE(YEAR(sofile__4[[#This Row],[TimeStamp2]]),MONTH(sofile__4[[#This Row],[TimeStamp2]]),DAY(sofile__4[[#This Row],[TimeStamp2]]))</f>
        <v>43935</v>
      </c>
      <c r="G589">
        <v>588</v>
      </c>
      <c r="H589">
        <v>37</v>
      </c>
      <c r="I589">
        <f>IF(ISERROR(VLOOKUP(sofile__4[[#This Row],[SalesOrderID]],retfile[SalesOrderID],1,FALSE)),0,1)</f>
        <v>0</v>
      </c>
      <c r="J589">
        <f>MONTH(sofile__4[[#This Row],[TimeStamp2]])</f>
        <v>4</v>
      </c>
      <c r="K589">
        <f>+IF(sofile__4[[#This Row],[SalesOrderID]] &gt;0,1,0)</f>
        <v>1</v>
      </c>
      <c r="L589" s="7">
        <f>(sofile__4[[#This Row],[Existing Order]]-sofile__4[[#This Row],[ReturnedItem]])/sofile__4[[#This Row],[Existing Order]]</f>
        <v>1</v>
      </c>
    </row>
    <row r="590" spans="1:12" x14ac:dyDescent="0.35">
      <c r="A590">
        <v>589</v>
      </c>
      <c r="B590">
        <v>12</v>
      </c>
      <c r="C590">
        <v>7</v>
      </c>
      <c r="D590">
        <v>384</v>
      </c>
      <c r="E590" s="8">
        <v>43936.208333333336</v>
      </c>
      <c r="F590" s="8">
        <f>DATE(YEAR(sofile__4[[#This Row],[TimeStamp2]]),MONTH(sofile__4[[#This Row],[TimeStamp2]]),DAY(sofile__4[[#This Row],[TimeStamp2]]))</f>
        <v>43936</v>
      </c>
      <c r="G590">
        <v>589</v>
      </c>
      <c r="H590">
        <v>29</v>
      </c>
      <c r="I590">
        <f>IF(ISERROR(VLOOKUP(sofile__4[[#This Row],[SalesOrderID]],retfile[SalesOrderID],1,FALSE)),0,1)</f>
        <v>0</v>
      </c>
      <c r="J590">
        <f>MONTH(sofile__4[[#This Row],[TimeStamp2]])</f>
        <v>4</v>
      </c>
      <c r="K590">
        <f>+IF(sofile__4[[#This Row],[SalesOrderID]] &gt;0,1,0)</f>
        <v>1</v>
      </c>
      <c r="L590" s="7">
        <f>(sofile__4[[#This Row],[Existing Order]]-sofile__4[[#This Row],[ReturnedItem]])/sofile__4[[#This Row],[Existing Order]]</f>
        <v>1</v>
      </c>
    </row>
    <row r="591" spans="1:12" x14ac:dyDescent="0.35">
      <c r="A591">
        <v>590</v>
      </c>
      <c r="B591">
        <v>10</v>
      </c>
      <c r="C591">
        <v>5</v>
      </c>
      <c r="D591">
        <v>132</v>
      </c>
      <c r="E591" s="8">
        <v>43936.583333333336</v>
      </c>
      <c r="F591" s="8">
        <f>DATE(YEAR(sofile__4[[#This Row],[TimeStamp2]]),MONTH(sofile__4[[#This Row],[TimeStamp2]]),DAY(sofile__4[[#This Row],[TimeStamp2]]))</f>
        <v>43936</v>
      </c>
      <c r="G591">
        <v>590</v>
      </c>
      <c r="H591">
        <v>38</v>
      </c>
      <c r="I591">
        <f>IF(ISERROR(VLOOKUP(sofile__4[[#This Row],[SalesOrderID]],retfile[SalesOrderID],1,FALSE)),0,1)</f>
        <v>0</v>
      </c>
      <c r="J591">
        <f>MONTH(sofile__4[[#This Row],[TimeStamp2]])</f>
        <v>4</v>
      </c>
      <c r="K591">
        <f>+IF(sofile__4[[#This Row],[SalesOrderID]] &gt;0,1,0)</f>
        <v>1</v>
      </c>
      <c r="L591" s="7">
        <f>(sofile__4[[#This Row],[Existing Order]]-sofile__4[[#This Row],[ReturnedItem]])/sofile__4[[#This Row],[Existing Order]]</f>
        <v>1</v>
      </c>
    </row>
    <row r="592" spans="1:12" x14ac:dyDescent="0.35">
      <c r="A592">
        <v>591</v>
      </c>
      <c r="B592">
        <v>7</v>
      </c>
      <c r="C592">
        <v>5</v>
      </c>
      <c r="D592">
        <v>120</v>
      </c>
      <c r="E592" s="8">
        <v>43936.291666666664</v>
      </c>
      <c r="F592" s="8">
        <f>DATE(YEAR(sofile__4[[#This Row],[TimeStamp2]]),MONTH(sofile__4[[#This Row],[TimeStamp2]]),DAY(sofile__4[[#This Row],[TimeStamp2]]))</f>
        <v>43936</v>
      </c>
      <c r="G592">
        <v>591</v>
      </c>
      <c r="H592">
        <v>31</v>
      </c>
      <c r="I592">
        <f>IF(ISERROR(VLOOKUP(sofile__4[[#This Row],[SalesOrderID]],retfile[SalesOrderID],1,FALSE)),0,1)</f>
        <v>0</v>
      </c>
      <c r="J592">
        <f>MONTH(sofile__4[[#This Row],[TimeStamp2]])</f>
        <v>4</v>
      </c>
      <c r="K592">
        <f>+IF(sofile__4[[#This Row],[SalesOrderID]] &gt;0,1,0)</f>
        <v>1</v>
      </c>
      <c r="L592" s="7">
        <f>(sofile__4[[#This Row],[Existing Order]]-sofile__4[[#This Row],[ReturnedItem]])/sofile__4[[#This Row],[Existing Order]]</f>
        <v>1</v>
      </c>
    </row>
    <row r="593" spans="1:12" x14ac:dyDescent="0.35">
      <c r="A593">
        <v>592</v>
      </c>
      <c r="B593">
        <v>9</v>
      </c>
      <c r="C593">
        <v>8</v>
      </c>
      <c r="D593">
        <v>241</v>
      </c>
      <c r="E593" s="8">
        <v>43936.333333333336</v>
      </c>
      <c r="F593" s="8">
        <f>DATE(YEAR(sofile__4[[#This Row],[TimeStamp2]]),MONTH(sofile__4[[#This Row],[TimeStamp2]]),DAY(sofile__4[[#This Row],[TimeStamp2]]))</f>
        <v>43936</v>
      </c>
      <c r="G593">
        <v>592</v>
      </c>
      <c r="H593">
        <v>32</v>
      </c>
      <c r="I593">
        <f>IF(ISERROR(VLOOKUP(sofile__4[[#This Row],[SalesOrderID]],retfile[SalesOrderID],1,FALSE)),0,1)</f>
        <v>0</v>
      </c>
      <c r="J593">
        <f>MONTH(sofile__4[[#This Row],[TimeStamp2]])</f>
        <v>4</v>
      </c>
      <c r="K593">
        <f>+IF(sofile__4[[#This Row],[SalesOrderID]] &gt;0,1,0)</f>
        <v>1</v>
      </c>
      <c r="L593" s="7">
        <f>(sofile__4[[#This Row],[Existing Order]]-sofile__4[[#This Row],[ReturnedItem]])/sofile__4[[#This Row],[Existing Order]]</f>
        <v>1</v>
      </c>
    </row>
    <row r="594" spans="1:12" x14ac:dyDescent="0.35">
      <c r="A594">
        <v>593</v>
      </c>
      <c r="B594">
        <v>14</v>
      </c>
      <c r="C594">
        <v>1</v>
      </c>
      <c r="D594">
        <v>323</v>
      </c>
      <c r="E594" s="8">
        <v>43936.583333333336</v>
      </c>
      <c r="F594" s="8">
        <f>DATE(YEAR(sofile__4[[#This Row],[TimeStamp2]]),MONTH(sofile__4[[#This Row],[TimeStamp2]]),DAY(sofile__4[[#This Row],[TimeStamp2]]))</f>
        <v>43936</v>
      </c>
      <c r="G594">
        <v>593</v>
      </c>
      <c r="H594">
        <v>38</v>
      </c>
      <c r="I594">
        <f>IF(ISERROR(VLOOKUP(sofile__4[[#This Row],[SalesOrderID]],retfile[SalesOrderID],1,FALSE)),0,1)</f>
        <v>0</v>
      </c>
      <c r="J594">
        <f>MONTH(sofile__4[[#This Row],[TimeStamp2]])</f>
        <v>4</v>
      </c>
      <c r="K594">
        <f>+IF(sofile__4[[#This Row],[SalesOrderID]] &gt;0,1,0)</f>
        <v>1</v>
      </c>
      <c r="L594" s="7">
        <f>(sofile__4[[#This Row],[Existing Order]]-sofile__4[[#This Row],[ReturnedItem]])/sofile__4[[#This Row],[Existing Order]]</f>
        <v>1</v>
      </c>
    </row>
    <row r="595" spans="1:12" x14ac:dyDescent="0.35">
      <c r="A595">
        <v>594</v>
      </c>
      <c r="B595">
        <v>6</v>
      </c>
      <c r="C595">
        <v>2</v>
      </c>
      <c r="D595">
        <v>204</v>
      </c>
      <c r="E595" s="8">
        <v>43936.458333333336</v>
      </c>
      <c r="F595" s="8">
        <f>DATE(YEAR(sofile__4[[#This Row],[TimeStamp2]]),MONTH(sofile__4[[#This Row],[TimeStamp2]]),DAY(sofile__4[[#This Row],[TimeStamp2]]))</f>
        <v>43936</v>
      </c>
      <c r="G595">
        <v>594</v>
      </c>
      <c r="H595">
        <v>35</v>
      </c>
      <c r="I595">
        <f>IF(ISERROR(VLOOKUP(sofile__4[[#This Row],[SalesOrderID]],retfile[SalesOrderID],1,FALSE)),0,1)</f>
        <v>0</v>
      </c>
      <c r="J595">
        <f>MONTH(sofile__4[[#This Row],[TimeStamp2]])</f>
        <v>4</v>
      </c>
      <c r="K595">
        <f>+IF(sofile__4[[#This Row],[SalesOrderID]] &gt;0,1,0)</f>
        <v>1</v>
      </c>
      <c r="L595" s="7">
        <f>(sofile__4[[#This Row],[Existing Order]]-sofile__4[[#This Row],[ReturnedItem]])/sofile__4[[#This Row],[Existing Order]]</f>
        <v>1</v>
      </c>
    </row>
    <row r="596" spans="1:12" x14ac:dyDescent="0.35">
      <c r="A596">
        <v>595</v>
      </c>
      <c r="B596">
        <v>7</v>
      </c>
      <c r="C596">
        <v>8</v>
      </c>
      <c r="D596">
        <v>198</v>
      </c>
      <c r="E596" s="8">
        <v>43936.041666666664</v>
      </c>
      <c r="F596" s="8">
        <f>DATE(YEAR(sofile__4[[#This Row],[TimeStamp2]]),MONTH(sofile__4[[#This Row],[TimeStamp2]]),DAY(sofile__4[[#This Row],[TimeStamp2]]))</f>
        <v>43936</v>
      </c>
      <c r="G596">
        <v>595</v>
      </c>
      <c r="H596">
        <v>25</v>
      </c>
      <c r="I596">
        <f>IF(ISERROR(VLOOKUP(sofile__4[[#This Row],[SalesOrderID]],retfile[SalesOrderID],1,FALSE)),0,1)</f>
        <v>0</v>
      </c>
      <c r="J596">
        <f>MONTH(sofile__4[[#This Row],[TimeStamp2]])</f>
        <v>4</v>
      </c>
      <c r="K596">
        <f>+IF(sofile__4[[#This Row],[SalesOrderID]] &gt;0,1,0)</f>
        <v>1</v>
      </c>
      <c r="L596" s="7">
        <f>(sofile__4[[#This Row],[Existing Order]]-sofile__4[[#This Row],[ReturnedItem]])/sofile__4[[#This Row],[Existing Order]]</f>
        <v>1</v>
      </c>
    </row>
    <row r="597" spans="1:12" x14ac:dyDescent="0.35">
      <c r="A597">
        <v>596</v>
      </c>
      <c r="B597">
        <v>9</v>
      </c>
      <c r="C597">
        <v>5</v>
      </c>
      <c r="D597">
        <v>251</v>
      </c>
      <c r="E597" s="8">
        <v>43937.208333333336</v>
      </c>
      <c r="F597" s="8">
        <f>DATE(YEAR(sofile__4[[#This Row],[TimeStamp2]]),MONTH(sofile__4[[#This Row],[TimeStamp2]]),DAY(sofile__4[[#This Row],[TimeStamp2]]))</f>
        <v>43937</v>
      </c>
      <c r="G597">
        <v>596</v>
      </c>
      <c r="H597">
        <v>29</v>
      </c>
      <c r="I597">
        <f>IF(ISERROR(VLOOKUP(sofile__4[[#This Row],[SalesOrderID]],retfile[SalesOrderID],1,FALSE)),0,1)</f>
        <v>0</v>
      </c>
      <c r="J597">
        <f>MONTH(sofile__4[[#This Row],[TimeStamp2]])</f>
        <v>4</v>
      </c>
      <c r="K597">
        <f>+IF(sofile__4[[#This Row],[SalesOrderID]] &gt;0,1,0)</f>
        <v>1</v>
      </c>
      <c r="L597" s="7">
        <f>(sofile__4[[#This Row],[Existing Order]]-sofile__4[[#This Row],[ReturnedItem]])/sofile__4[[#This Row],[Existing Order]]</f>
        <v>1</v>
      </c>
    </row>
    <row r="598" spans="1:12" x14ac:dyDescent="0.35">
      <c r="A598">
        <v>597</v>
      </c>
      <c r="B598">
        <v>14</v>
      </c>
      <c r="C598">
        <v>6</v>
      </c>
      <c r="D598">
        <v>351</v>
      </c>
      <c r="E598" s="8">
        <v>43937.125</v>
      </c>
      <c r="F598" s="8">
        <f>DATE(YEAR(sofile__4[[#This Row],[TimeStamp2]]),MONTH(sofile__4[[#This Row],[TimeStamp2]]),DAY(sofile__4[[#This Row],[TimeStamp2]]))</f>
        <v>43937</v>
      </c>
      <c r="G598">
        <v>597</v>
      </c>
      <c r="H598">
        <v>27</v>
      </c>
      <c r="I598">
        <f>IF(ISERROR(VLOOKUP(sofile__4[[#This Row],[SalesOrderID]],retfile[SalesOrderID],1,FALSE)),0,1)</f>
        <v>0</v>
      </c>
      <c r="J598">
        <f>MONTH(sofile__4[[#This Row],[TimeStamp2]])</f>
        <v>4</v>
      </c>
      <c r="K598">
        <f>+IF(sofile__4[[#This Row],[SalesOrderID]] &gt;0,1,0)</f>
        <v>1</v>
      </c>
      <c r="L598" s="7">
        <f>(sofile__4[[#This Row],[Existing Order]]-sofile__4[[#This Row],[ReturnedItem]])/sofile__4[[#This Row],[Existing Order]]</f>
        <v>1</v>
      </c>
    </row>
    <row r="599" spans="1:12" x14ac:dyDescent="0.35">
      <c r="A599">
        <v>598</v>
      </c>
      <c r="B599">
        <v>8</v>
      </c>
      <c r="C599">
        <v>1</v>
      </c>
      <c r="D599">
        <v>268</v>
      </c>
      <c r="E599" s="8">
        <v>43937.041666666664</v>
      </c>
      <c r="F599" s="8">
        <f>DATE(YEAR(sofile__4[[#This Row],[TimeStamp2]]),MONTH(sofile__4[[#This Row],[TimeStamp2]]),DAY(sofile__4[[#This Row],[TimeStamp2]]))</f>
        <v>43937</v>
      </c>
      <c r="G599">
        <v>598</v>
      </c>
      <c r="H599">
        <v>25</v>
      </c>
      <c r="I599">
        <f>IF(ISERROR(VLOOKUP(sofile__4[[#This Row],[SalesOrderID]],retfile[SalesOrderID],1,FALSE)),0,1)</f>
        <v>0</v>
      </c>
      <c r="J599">
        <f>MONTH(sofile__4[[#This Row],[TimeStamp2]])</f>
        <v>4</v>
      </c>
      <c r="K599">
        <f>+IF(sofile__4[[#This Row],[SalesOrderID]] &gt;0,1,0)</f>
        <v>1</v>
      </c>
      <c r="L599" s="7">
        <f>(sofile__4[[#This Row],[Existing Order]]-sofile__4[[#This Row],[ReturnedItem]])/sofile__4[[#This Row],[Existing Order]]</f>
        <v>1</v>
      </c>
    </row>
    <row r="600" spans="1:12" x14ac:dyDescent="0.35">
      <c r="A600">
        <v>599</v>
      </c>
      <c r="B600">
        <v>10</v>
      </c>
      <c r="C600">
        <v>4</v>
      </c>
      <c r="D600">
        <v>337</v>
      </c>
      <c r="E600" s="8">
        <v>43937.416666666664</v>
      </c>
      <c r="F600" s="8">
        <f>DATE(YEAR(sofile__4[[#This Row],[TimeStamp2]]),MONTH(sofile__4[[#This Row],[TimeStamp2]]),DAY(sofile__4[[#This Row],[TimeStamp2]]))</f>
        <v>43937</v>
      </c>
      <c r="G600">
        <v>599</v>
      </c>
      <c r="H600">
        <v>34</v>
      </c>
      <c r="I600">
        <f>IF(ISERROR(VLOOKUP(sofile__4[[#This Row],[SalesOrderID]],retfile[SalesOrderID],1,FALSE)),0,1)</f>
        <v>0</v>
      </c>
      <c r="J600">
        <f>MONTH(sofile__4[[#This Row],[TimeStamp2]])</f>
        <v>4</v>
      </c>
      <c r="K600">
        <f>+IF(sofile__4[[#This Row],[SalesOrderID]] &gt;0,1,0)</f>
        <v>1</v>
      </c>
      <c r="L600" s="7">
        <f>(sofile__4[[#This Row],[Existing Order]]-sofile__4[[#This Row],[ReturnedItem]])/sofile__4[[#This Row],[Existing Order]]</f>
        <v>1</v>
      </c>
    </row>
    <row r="601" spans="1:12" x14ac:dyDescent="0.35">
      <c r="A601">
        <v>600</v>
      </c>
      <c r="B601">
        <v>8</v>
      </c>
      <c r="C601">
        <v>4</v>
      </c>
      <c r="D601">
        <v>296</v>
      </c>
      <c r="E601" s="8">
        <v>43937.625</v>
      </c>
      <c r="F601" s="8">
        <f>DATE(YEAR(sofile__4[[#This Row],[TimeStamp2]]),MONTH(sofile__4[[#This Row],[TimeStamp2]]),DAY(sofile__4[[#This Row],[TimeStamp2]]))</f>
        <v>43937</v>
      </c>
      <c r="G601">
        <v>600</v>
      </c>
      <c r="H601">
        <v>39</v>
      </c>
      <c r="I601">
        <f>IF(ISERROR(VLOOKUP(sofile__4[[#This Row],[SalesOrderID]],retfile[SalesOrderID],1,FALSE)),0,1)</f>
        <v>0</v>
      </c>
      <c r="J601">
        <f>MONTH(sofile__4[[#This Row],[TimeStamp2]])</f>
        <v>4</v>
      </c>
      <c r="K601">
        <f>+IF(sofile__4[[#This Row],[SalesOrderID]] &gt;0,1,0)</f>
        <v>1</v>
      </c>
      <c r="L601" s="7">
        <f>(sofile__4[[#This Row],[Existing Order]]-sofile__4[[#This Row],[ReturnedItem]])/sofile__4[[#This Row],[Existing Order]]</f>
        <v>1</v>
      </c>
    </row>
    <row r="602" spans="1:12" x14ac:dyDescent="0.35">
      <c r="A602">
        <v>601</v>
      </c>
      <c r="B602">
        <v>14</v>
      </c>
      <c r="C602">
        <v>7</v>
      </c>
      <c r="D602">
        <v>273</v>
      </c>
      <c r="E602" s="8">
        <v>43938.166666666664</v>
      </c>
      <c r="F602" s="8">
        <f>DATE(YEAR(sofile__4[[#This Row],[TimeStamp2]]),MONTH(sofile__4[[#This Row],[TimeStamp2]]),DAY(sofile__4[[#This Row],[TimeStamp2]]))</f>
        <v>43938</v>
      </c>
      <c r="G602">
        <v>601</v>
      </c>
      <c r="H602">
        <v>28</v>
      </c>
      <c r="I602">
        <f>IF(ISERROR(VLOOKUP(sofile__4[[#This Row],[SalesOrderID]],retfile[SalesOrderID],1,FALSE)),0,1)</f>
        <v>0</v>
      </c>
      <c r="J602">
        <f>MONTH(sofile__4[[#This Row],[TimeStamp2]])</f>
        <v>4</v>
      </c>
      <c r="K602">
        <f>+IF(sofile__4[[#This Row],[SalesOrderID]] &gt;0,1,0)</f>
        <v>1</v>
      </c>
      <c r="L602" s="7">
        <f>(sofile__4[[#This Row],[Existing Order]]-sofile__4[[#This Row],[ReturnedItem]])/sofile__4[[#This Row],[Existing Order]]</f>
        <v>1</v>
      </c>
    </row>
    <row r="603" spans="1:12" x14ac:dyDescent="0.35">
      <c r="A603">
        <v>602</v>
      </c>
      <c r="B603">
        <v>14</v>
      </c>
      <c r="C603">
        <v>6</v>
      </c>
      <c r="D603">
        <v>384</v>
      </c>
      <c r="E603" s="8">
        <v>43938.291666666664</v>
      </c>
      <c r="F603" s="8">
        <f>DATE(YEAR(sofile__4[[#This Row],[TimeStamp2]]),MONTH(sofile__4[[#This Row],[TimeStamp2]]),DAY(sofile__4[[#This Row],[TimeStamp2]]))</f>
        <v>43938</v>
      </c>
      <c r="G603">
        <v>602</v>
      </c>
      <c r="H603">
        <v>31</v>
      </c>
      <c r="I603">
        <f>IF(ISERROR(VLOOKUP(sofile__4[[#This Row],[SalesOrderID]],retfile[SalesOrderID],1,FALSE)),0,1)</f>
        <v>0</v>
      </c>
      <c r="J603">
        <f>MONTH(sofile__4[[#This Row],[TimeStamp2]])</f>
        <v>4</v>
      </c>
      <c r="K603">
        <f>+IF(sofile__4[[#This Row],[SalesOrderID]] &gt;0,1,0)</f>
        <v>1</v>
      </c>
      <c r="L603" s="7">
        <f>(sofile__4[[#This Row],[Existing Order]]-sofile__4[[#This Row],[ReturnedItem]])/sofile__4[[#This Row],[Existing Order]]</f>
        <v>1</v>
      </c>
    </row>
    <row r="604" spans="1:12" x14ac:dyDescent="0.35">
      <c r="A604">
        <v>603</v>
      </c>
      <c r="B604">
        <v>8</v>
      </c>
      <c r="C604">
        <v>5</v>
      </c>
      <c r="D604">
        <v>436</v>
      </c>
      <c r="E604" s="8">
        <v>43938.25</v>
      </c>
      <c r="F604" s="8">
        <f>DATE(YEAR(sofile__4[[#This Row],[TimeStamp2]]),MONTH(sofile__4[[#This Row],[TimeStamp2]]),DAY(sofile__4[[#This Row],[TimeStamp2]]))</f>
        <v>43938</v>
      </c>
      <c r="G604">
        <v>603</v>
      </c>
      <c r="H604">
        <v>30</v>
      </c>
      <c r="I604">
        <f>IF(ISERROR(VLOOKUP(sofile__4[[#This Row],[SalesOrderID]],retfile[SalesOrderID],1,FALSE)),0,1)</f>
        <v>0</v>
      </c>
      <c r="J604">
        <f>MONTH(sofile__4[[#This Row],[TimeStamp2]])</f>
        <v>4</v>
      </c>
      <c r="K604">
        <f>+IF(sofile__4[[#This Row],[SalesOrderID]] &gt;0,1,0)</f>
        <v>1</v>
      </c>
      <c r="L604" s="7">
        <f>(sofile__4[[#This Row],[Existing Order]]-sofile__4[[#This Row],[ReturnedItem]])/sofile__4[[#This Row],[Existing Order]]</f>
        <v>1</v>
      </c>
    </row>
    <row r="605" spans="1:12" x14ac:dyDescent="0.35">
      <c r="A605">
        <v>604</v>
      </c>
      <c r="B605">
        <v>1</v>
      </c>
      <c r="C605">
        <v>4</v>
      </c>
      <c r="D605">
        <v>166</v>
      </c>
      <c r="E605" s="8">
        <v>43938.25</v>
      </c>
      <c r="F605" s="8">
        <f>DATE(YEAR(sofile__4[[#This Row],[TimeStamp2]]),MONTH(sofile__4[[#This Row],[TimeStamp2]]),DAY(sofile__4[[#This Row],[TimeStamp2]]))</f>
        <v>43938</v>
      </c>
      <c r="G605">
        <v>604</v>
      </c>
      <c r="H605">
        <v>30</v>
      </c>
      <c r="I605">
        <f>IF(ISERROR(VLOOKUP(sofile__4[[#This Row],[SalesOrderID]],retfile[SalesOrderID],1,FALSE)),0,1)</f>
        <v>0</v>
      </c>
      <c r="J605">
        <f>MONTH(sofile__4[[#This Row],[TimeStamp2]])</f>
        <v>4</v>
      </c>
      <c r="K605">
        <f>+IF(sofile__4[[#This Row],[SalesOrderID]] &gt;0,1,0)</f>
        <v>1</v>
      </c>
      <c r="L605" s="7">
        <f>(sofile__4[[#This Row],[Existing Order]]-sofile__4[[#This Row],[ReturnedItem]])/sofile__4[[#This Row],[Existing Order]]</f>
        <v>1</v>
      </c>
    </row>
    <row r="606" spans="1:12" x14ac:dyDescent="0.35">
      <c r="A606">
        <v>605</v>
      </c>
      <c r="B606">
        <v>13</v>
      </c>
      <c r="C606">
        <v>6</v>
      </c>
      <c r="D606">
        <v>103</v>
      </c>
      <c r="E606" s="8">
        <v>43938.583333333336</v>
      </c>
      <c r="F606" s="8">
        <f>DATE(YEAR(sofile__4[[#This Row],[TimeStamp2]]),MONTH(sofile__4[[#This Row],[TimeStamp2]]),DAY(sofile__4[[#This Row],[TimeStamp2]]))</f>
        <v>43938</v>
      </c>
      <c r="G606">
        <v>605</v>
      </c>
      <c r="H606">
        <v>38</v>
      </c>
      <c r="I606">
        <f>IF(ISERROR(VLOOKUP(sofile__4[[#This Row],[SalesOrderID]],retfile[SalesOrderID],1,FALSE)),0,1)</f>
        <v>0</v>
      </c>
      <c r="J606">
        <f>MONTH(sofile__4[[#This Row],[TimeStamp2]])</f>
        <v>4</v>
      </c>
      <c r="K606">
        <f>+IF(sofile__4[[#This Row],[SalesOrderID]] &gt;0,1,0)</f>
        <v>1</v>
      </c>
      <c r="L606" s="7">
        <f>(sofile__4[[#This Row],[Existing Order]]-sofile__4[[#This Row],[ReturnedItem]])/sofile__4[[#This Row],[Existing Order]]</f>
        <v>1</v>
      </c>
    </row>
    <row r="607" spans="1:12" x14ac:dyDescent="0.35">
      <c r="A607">
        <v>606</v>
      </c>
      <c r="B607">
        <v>10</v>
      </c>
      <c r="C607">
        <v>8</v>
      </c>
      <c r="D607">
        <v>122</v>
      </c>
      <c r="E607" s="8">
        <v>43939.083333333336</v>
      </c>
      <c r="F607" s="8">
        <f>DATE(YEAR(sofile__4[[#This Row],[TimeStamp2]]),MONTH(sofile__4[[#This Row],[TimeStamp2]]),DAY(sofile__4[[#This Row],[TimeStamp2]]))</f>
        <v>43939</v>
      </c>
      <c r="G607">
        <v>606</v>
      </c>
      <c r="H607">
        <v>26</v>
      </c>
      <c r="I607">
        <f>IF(ISERROR(VLOOKUP(sofile__4[[#This Row],[SalesOrderID]],retfile[SalesOrderID],1,FALSE)),0,1)</f>
        <v>0</v>
      </c>
      <c r="J607">
        <f>MONTH(sofile__4[[#This Row],[TimeStamp2]])</f>
        <v>4</v>
      </c>
      <c r="K607">
        <f>+IF(sofile__4[[#This Row],[SalesOrderID]] &gt;0,1,0)</f>
        <v>1</v>
      </c>
      <c r="L607" s="7">
        <f>(sofile__4[[#This Row],[Existing Order]]-sofile__4[[#This Row],[ReturnedItem]])/sofile__4[[#This Row],[Existing Order]]</f>
        <v>1</v>
      </c>
    </row>
    <row r="608" spans="1:12" x14ac:dyDescent="0.35">
      <c r="A608">
        <v>607</v>
      </c>
      <c r="B608">
        <v>8</v>
      </c>
      <c r="C608">
        <v>1</v>
      </c>
      <c r="D608">
        <v>219</v>
      </c>
      <c r="E608" s="8">
        <v>43939.375</v>
      </c>
      <c r="F608" s="8">
        <f>DATE(YEAR(sofile__4[[#This Row],[TimeStamp2]]),MONTH(sofile__4[[#This Row],[TimeStamp2]]),DAY(sofile__4[[#This Row],[TimeStamp2]]))</f>
        <v>43939</v>
      </c>
      <c r="G608">
        <v>607</v>
      </c>
      <c r="H608">
        <v>33</v>
      </c>
      <c r="I608">
        <f>IF(ISERROR(VLOOKUP(sofile__4[[#This Row],[SalesOrderID]],retfile[SalesOrderID],1,FALSE)),0,1)</f>
        <v>0</v>
      </c>
      <c r="J608">
        <f>MONTH(sofile__4[[#This Row],[TimeStamp2]])</f>
        <v>4</v>
      </c>
      <c r="K608">
        <f>+IF(sofile__4[[#This Row],[SalesOrderID]] &gt;0,1,0)</f>
        <v>1</v>
      </c>
      <c r="L608" s="7">
        <f>(sofile__4[[#This Row],[Existing Order]]-sofile__4[[#This Row],[ReturnedItem]])/sofile__4[[#This Row],[Existing Order]]</f>
        <v>1</v>
      </c>
    </row>
    <row r="609" spans="1:12" x14ac:dyDescent="0.35">
      <c r="A609">
        <v>608</v>
      </c>
      <c r="B609">
        <v>6</v>
      </c>
      <c r="C609">
        <v>7</v>
      </c>
      <c r="D609">
        <v>428</v>
      </c>
      <c r="E609" s="8">
        <v>43939.5</v>
      </c>
      <c r="F609" s="8">
        <f>DATE(YEAR(sofile__4[[#This Row],[TimeStamp2]]),MONTH(sofile__4[[#This Row],[TimeStamp2]]),DAY(sofile__4[[#This Row],[TimeStamp2]]))</f>
        <v>43939</v>
      </c>
      <c r="G609">
        <v>608</v>
      </c>
      <c r="H609">
        <v>36</v>
      </c>
      <c r="I609">
        <f>IF(ISERROR(VLOOKUP(sofile__4[[#This Row],[SalesOrderID]],retfile[SalesOrderID],1,FALSE)),0,1)</f>
        <v>0</v>
      </c>
      <c r="J609">
        <f>MONTH(sofile__4[[#This Row],[TimeStamp2]])</f>
        <v>4</v>
      </c>
      <c r="K609">
        <f>+IF(sofile__4[[#This Row],[SalesOrderID]] &gt;0,1,0)</f>
        <v>1</v>
      </c>
      <c r="L609" s="7">
        <f>(sofile__4[[#This Row],[Existing Order]]-sofile__4[[#This Row],[ReturnedItem]])/sofile__4[[#This Row],[Existing Order]]</f>
        <v>1</v>
      </c>
    </row>
    <row r="610" spans="1:12" x14ac:dyDescent="0.35">
      <c r="A610">
        <v>609</v>
      </c>
      <c r="B610">
        <v>11</v>
      </c>
      <c r="C610">
        <v>4</v>
      </c>
      <c r="D610">
        <v>392</v>
      </c>
      <c r="E610" s="8">
        <v>43939.083333333336</v>
      </c>
      <c r="F610" s="8">
        <f>DATE(YEAR(sofile__4[[#This Row],[TimeStamp2]]),MONTH(sofile__4[[#This Row],[TimeStamp2]]),DAY(sofile__4[[#This Row],[TimeStamp2]]))</f>
        <v>43939</v>
      </c>
      <c r="G610">
        <v>609</v>
      </c>
      <c r="H610">
        <v>26</v>
      </c>
      <c r="I610">
        <f>IF(ISERROR(VLOOKUP(sofile__4[[#This Row],[SalesOrderID]],retfile[SalesOrderID],1,FALSE)),0,1)</f>
        <v>0</v>
      </c>
      <c r="J610">
        <f>MONTH(sofile__4[[#This Row],[TimeStamp2]])</f>
        <v>4</v>
      </c>
      <c r="K610">
        <f>+IF(sofile__4[[#This Row],[SalesOrderID]] &gt;0,1,0)</f>
        <v>1</v>
      </c>
      <c r="L610" s="7">
        <f>(sofile__4[[#This Row],[Existing Order]]-sofile__4[[#This Row],[ReturnedItem]])/sofile__4[[#This Row],[Existing Order]]</f>
        <v>1</v>
      </c>
    </row>
    <row r="611" spans="1:12" x14ac:dyDescent="0.35">
      <c r="A611">
        <v>610</v>
      </c>
      <c r="B611">
        <v>4</v>
      </c>
      <c r="C611">
        <v>8</v>
      </c>
      <c r="D611">
        <v>120</v>
      </c>
      <c r="E611" s="8">
        <v>43939.25</v>
      </c>
      <c r="F611" s="8">
        <f>DATE(YEAR(sofile__4[[#This Row],[TimeStamp2]]),MONTH(sofile__4[[#This Row],[TimeStamp2]]),DAY(sofile__4[[#This Row],[TimeStamp2]]))</f>
        <v>43939</v>
      </c>
      <c r="G611">
        <v>610</v>
      </c>
      <c r="H611">
        <v>30</v>
      </c>
      <c r="I611">
        <f>IF(ISERROR(VLOOKUP(sofile__4[[#This Row],[SalesOrderID]],retfile[SalesOrderID],1,FALSE)),0,1)</f>
        <v>0</v>
      </c>
      <c r="J611">
        <f>MONTH(sofile__4[[#This Row],[TimeStamp2]])</f>
        <v>4</v>
      </c>
      <c r="K611">
        <f>+IF(sofile__4[[#This Row],[SalesOrderID]] &gt;0,1,0)</f>
        <v>1</v>
      </c>
      <c r="L611" s="7">
        <f>(sofile__4[[#This Row],[Existing Order]]-sofile__4[[#This Row],[ReturnedItem]])/sofile__4[[#This Row],[Existing Order]]</f>
        <v>1</v>
      </c>
    </row>
    <row r="612" spans="1:12" x14ac:dyDescent="0.35">
      <c r="A612">
        <v>611</v>
      </c>
      <c r="B612">
        <v>9</v>
      </c>
      <c r="C612">
        <v>9</v>
      </c>
      <c r="D612">
        <v>208</v>
      </c>
      <c r="E612" s="8">
        <v>43939.583333333336</v>
      </c>
      <c r="F612" s="8">
        <f>DATE(YEAR(sofile__4[[#This Row],[TimeStamp2]]),MONTH(sofile__4[[#This Row],[TimeStamp2]]),DAY(sofile__4[[#This Row],[TimeStamp2]]))</f>
        <v>43939</v>
      </c>
      <c r="G612">
        <v>611</v>
      </c>
      <c r="H612">
        <v>38</v>
      </c>
      <c r="I612">
        <f>IF(ISERROR(VLOOKUP(sofile__4[[#This Row],[SalesOrderID]],retfile[SalesOrderID],1,FALSE)),0,1)</f>
        <v>0</v>
      </c>
      <c r="J612">
        <f>MONTH(sofile__4[[#This Row],[TimeStamp2]])</f>
        <v>4</v>
      </c>
      <c r="K612">
        <f>+IF(sofile__4[[#This Row],[SalesOrderID]] &gt;0,1,0)</f>
        <v>1</v>
      </c>
      <c r="L612" s="7">
        <f>(sofile__4[[#This Row],[Existing Order]]-sofile__4[[#This Row],[ReturnedItem]])/sofile__4[[#This Row],[Existing Order]]</f>
        <v>1</v>
      </c>
    </row>
    <row r="613" spans="1:12" x14ac:dyDescent="0.35">
      <c r="A613">
        <v>612</v>
      </c>
      <c r="B613">
        <v>9</v>
      </c>
      <c r="C613">
        <v>5</v>
      </c>
      <c r="D613">
        <v>202</v>
      </c>
      <c r="E613" s="8">
        <v>43940.458333333336</v>
      </c>
      <c r="F613" s="8">
        <f>DATE(YEAR(sofile__4[[#This Row],[TimeStamp2]]),MONTH(sofile__4[[#This Row],[TimeStamp2]]),DAY(sofile__4[[#This Row],[TimeStamp2]]))</f>
        <v>43940</v>
      </c>
      <c r="G613">
        <v>612</v>
      </c>
      <c r="H613">
        <v>35</v>
      </c>
      <c r="I613">
        <f>IF(ISERROR(VLOOKUP(sofile__4[[#This Row],[SalesOrderID]],retfile[SalesOrderID],1,FALSE)),0,1)</f>
        <v>0</v>
      </c>
      <c r="J613">
        <f>MONTH(sofile__4[[#This Row],[TimeStamp2]])</f>
        <v>4</v>
      </c>
      <c r="K613">
        <f>+IF(sofile__4[[#This Row],[SalesOrderID]] &gt;0,1,0)</f>
        <v>1</v>
      </c>
      <c r="L613" s="7">
        <f>(sofile__4[[#This Row],[Existing Order]]-sofile__4[[#This Row],[ReturnedItem]])/sofile__4[[#This Row],[Existing Order]]</f>
        <v>1</v>
      </c>
    </row>
    <row r="614" spans="1:12" x14ac:dyDescent="0.35">
      <c r="A614">
        <v>613</v>
      </c>
      <c r="B614">
        <v>5</v>
      </c>
      <c r="C614">
        <v>6</v>
      </c>
      <c r="D614">
        <v>374</v>
      </c>
      <c r="E614" s="8">
        <v>43940.208333333336</v>
      </c>
      <c r="F614" s="8">
        <f>DATE(YEAR(sofile__4[[#This Row],[TimeStamp2]]),MONTH(sofile__4[[#This Row],[TimeStamp2]]),DAY(sofile__4[[#This Row],[TimeStamp2]]))</f>
        <v>43940</v>
      </c>
      <c r="G614">
        <v>613</v>
      </c>
      <c r="H614">
        <v>29</v>
      </c>
      <c r="I614">
        <f>IF(ISERROR(VLOOKUP(sofile__4[[#This Row],[SalesOrderID]],retfile[SalesOrderID],1,FALSE)),0,1)</f>
        <v>0</v>
      </c>
      <c r="J614">
        <f>MONTH(sofile__4[[#This Row],[TimeStamp2]])</f>
        <v>4</v>
      </c>
      <c r="K614">
        <f>+IF(sofile__4[[#This Row],[SalesOrderID]] &gt;0,1,0)</f>
        <v>1</v>
      </c>
      <c r="L614" s="7">
        <f>(sofile__4[[#This Row],[Existing Order]]-sofile__4[[#This Row],[ReturnedItem]])/sofile__4[[#This Row],[Existing Order]]</f>
        <v>1</v>
      </c>
    </row>
    <row r="615" spans="1:12" x14ac:dyDescent="0.35">
      <c r="A615">
        <v>614</v>
      </c>
      <c r="B615">
        <v>8</v>
      </c>
      <c r="C615">
        <v>9</v>
      </c>
      <c r="D615">
        <v>348</v>
      </c>
      <c r="E615" s="8">
        <v>43940.041666666664</v>
      </c>
      <c r="F615" s="8">
        <f>DATE(YEAR(sofile__4[[#This Row],[TimeStamp2]]),MONTH(sofile__4[[#This Row],[TimeStamp2]]),DAY(sofile__4[[#This Row],[TimeStamp2]]))</f>
        <v>43940</v>
      </c>
      <c r="G615">
        <v>614</v>
      </c>
      <c r="H615">
        <v>25</v>
      </c>
      <c r="I615">
        <f>IF(ISERROR(VLOOKUP(sofile__4[[#This Row],[SalesOrderID]],retfile[SalesOrderID],1,FALSE)),0,1)</f>
        <v>0</v>
      </c>
      <c r="J615">
        <f>MONTH(sofile__4[[#This Row],[TimeStamp2]])</f>
        <v>4</v>
      </c>
      <c r="K615">
        <f>+IF(sofile__4[[#This Row],[SalesOrderID]] &gt;0,1,0)</f>
        <v>1</v>
      </c>
      <c r="L615" s="7">
        <f>(sofile__4[[#This Row],[Existing Order]]-sofile__4[[#This Row],[ReturnedItem]])/sofile__4[[#This Row],[Existing Order]]</f>
        <v>1</v>
      </c>
    </row>
    <row r="616" spans="1:12" x14ac:dyDescent="0.35">
      <c r="A616">
        <v>615</v>
      </c>
      <c r="B616">
        <v>5</v>
      </c>
      <c r="C616">
        <v>8</v>
      </c>
      <c r="D616">
        <v>261</v>
      </c>
      <c r="E616" s="8">
        <v>43940.583333333336</v>
      </c>
      <c r="F616" s="8">
        <f>DATE(YEAR(sofile__4[[#This Row],[TimeStamp2]]),MONTH(sofile__4[[#This Row],[TimeStamp2]]),DAY(sofile__4[[#This Row],[TimeStamp2]]))</f>
        <v>43940</v>
      </c>
      <c r="G616">
        <v>615</v>
      </c>
      <c r="H616">
        <v>38</v>
      </c>
      <c r="I616">
        <f>IF(ISERROR(VLOOKUP(sofile__4[[#This Row],[SalesOrderID]],retfile[SalesOrderID],1,FALSE)),0,1)</f>
        <v>0</v>
      </c>
      <c r="J616">
        <f>MONTH(sofile__4[[#This Row],[TimeStamp2]])</f>
        <v>4</v>
      </c>
      <c r="K616">
        <f>+IF(sofile__4[[#This Row],[SalesOrderID]] &gt;0,1,0)</f>
        <v>1</v>
      </c>
      <c r="L616" s="7">
        <f>(sofile__4[[#This Row],[Existing Order]]-sofile__4[[#This Row],[ReturnedItem]])/sofile__4[[#This Row],[Existing Order]]</f>
        <v>1</v>
      </c>
    </row>
    <row r="617" spans="1:12" x14ac:dyDescent="0.35">
      <c r="A617">
        <v>616</v>
      </c>
      <c r="B617">
        <v>5</v>
      </c>
      <c r="C617">
        <v>2</v>
      </c>
      <c r="D617">
        <v>260</v>
      </c>
      <c r="E617" s="8">
        <v>43940.125</v>
      </c>
      <c r="F617" s="8">
        <f>DATE(YEAR(sofile__4[[#This Row],[TimeStamp2]]),MONTH(sofile__4[[#This Row],[TimeStamp2]]),DAY(sofile__4[[#This Row],[TimeStamp2]]))</f>
        <v>43940</v>
      </c>
      <c r="G617">
        <v>616</v>
      </c>
      <c r="H617">
        <v>27</v>
      </c>
      <c r="I617">
        <f>IF(ISERROR(VLOOKUP(sofile__4[[#This Row],[SalesOrderID]],retfile[SalesOrderID],1,FALSE)),0,1)</f>
        <v>0</v>
      </c>
      <c r="J617">
        <f>MONTH(sofile__4[[#This Row],[TimeStamp2]])</f>
        <v>4</v>
      </c>
      <c r="K617">
        <f>+IF(sofile__4[[#This Row],[SalesOrderID]] &gt;0,1,0)</f>
        <v>1</v>
      </c>
      <c r="L617" s="7">
        <f>(sofile__4[[#This Row],[Existing Order]]-sofile__4[[#This Row],[ReturnedItem]])/sofile__4[[#This Row],[Existing Order]]</f>
        <v>1</v>
      </c>
    </row>
    <row r="618" spans="1:12" x14ac:dyDescent="0.35">
      <c r="A618">
        <v>617</v>
      </c>
      <c r="B618">
        <v>1</v>
      </c>
      <c r="C618">
        <v>5</v>
      </c>
      <c r="D618">
        <v>95</v>
      </c>
      <c r="E618" s="8">
        <v>43941.333333333336</v>
      </c>
      <c r="F618" s="8">
        <f>DATE(YEAR(sofile__4[[#This Row],[TimeStamp2]]),MONTH(sofile__4[[#This Row],[TimeStamp2]]),DAY(sofile__4[[#This Row],[TimeStamp2]]))</f>
        <v>43941</v>
      </c>
      <c r="G618">
        <v>617</v>
      </c>
      <c r="H618">
        <v>32</v>
      </c>
      <c r="I618">
        <f>IF(ISERROR(VLOOKUP(sofile__4[[#This Row],[SalesOrderID]],retfile[SalesOrderID],1,FALSE)),0,1)</f>
        <v>0</v>
      </c>
      <c r="J618">
        <f>MONTH(sofile__4[[#This Row],[TimeStamp2]])</f>
        <v>4</v>
      </c>
      <c r="K618">
        <f>+IF(sofile__4[[#This Row],[SalesOrderID]] &gt;0,1,0)</f>
        <v>1</v>
      </c>
      <c r="L618" s="7">
        <f>(sofile__4[[#This Row],[Existing Order]]-sofile__4[[#This Row],[ReturnedItem]])/sofile__4[[#This Row],[Existing Order]]</f>
        <v>1</v>
      </c>
    </row>
    <row r="619" spans="1:12" x14ac:dyDescent="0.35">
      <c r="A619">
        <v>618</v>
      </c>
      <c r="B619">
        <v>1</v>
      </c>
      <c r="C619">
        <v>4</v>
      </c>
      <c r="D619">
        <v>274</v>
      </c>
      <c r="E619" s="8">
        <v>43941.541666666664</v>
      </c>
      <c r="F619" s="8">
        <f>DATE(YEAR(sofile__4[[#This Row],[TimeStamp2]]),MONTH(sofile__4[[#This Row],[TimeStamp2]]),DAY(sofile__4[[#This Row],[TimeStamp2]]))</f>
        <v>43941</v>
      </c>
      <c r="G619">
        <v>618</v>
      </c>
      <c r="H619">
        <v>37</v>
      </c>
      <c r="I619">
        <f>IF(ISERROR(VLOOKUP(sofile__4[[#This Row],[SalesOrderID]],retfile[SalesOrderID],1,FALSE)),0,1)</f>
        <v>0</v>
      </c>
      <c r="J619">
        <f>MONTH(sofile__4[[#This Row],[TimeStamp2]])</f>
        <v>4</v>
      </c>
      <c r="K619">
        <f>+IF(sofile__4[[#This Row],[SalesOrderID]] &gt;0,1,0)</f>
        <v>1</v>
      </c>
      <c r="L619" s="7">
        <f>(sofile__4[[#This Row],[Existing Order]]-sofile__4[[#This Row],[ReturnedItem]])/sofile__4[[#This Row],[Existing Order]]</f>
        <v>1</v>
      </c>
    </row>
    <row r="620" spans="1:12" x14ac:dyDescent="0.35">
      <c r="A620">
        <v>619</v>
      </c>
      <c r="B620">
        <v>11</v>
      </c>
      <c r="C620">
        <v>5</v>
      </c>
      <c r="D620">
        <v>211</v>
      </c>
      <c r="E620" s="8">
        <v>43941.583333333336</v>
      </c>
      <c r="F620" s="8">
        <f>DATE(YEAR(sofile__4[[#This Row],[TimeStamp2]]),MONTH(sofile__4[[#This Row],[TimeStamp2]]),DAY(sofile__4[[#This Row],[TimeStamp2]]))</f>
        <v>43941</v>
      </c>
      <c r="G620">
        <v>619</v>
      </c>
      <c r="H620">
        <v>38</v>
      </c>
      <c r="I620">
        <f>IF(ISERROR(VLOOKUP(sofile__4[[#This Row],[SalesOrderID]],retfile[SalesOrderID],1,FALSE)),0,1)</f>
        <v>0</v>
      </c>
      <c r="J620">
        <f>MONTH(sofile__4[[#This Row],[TimeStamp2]])</f>
        <v>4</v>
      </c>
      <c r="K620">
        <f>+IF(sofile__4[[#This Row],[SalesOrderID]] &gt;0,1,0)</f>
        <v>1</v>
      </c>
      <c r="L620" s="7">
        <f>(sofile__4[[#This Row],[Existing Order]]-sofile__4[[#This Row],[ReturnedItem]])/sofile__4[[#This Row],[Existing Order]]</f>
        <v>1</v>
      </c>
    </row>
    <row r="621" spans="1:12" x14ac:dyDescent="0.35">
      <c r="A621">
        <v>620</v>
      </c>
      <c r="B621">
        <v>9</v>
      </c>
      <c r="C621">
        <v>3</v>
      </c>
      <c r="D621">
        <v>303</v>
      </c>
      <c r="E621" s="8">
        <v>43941.5</v>
      </c>
      <c r="F621" s="8">
        <f>DATE(YEAR(sofile__4[[#This Row],[TimeStamp2]]),MONTH(sofile__4[[#This Row],[TimeStamp2]]),DAY(sofile__4[[#This Row],[TimeStamp2]]))</f>
        <v>43941</v>
      </c>
      <c r="G621">
        <v>620</v>
      </c>
      <c r="H621">
        <v>36</v>
      </c>
      <c r="I621">
        <f>IF(ISERROR(VLOOKUP(sofile__4[[#This Row],[SalesOrderID]],retfile[SalesOrderID],1,FALSE)),0,1)</f>
        <v>0</v>
      </c>
      <c r="J621">
        <f>MONTH(sofile__4[[#This Row],[TimeStamp2]])</f>
        <v>4</v>
      </c>
      <c r="K621">
        <f>+IF(sofile__4[[#This Row],[SalesOrderID]] &gt;0,1,0)</f>
        <v>1</v>
      </c>
      <c r="L621" s="7">
        <f>(sofile__4[[#This Row],[Existing Order]]-sofile__4[[#This Row],[ReturnedItem]])/sofile__4[[#This Row],[Existing Order]]</f>
        <v>1</v>
      </c>
    </row>
    <row r="622" spans="1:12" x14ac:dyDescent="0.35">
      <c r="A622">
        <v>621</v>
      </c>
      <c r="B622">
        <v>9</v>
      </c>
      <c r="C622">
        <v>9</v>
      </c>
      <c r="D622">
        <v>360</v>
      </c>
      <c r="E622" s="8">
        <v>43941.083333333336</v>
      </c>
      <c r="F622" s="8">
        <f>DATE(YEAR(sofile__4[[#This Row],[TimeStamp2]]),MONTH(sofile__4[[#This Row],[TimeStamp2]]),DAY(sofile__4[[#This Row],[TimeStamp2]]))</f>
        <v>43941</v>
      </c>
      <c r="G622">
        <v>621</v>
      </c>
      <c r="H622">
        <v>26</v>
      </c>
      <c r="I622">
        <f>IF(ISERROR(VLOOKUP(sofile__4[[#This Row],[SalesOrderID]],retfile[SalesOrderID],1,FALSE)),0,1)</f>
        <v>0</v>
      </c>
      <c r="J622">
        <f>MONTH(sofile__4[[#This Row],[TimeStamp2]])</f>
        <v>4</v>
      </c>
      <c r="K622">
        <f>+IF(sofile__4[[#This Row],[SalesOrderID]] &gt;0,1,0)</f>
        <v>1</v>
      </c>
      <c r="L622" s="7">
        <f>(sofile__4[[#This Row],[Existing Order]]-sofile__4[[#This Row],[ReturnedItem]])/sofile__4[[#This Row],[Existing Order]]</f>
        <v>1</v>
      </c>
    </row>
    <row r="623" spans="1:12" x14ac:dyDescent="0.35">
      <c r="A623">
        <v>622</v>
      </c>
      <c r="B623">
        <v>5</v>
      </c>
      <c r="C623">
        <v>5</v>
      </c>
      <c r="D623">
        <v>436</v>
      </c>
      <c r="E623" s="8">
        <v>43941.208333333336</v>
      </c>
      <c r="F623" s="8">
        <f>DATE(YEAR(sofile__4[[#This Row],[TimeStamp2]]),MONTH(sofile__4[[#This Row],[TimeStamp2]]),DAY(sofile__4[[#This Row],[TimeStamp2]]))</f>
        <v>43941</v>
      </c>
      <c r="G623">
        <v>622</v>
      </c>
      <c r="H623">
        <v>29</v>
      </c>
      <c r="I623">
        <f>IF(ISERROR(VLOOKUP(sofile__4[[#This Row],[SalesOrderID]],retfile[SalesOrderID],1,FALSE)),0,1)</f>
        <v>0</v>
      </c>
      <c r="J623">
        <f>MONTH(sofile__4[[#This Row],[TimeStamp2]])</f>
        <v>4</v>
      </c>
      <c r="K623">
        <f>+IF(sofile__4[[#This Row],[SalesOrderID]] &gt;0,1,0)</f>
        <v>1</v>
      </c>
      <c r="L623" s="7">
        <f>(sofile__4[[#This Row],[Existing Order]]-sofile__4[[#This Row],[ReturnedItem]])/sofile__4[[#This Row],[Existing Order]]</f>
        <v>1</v>
      </c>
    </row>
    <row r="624" spans="1:12" x14ac:dyDescent="0.35">
      <c r="A624">
        <v>623</v>
      </c>
      <c r="B624">
        <v>6</v>
      </c>
      <c r="C624">
        <v>2</v>
      </c>
      <c r="D624">
        <v>237</v>
      </c>
      <c r="E624" s="8">
        <v>43941.375</v>
      </c>
      <c r="F624" s="8">
        <f>DATE(YEAR(sofile__4[[#This Row],[TimeStamp2]]),MONTH(sofile__4[[#This Row],[TimeStamp2]]),DAY(sofile__4[[#This Row],[TimeStamp2]]))</f>
        <v>43941</v>
      </c>
      <c r="G624">
        <v>623</v>
      </c>
      <c r="H624">
        <v>33</v>
      </c>
      <c r="I624">
        <f>IF(ISERROR(VLOOKUP(sofile__4[[#This Row],[SalesOrderID]],retfile[SalesOrderID],1,FALSE)),0,1)</f>
        <v>0</v>
      </c>
      <c r="J624">
        <f>MONTH(sofile__4[[#This Row],[TimeStamp2]])</f>
        <v>4</v>
      </c>
      <c r="K624">
        <f>+IF(sofile__4[[#This Row],[SalesOrderID]] &gt;0,1,0)</f>
        <v>1</v>
      </c>
      <c r="L624" s="7">
        <f>(sofile__4[[#This Row],[Existing Order]]-sofile__4[[#This Row],[ReturnedItem]])/sofile__4[[#This Row],[Existing Order]]</f>
        <v>1</v>
      </c>
    </row>
    <row r="625" spans="1:12" x14ac:dyDescent="0.35">
      <c r="A625">
        <v>624</v>
      </c>
      <c r="B625">
        <v>4</v>
      </c>
      <c r="C625">
        <v>8</v>
      </c>
      <c r="D625">
        <v>360</v>
      </c>
      <c r="E625" s="8">
        <v>43942.416666666664</v>
      </c>
      <c r="F625" s="8">
        <f>DATE(YEAR(sofile__4[[#This Row],[TimeStamp2]]),MONTH(sofile__4[[#This Row],[TimeStamp2]]),DAY(sofile__4[[#This Row],[TimeStamp2]]))</f>
        <v>43942</v>
      </c>
      <c r="G625">
        <v>624</v>
      </c>
      <c r="H625">
        <v>34</v>
      </c>
      <c r="I625">
        <f>IF(ISERROR(VLOOKUP(sofile__4[[#This Row],[SalesOrderID]],retfile[SalesOrderID],1,FALSE)),0,1)</f>
        <v>0</v>
      </c>
      <c r="J625">
        <f>MONTH(sofile__4[[#This Row],[TimeStamp2]])</f>
        <v>4</v>
      </c>
      <c r="K625">
        <f>+IF(sofile__4[[#This Row],[SalesOrderID]] &gt;0,1,0)</f>
        <v>1</v>
      </c>
      <c r="L625" s="7">
        <f>(sofile__4[[#This Row],[Existing Order]]-sofile__4[[#This Row],[ReturnedItem]])/sofile__4[[#This Row],[Existing Order]]</f>
        <v>1</v>
      </c>
    </row>
    <row r="626" spans="1:12" x14ac:dyDescent="0.35">
      <c r="A626">
        <v>625</v>
      </c>
      <c r="B626">
        <v>4</v>
      </c>
      <c r="C626">
        <v>5</v>
      </c>
      <c r="D626">
        <v>255</v>
      </c>
      <c r="E626" s="8">
        <v>43942.375</v>
      </c>
      <c r="F626" s="8">
        <f>DATE(YEAR(sofile__4[[#This Row],[TimeStamp2]]),MONTH(sofile__4[[#This Row],[TimeStamp2]]),DAY(sofile__4[[#This Row],[TimeStamp2]]))</f>
        <v>43942</v>
      </c>
      <c r="G626">
        <v>625</v>
      </c>
      <c r="H626">
        <v>33</v>
      </c>
      <c r="I626">
        <f>IF(ISERROR(VLOOKUP(sofile__4[[#This Row],[SalesOrderID]],retfile[SalesOrderID],1,FALSE)),0,1)</f>
        <v>0</v>
      </c>
      <c r="J626">
        <f>MONTH(sofile__4[[#This Row],[TimeStamp2]])</f>
        <v>4</v>
      </c>
      <c r="K626">
        <f>+IF(sofile__4[[#This Row],[SalesOrderID]] &gt;0,1,0)</f>
        <v>1</v>
      </c>
      <c r="L626" s="7">
        <f>(sofile__4[[#This Row],[Existing Order]]-sofile__4[[#This Row],[ReturnedItem]])/sofile__4[[#This Row],[Existing Order]]</f>
        <v>1</v>
      </c>
    </row>
    <row r="627" spans="1:12" x14ac:dyDescent="0.35">
      <c r="A627">
        <v>626</v>
      </c>
      <c r="B627">
        <v>8</v>
      </c>
      <c r="C627">
        <v>8</v>
      </c>
      <c r="D627">
        <v>382</v>
      </c>
      <c r="E627" s="8">
        <v>43942.166666666664</v>
      </c>
      <c r="F627" s="8">
        <f>DATE(YEAR(sofile__4[[#This Row],[TimeStamp2]]),MONTH(sofile__4[[#This Row],[TimeStamp2]]),DAY(sofile__4[[#This Row],[TimeStamp2]]))</f>
        <v>43942</v>
      </c>
      <c r="G627">
        <v>626</v>
      </c>
      <c r="H627">
        <v>28</v>
      </c>
      <c r="I627">
        <f>IF(ISERROR(VLOOKUP(sofile__4[[#This Row],[SalesOrderID]],retfile[SalesOrderID],1,FALSE)),0,1)</f>
        <v>0</v>
      </c>
      <c r="J627">
        <f>MONTH(sofile__4[[#This Row],[TimeStamp2]])</f>
        <v>4</v>
      </c>
      <c r="K627">
        <f>+IF(sofile__4[[#This Row],[SalesOrderID]] &gt;0,1,0)</f>
        <v>1</v>
      </c>
      <c r="L627" s="7">
        <f>(sofile__4[[#This Row],[Existing Order]]-sofile__4[[#This Row],[ReturnedItem]])/sofile__4[[#This Row],[Existing Order]]</f>
        <v>1</v>
      </c>
    </row>
    <row r="628" spans="1:12" x14ac:dyDescent="0.35">
      <c r="A628">
        <v>627</v>
      </c>
      <c r="B628">
        <v>2</v>
      </c>
      <c r="C628">
        <v>9</v>
      </c>
      <c r="D628">
        <v>236</v>
      </c>
      <c r="E628" s="8">
        <v>43942.416666666664</v>
      </c>
      <c r="F628" s="8">
        <f>DATE(YEAR(sofile__4[[#This Row],[TimeStamp2]]),MONTH(sofile__4[[#This Row],[TimeStamp2]]),DAY(sofile__4[[#This Row],[TimeStamp2]]))</f>
        <v>43942</v>
      </c>
      <c r="G628">
        <v>627</v>
      </c>
      <c r="H628">
        <v>34</v>
      </c>
      <c r="I628">
        <f>IF(ISERROR(VLOOKUP(sofile__4[[#This Row],[SalesOrderID]],retfile[SalesOrderID],1,FALSE)),0,1)</f>
        <v>0</v>
      </c>
      <c r="J628">
        <f>MONTH(sofile__4[[#This Row],[TimeStamp2]])</f>
        <v>4</v>
      </c>
      <c r="K628">
        <f>+IF(sofile__4[[#This Row],[SalesOrderID]] &gt;0,1,0)</f>
        <v>1</v>
      </c>
      <c r="L628" s="7">
        <f>(sofile__4[[#This Row],[Existing Order]]-sofile__4[[#This Row],[ReturnedItem]])/sofile__4[[#This Row],[Existing Order]]</f>
        <v>1</v>
      </c>
    </row>
    <row r="629" spans="1:12" x14ac:dyDescent="0.35">
      <c r="A629">
        <v>628</v>
      </c>
      <c r="B629">
        <v>10</v>
      </c>
      <c r="C629">
        <v>8</v>
      </c>
      <c r="D629">
        <v>185</v>
      </c>
      <c r="E629" s="8">
        <v>43943.625</v>
      </c>
      <c r="F629" s="8">
        <f>DATE(YEAR(sofile__4[[#This Row],[TimeStamp2]]),MONTH(sofile__4[[#This Row],[TimeStamp2]]),DAY(sofile__4[[#This Row],[TimeStamp2]]))</f>
        <v>43943</v>
      </c>
      <c r="G629">
        <v>628</v>
      </c>
      <c r="H629">
        <v>39</v>
      </c>
      <c r="I629">
        <f>IF(ISERROR(VLOOKUP(sofile__4[[#This Row],[SalesOrderID]],retfile[SalesOrderID],1,FALSE)),0,1)</f>
        <v>0</v>
      </c>
      <c r="J629">
        <f>MONTH(sofile__4[[#This Row],[TimeStamp2]])</f>
        <v>4</v>
      </c>
      <c r="K629">
        <f>+IF(sofile__4[[#This Row],[SalesOrderID]] &gt;0,1,0)</f>
        <v>1</v>
      </c>
      <c r="L629" s="7">
        <f>(sofile__4[[#This Row],[Existing Order]]-sofile__4[[#This Row],[ReturnedItem]])/sofile__4[[#This Row],[Existing Order]]</f>
        <v>1</v>
      </c>
    </row>
    <row r="630" spans="1:12" x14ac:dyDescent="0.35">
      <c r="A630">
        <v>629</v>
      </c>
      <c r="B630">
        <v>9</v>
      </c>
      <c r="C630">
        <v>1</v>
      </c>
      <c r="D630">
        <v>240</v>
      </c>
      <c r="E630" s="8">
        <v>43943.5</v>
      </c>
      <c r="F630" s="8">
        <f>DATE(YEAR(sofile__4[[#This Row],[TimeStamp2]]),MONTH(sofile__4[[#This Row],[TimeStamp2]]),DAY(sofile__4[[#This Row],[TimeStamp2]]))</f>
        <v>43943</v>
      </c>
      <c r="G630">
        <v>629</v>
      </c>
      <c r="H630">
        <v>36</v>
      </c>
      <c r="I630">
        <f>IF(ISERROR(VLOOKUP(sofile__4[[#This Row],[SalesOrderID]],retfile[SalesOrderID],1,FALSE)),0,1)</f>
        <v>0</v>
      </c>
      <c r="J630">
        <f>MONTH(sofile__4[[#This Row],[TimeStamp2]])</f>
        <v>4</v>
      </c>
      <c r="K630">
        <f>+IF(sofile__4[[#This Row],[SalesOrderID]] &gt;0,1,0)</f>
        <v>1</v>
      </c>
      <c r="L630" s="7">
        <f>(sofile__4[[#This Row],[Existing Order]]-sofile__4[[#This Row],[ReturnedItem]])/sofile__4[[#This Row],[Existing Order]]</f>
        <v>1</v>
      </c>
    </row>
    <row r="631" spans="1:12" x14ac:dyDescent="0.35">
      <c r="A631">
        <v>630</v>
      </c>
      <c r="B631">
        <v>4</v>
      </c>
      <c r="C631">
        <v>8</v>
      </c>
      <c r="D631">
        <v>166</v>
      </c>
      <c r="E631" s="8">
        <v>43943.125</v>
      </c>
      <c r="F631" s="8">
        <f>DATE(YEAR(sofile__4[[#This Row],[TimeStamp2]]),MONTH(sofile__4[[#This Row],[TimeStamp2]]),DAY(sofile__4[[#This Row],[TimeStamp2]]))</f>
        <v>43943</v>
      </c>
      <c r="G631">
        <v>630</v>
      </c>
      <c r="H631">
        <v>27</v>
      </c>
      <c r="I631">
        <f>IF(ISERROR(VLOOKUP(sofile__4[[#This Row],[SalesOrderID]],retfile[SalesOrderID],1,FALSE)),0,1)</f>
        <v>0</v>
      </c>
      <c r="J631">
        <f>MONTH(sofile__4[[#This Row],[TimeStamp2]])</f>
        <v>4</v>
      </c>
      <c r="K631">
        <f>+IF(sofile__4[[#This Row],[SalesOrderID]] &gt;0,1,0)</f>
        <v>1</v>
      </c>
      <c r="L631" s="7">
        <f>(sofile__4[[#This Row],[Existing Order]]-sofile__4[[#This Row],[ReturnedItem]])/sofile__4[[#This Row],[Existing Order]]</f>
        <v>1</v>
      </c>
    </row>
    <row r="632" spans="1:12" x14ac:dyDescent="0.35">
      <c r="A632">
        <v>631</v>
      </c>
      <c r="B632">
        <v>14</v>
      </c>
      <c r="C632">
        <v>5</v>
      </c>
      <c r="D632">
        <v>288</v>
      </c>
      <c r="E632" s="8">
        <v>43943.25</v>
      </c>
      <c r="F632" s="8">
        <f>DATE(YEAR(sofile__4[[#This Row],[TimeStamp2]]),MONTH(sofile__4[[#This Row],[TimeStamp2]]),DAY(sofile__4[[#This Row],[TimeStamp2]]))</f>
        <v>43943</v>
      </c>
      <c r="G632">
        <v>631</v>
      </c>
      <c r="H632">
        <v>30</v>
      </c>
      <c r="I632">
        <f>IF(ISERROR(VLOOKUP(sofile__4[[#This Row],[SalesOrderID]],retfile[SalesOrderID],1,FALSE)),0,1)</f>
        <v>0</v>
      </c>
      <c r="J632">
        <f>MONTH(sofile__4[[#This Row],[TimeStamp2]])</f>
        <v>4</v>
      </c>
      <c r="K632">
        <f>+IF(sofile__4[[#This Row],[SalesOrderID]] &gt;0,1,0)</f>
        <v>1</v>
      </c>
      <c r="L632" s="7">
        <f>(sofile__4[[#This Row],[Existing Order]]-sofile__4[[#This Row],[ReturnedItem]])/sofile__4[[#This Row],[Existing Order]]</f>
        <v>1</v>
      </c>
    </row>
    <row r="633" spans="1:12" x14ac:dyDescent="0.35">
      <c r="A633">
        <v>632</v>
      </c>
      <c r="B633">
        <v>9</v>
      </c>
      <c r="C633">
        <v>9</v>
      </c>
      <c r="D633">
        <v>436</v>
      </c>
      <c r="E633" s="8">
        <v>43944.083333333336</v>
      </c>
      <c r="F633" s="8">
        <f>DATE(YEAR(sofile__4[[#This Row],[TimeStamp2]]),MONTH(sofile__4[[#This Row],[TimeStamp2]]),DAY(sofile__4[[#This Row],[TimeStamp2]]))</f>
        <v>43944</v>
      </c>
      <c r="G633">
        <v>632</v>
      </c>
      <c r="H633">
        <v>26</v>
      </c>
      <c r="I633">
        <f>IF(ISERROR(VLOOKUP(sofile__4[[#This Row],[SalesOrderID]],retfile[SalesOrderID],1,FALSE)),0,1)</f>
        <v>0</v>
      </c>
      <c r="J633">
        <f>MONTH(sofile__4[[#This Row],[TimeStamp2]])</f>
        <v>4</v>
      </c>
      <c r="K633">
        <f>+IF(sofile__4[[#This Row],[SalesOrderID]] &gt;0,1,0)</f>
        <v>1</v>
      </c>
      <c r="L633" s="7">
        <f>(sofile__4[[#This Row],[Existing Order]]-sofile__4[[#This Row],[ReturnedItem]])/sofile__4[[#This Row],[Existing Order]]</f>
        <v>1</v>
      </c>
    </row>
    <row r="634" spans="1:12" x14ac:dyDescent="0.35">
      <c r="A634">
        <v>633</v>
      </c>
      <c r="B634">
        <v>6</v>
      </c>
      <c r="C634">
        <v>6</v>
      </c>
      <c r="D634">
        <v>482</v>
      </c>
      <c r="E634" s="8">
        <v>43944.25</v>
      </c>
      <c r="F634" s="8">
        <f>DATE(YEAR(sofile__4[[#This Row],[TimeStamp2]]),MONTH(sofile__4[[#This Row],[TimeStamp2]]),DAY(sofile__4[[#This Row],[TimeStamp2]]))</f>
        <v>43944</v>
      </c>
      <c r="G634">
        <v>633</v>
      </c>
      <c r="H634">
        <v>30</v>
      </c>
      <c r="I634">
        <f>IF(ISERROR(VLOOKUP(sofile__4[[#This Row],[SalesOrderID]],retfile[SalesOrderID],1,FALSE)),0,1)</f>
        <v>0</v>
      </c>
      <c r="J634">
        <f>MONTH(sofile__4[[#This Row],[TimeStamp2]])</f>
        <v>4</v>
      </c>
      <c r="K634">
        <f>+IF(sofile__4[[#This Row],[SalesOrderID]] &gt;0,1,0)</f>
        <v>1</v>
      </c>
      <c r="L634" s="7">
        <f>(sofile__4[[#This Row],[Existing Order]]-sofile__4[[#This Row],[ReturnedItem]])/sofile__4[[#This Row],[Existing Order]]</f>
        <v>1</v>
      </c>
    </row>
    <row r="635" spans="1:12" x14ac:dyDescent="0.35">
      <c r="A635">
        <v>634</v>
      </c>
      <c r="B635">
        <v>9</v>
      </c>
      <c r="C635">
        <v>6</v>
      </c>
      <c r="D635">
        <v>350</v>
      </c>
      <c r="E635" s="8">
        <v>43944.541666666664</v>
      </c>
      <c r="F635" s="8">
        <f>DATE(YEAR(sofile__4[[#This Row],[TimeStamp2]]),MONTH(sofile__4[[#This Row],[TimeStamp2]]),DAY(sofile__4[[#This Row],[TimeStamp2]]))</f>
        <v>43944</v>
      </c>
      <c r="G635">
        <v>634</v>
      </c>
      <c r="H635">
        <v>37</v>
      </c>
      <c r="I635">
        <f>IF(ISERROR(VLOOKUP(sofile__4[[#This Row],[SalesOrderID]],retfile[SalesOrderID],1,FALSE)),0,1)</f>
        <v>0</v>
      </c>
      <c r="J635">
        <f>MONTH(sofile__4[[#This Row],[TimeStamp2]])</f>
        <v>4</v>
      </c>
      <c r="K635">
        <f>+IF(sofile__4[[#This Row],[SalesOrderID]] &gt;0,1,0)</f>
        <v>1</v>
      </c>
      <c r="L635" s="7">
        <f>(sofile__4[[#This Row],[Existing Order]]-sofile__4[[#This Row],[ReturnedItem]])/sofile__4[[#This Row],[Existing Order]]</f>
        <v>1</v>
      </c>
    </row>
    <row r="636" spans="1:12" x14ac:dyDescent="0.35">
      <c r="A636">
        <v>635</v>
      </c>
      <c r="B636">
        <v>4</v>
      </c>
      <c r="C636">
        <v>8</v>
      </c>
      <c r="D636">
        <v>262</v>
      </c>
      <c r="E636" s="8">
        <v>43944.208333333336</v>
      </c>
      <c r="F636" s="8">
        <f>DATE(YEAR(sofile__4[[#This Row],[TimeStamp2]]),MONTH(sofile__4[[#This Row],[TimeStamp2]]),DAY(sofile__4[[#This Row],[TimeStamp2]]))</f>
        <v>43944</v>
      </c>
      <c r="G636">
        <v>635</v>
      </c>
      <c r="H636">
        <v>29</v>
      </c>
      <c r="I636">
        <f>IF(ISERROR(VLOOKUP(sofile__4[[#This Row],[SalesOrderID]],retfile[SalesOrderID],1,FALSE)),0,1)</f>
        <v>0</v>
      </c>
      <c r="J636">
        <f>MONTH(sofile__4[[#This Row],[TimeStamp2]])</f>
        <v>4</v>
      </c>
      <c r="K636">
        <f>+IF(sofile__4[[#This Row],[SalesOrderID]] &gt;0,1,0)</f>
        <v>1</v>
      </c>
      <c r="L636" s="7">
        <f>(sofile__4[[#This Row],[Existing Order]]-sofile__4[[#This Row],[ReturnedItem]])/sofile__4[[#This Row],[Existing Order]]</f>
        <v>1</v>
      </c>
    </row>
    <row r="637" spans="1:12" x14ac:dyDescent="0.35">
      <c r="A637">
        <v>636</v>
      </c>
      <c r="B637">
        <v>11</v>
      </c>
      <c r="C637">
        <v>3</v>
      </c>
      <c r="D637">
        <v>290</v>
      </c>
      <c r="E637" s="8">
        <v>43944.291666666664</v>
      </c>
      <c r="F637" s="8">
        <f>DATE(YEAR(sofile__4[[#This Row],[TimeStamp2]]),MONTH(sofile__4[[#This Row],[TimeStamp2]]),DAY(sofile__4[[#This Row],[TimeStamp2]]))</f>
        <v>43944</v>
      </c>
      <c r="G637">
        <v>636</v>
      </c>
      <c r="H637">
        <v>31</v>
      </c>
      <c r="I637">
        <f>IF(ISERROR(VLOOKUP(sofile__4[[#This Row],[SalesOrderID]],retfile[SalesOrderID],1,FALSE)),0,1)</f>
        <v>0</v>
      </c>
      <c r="J637">
        <f>MONTH(sofile__4[[#This Row],[TimeStamp2]])</f>
        <v>4</v>
      </c>
      <c r="K637">
        <f>+IF(sofile__4[[#This Row],[SalesOrderID]] &gt;0,1,0)</f>
        <v>1</v>
      </c>
      <c r="L637" s="7">
        <f>(sofile__4[[#This Row],[Existing Order]]-sofile__4[[#This Row],[ReturnedItem]])/sofile__4[[#This Row],[Existing Order]]</f>
        <v>1</v>
      </c>
    </row>
    <row r="638" spans="1:12" x14ac:dyDescent="0.35">
      <c r="A638">
        <v>637</v>
      </c>
      <c r="B638">
        <v>1</v>
      </c>
      <c r="C638">
        <v>6</v>
      </c>
      <c r="D638">
        <v>354</v>
      </c>
      <c r="E638" s="8">
        <v>43944.25</v>
      </c>
      <c r="F638" s="8">
        <f>DATE(YEAR(sofile__4[[#This Row],[TimeStamp2]]),MONTH(sofile__4[[#This Row],[TimeStamp2]]),DAY(sofile__4[[#This Row],[TimeStamp2]]))</f>
        <v>43944</v>
      </c>
      <c r="G638">
        <v>637</v>
      </c>
      <c r="H638">
        <v>30</v>
      </c>
      <c r="I638">
        <f>IF(ISERROR(VLOOKUP(sofile__4[[#This Row],[SalesOrderID]],retfile[SalesOrderID],1,FALSE)),0,1)</f>
        <v>0</v>
      </c>
      <c r="J638">
        <f>MONTH(sofile__4[[#This Row],[TimeStamp2]])</f>
        <v>4</v>
      </c>
      <c r="K638">
        <f>+IF(sofile__4[[#This Row],[SalesOrderID]] &gt;0,1,0)</f>
        <v>1</v>
      </c>
      <c r="L638" s="7">
        <f>(sofile__4[[#This Row],[Existing Order]]-sofile__4[[#This Row],[ReturnedItem]])/sofile__4[[#This Row],[Existing Order]]</f>
        <v>1</v>
      </c>
    </row>
    <row r="639" spans="1:12" x14ac:dyDescent="0.35">
      <c r="A639">
        <v>638</v>
      </c>
      <c r="B639">
        <v>11</v>
      </c>
      <c r="C639">
        <v>2</v>
      </c>
      <c r="D639">
        <v>451</v>
      </c>
      <c r="E639" s="8">
        <v>43944.083333333336</v>
      </c>
      <c r="F639" s="8">
        <f>DATE(YEAR(sofile__4[[#This Row],[TimeStamp2]]),MONTH(sofile__4[[#This Row],[TimeStamp2]]),DAY(sofile__4[[#This Row],[TimeStamp2]]))</f>
        <v>43944</v>
      </c>
      <c r="G639">
        <v>638</v>
      </c>
      <c r="H639">
        <v>26</v>
      </c>
      <c r="I639">
        <f>IF(ISERROR(VLOOKUP(sofile__4[[#This Row],[SalesOrderID]],retfile[SalesOrderID],1,FALSE)),0,1)</f>
        <v>0</v>
      </c>
      <c r="J639">
        <f>MONTH(sofile__4[[#This Row],[TimeStamp2]])</f>
        <v>4</v>
      </c>
      <c r="K639">
        <f>+IF(sofile__4[[#This Row],[SalesOrderID]] &gt;0,1,0)</f>
        <v>1</v>
      </c>
      <c r="L639" s="7">
        <f>(sofile__4[[#This Row],[Existing Order]]-sofile__4[[#This Row],[ReturnedItem]])/sofile__4[[#This Row],[Existing Order]]</f>
        <v>1</v>
      </c>
    </row>
    <row r="640" spans="1:12" x14ac:dyDescent="0.35">
      <c r="A640">
        <v>639</v>
      </c>
      <c r="B640">
        <v>8</v>
      </c>
      <c r="C640">
        <v>2</v>
      </c>
      <c r="D640">
        <v>195</v>
      </c>
      <c r="E640" s="8">
        <v>43945.583333333336</v>
      </c>
      <c r="F640" s="8">
        <f>DATE(YEAR(sofile__4[[#This Row],[TimeStamp2]]),MONTH(sofile__4[[#This Row],[TimeStamp2]]),DAY(sofile__4[[#This Row],[TimeStamp2]]))</f>
        <v>43945</v>
      </c>
      <c r="G640">
        <v>639</v>
      </c>
      <c r="H640">
        <v>38</v>
      </c>
      <c r="I640">
        <f>IF(ISERROR(VLOOKUP(sofile__4[[#This Row],[SalesOrderID]],retfile[SalesOrderID],1,FALSE)),0,1)</f>
        <v>0</v>
      </c>
      <c r="J640">
        <f>MONTH(sofile__4[[#This Row],[TimeStamp2]])</f>
        <v>4</v>
      </c>
      <c r="K640">
        <f>+IF(sofile__4[[#This Row],[SalesOrderID]] &gt;0,1,0)</f>
        <v>1</v>
      </c>
      <c r="L640" s="7">
        <f>(sofile__4[[#This Row],[Existing Order]]-sofile__4[[#This Row],[ReturnedItem]])/sofile__4[[#This Row],[Existing Order]]</f>
        <v>1</v>
      </c>
    </row>
    <row r="641" spans="1:12" x14ac:dyDescent="0.35">
      <c r="A641">
        <v>640</v>
      </c>
      <c r="B641">
        <v>4</v>
      </c>
      <c r="C641">
        <v>5</v>
      </c>
      <c r="D641">
        <v>148</v>
      </c>
      <c r="E641" s="8">
        <v>43945.208333333336</v>
      </c>
      <c r="F641" s="8">
        <f>DATE(YEAR(sofile__4[[#This Row],[TimeStamp2]]),MONTH(sofile__4[[#This Row],[TimeStamp2]]),DAY(sofile__4[[#This Row],[TimeStamp2]]))</f>
        <v>43945</v>
      </c>
      <c r="G641">
        <v>640</v>
      </c>
      <c r="H641">
        <v>29</v>
      </c>
      <c r="I641">
        <f>IF(ISERROR(VLOOKUP(sofile__4[[#This Row],[SalesOrderID]],retfile[SalesOrderID],1,FALSE)),0,1)</f>
        <v>0</v>
      </c>
      <c r="J641">
        <f>MONTH(sofile__4[[#This Row],[TimeStamp2]])</f>
        <v>4</v>
      </c>
      <c r="K641">
        <f>+IF(sofile__4[[#This Row],[SalesOrderID]] &gt;0,1,0)</f>
        <v>1</v>
      </c>
      <c r="L641" s="7">
        <f>(sofile__4[[#This Row],[Existing Order]]-sofile__4[[#This Row],[ReturnedItem]])/sofile__4[[#This Row],[Existing Order]]</f>
        <v>1</v>
      </c>
    </row>
    <row r="642" spans="1:12" x14ac:dyDescent="0.35">
      <c r="A642">
        <v>641</v>
      </c>
      <c r="B642">
        <v>3</v>
      </c>
      <c r="C642">
        <v>4</v>
      </c>
      <c r="D642">
        <v>382</v>
      </c>
      <c r="E642" s="8">
        <v>43945.541666666664</v>
      </c>
      <c r="F642" s="8">
        <f>DATE(YEAR(sofile__4[[#This Row],[TimeStamp2]]),MONTH(sofile__4[[#This Row],[TimeStamp2]]),DAY(sofile__4[[#This Row],[TimeStamp2]]))</f>
        <v>43945</v>
      </c>
      <c r="G642">
        <v>641</v>
      </c>
      <c r="H642">
        <v>37</v>
      </c>
      <c r="I642">
        <f>IF(ISERROR(VLOOKUP(sofile__4[[#This Row],[SalesOrderID]],retfile[SalesOrderID],1,FALSE)),0,1)</f>
        <v>0</v>
      </c>
      <c r="J642">
        <f>MONTH(sofile__4[[#This Row],[TimeStamp2]])</f>
        <v>4</v>
      </c>
      <c r="K642">
        <f>+IF(sofile__4[[#This Row],[SalesOrderID]] &gt;0,1,0)</f>
        <v>1</v>
      </c>
      <c r="L642" s="7">
        <f>(sofile__4[[#This Row],[Existing Order]]-sofile__4[[#This Row],[ReturnedItem]])/sofile__4[[#This Row],[Existing Order]]</f>
        <v>1</v>
      </c>
    </row>
    <row r="643" spans="1:12" x14ac:dyDescent="0.35">
      <c r="A643">
        <v>642</v>
      </c>
      <c r="B643">
        <v>12</v>
      </c>
      <c r="C643">
        <v>3</v>
      </c>
      <c r="D643">
        <v>440</v>
      </c>
      <c r="E643" s="8">
        <v>43945.125</v>
      </c>
      <c r="F643" s="8">
        <f>DATE(YEAR(sofile__4[[#This Row],[TimeStamp2]]),MONTH(sofile__4[[#This Row],[TimeStamp2]]),DAY(sofile__4[[#This Row],[TimeStamp2]]))</f>
        <v>43945</v>
      </c>
      <c r="G643">
        <v>642</v>
      </c>
      <c r="H643">
        <v>27</v>
      </c>
      <c r="I643">
        <f>IF(ISERROR(VLOOKUP(sofile__4[[#This Row],[SalesOrderID]],retfile[SalesOrderID],1,FALSE)),0,1)</f>
        <v>0</v>
      </c>
      <c r="J643">
        <f>MONTH(sofile__4[[#This Row],[TimeStamp2]])</f>
        <v>4</v>
      </c>
      <c r="K643">
        <f>+IF(sofile__4[[#This Row],[SalesOrderID]] &gt;0,1,0)</f>
        <v>1</v>
      </c>
      <c r="L643" s="7">
        <f>(sofile__4[[#This Row],[Existing Order]]-sofile__4[[#This Row],[ReturnedItem]])/sofile__4[[#This Row],[Existing Order]]</f>
        <v>1</v>
      </c>
    </row>
    <row r="644" spans="1:12" x14ac:dyDescent="0.35">
      <c r="A644">
        <v>643</v>
      </c>
      <c r="B644">
        <v>8</v>
      </c>
      <c r="C644">
        <v>5</v>
      </c>
      <c r="D644">
        <v>240</v>
      </c>
      <c r="E644" s="8">
        <v>43946.583333333336</v>
      </c>
      <c r="F644" s="8">
        <f>DATE(YEAR(sofile__4[[#This Row],[TimeStamp2]]),MONTH(sofile__4[[#This Row],[TimeStamp2]]),DAY(sofile__4[[#This Row],[TimeStamp2]]))</f>
        <v>43946</v>
      </c>
      <c r="G644">
        <v>643</v>
      </c>
      <c r="H644">
        <v>38</v>
      </c>
      <c r="I644">
        <f>IF(ISERROR(VLOOKUP(sofile__4[[#This Row],[SalesOrderID]],retfile[SalesOrderID],1,FALSE)),0,1)</f>
        <v>0</v>
      </c>
      <c r="J644">
        <f>MONTH(sofile__4[[#This Row],[TimeStamp2]])</f>
        <v>4</v>
      </c>
      <c r="K644">
        <f>+IF(sofile__4[[#This Row],[SalesOrderID]] &gt;0,1,0)</f>
        <v>1</v>
      </c>
      <c r="L644" s="7">
        <f>(sofile__4[[#This Row],[Existing Order]]-sofile__4[[#This Row],[ReturnedItem]])/sofile__4[[#This Row],[Existing Order]]</f>
        <v>1</v>
      </c>
    </row>
    <row r="645" spans="1:12" x14ac:dyDescent="0.35">
      <c r="A645">
        <v>644</v>
      </c>
      <c r="B645">
        <v>13</v>
      </c>
      <c r="C645">
        <v>8</v>
      </c>
      <c r="D645">
        <v>386</v>
      </c>
      <c r="E645" s="8">
        <v>43946.041666666664</v>
      </c>
      <c r="F645" s="8">
        <f>DATE(YEAR(sofile__4[[#This Row],[TimeStamp2]]),MONTH(sofile__4[[#This Row],[TimeStamp2]]),DAY(sofile__4[[#This Row],[TimeStamp2]]))</f>
        <v>43946</v>
      </c>
      <c r="G645">
        <v>644</v>
      </c>
      <c r="H645">
        <v>25</v>
      </c>
      <c r="I645">
        <f>IF(ISERROR(VLOOKUP(sofile__4[[#This Row],[SalesOrderID]],retfile[SalesOrderID],1,FALSE)),0,1)</f>
        <v>0</v>
      </c>
      <c r="J645">
        <f>MONTH(sofile__4[[#This Row],[TimeStamp2]])</f>
        <v>4</v>
      </c>
      <c r="K645">
        <f>+IF(sofile__4[[#This Row],[SalesOrderID]] &gt;0,1,0)</f>
        <v>1</v>
      </c>
      <c r="L645" s="7">
        <f>(sofile__4[[#This Row],[Existing Order]]-sofile__4[[#This Row],[ReturnedItem]])/sofile__4[[#This Row],[Existing Order]]</f>
        <v>1</v>
      </c>
    </row>
    <row r="646" spans="1:12" x14ac:dyDescent="0.35">
      <c r="A646">
        <v>645</v>
      </c>
      <c r="B646">
        <v>2</v>
      </c>
      <c r="C646">
        <v>8</v>
      </c>
      <c r="D646">
        <v>309</v>
      </c>
      <c r="E646" s="8">
        <v>43946.375</v>
      </c>
      <c r="F646" s="8">
        <f>DATE(YEAR(sofile__4[[#This Row],[TimeStamp2]]),MONTH(sofile__4[[#This Row],[TimeStamp2]]),DAY(sofile__4[[#This Row],[TimeStamp2]]))</f>
        <v>43946</v>
      </c>
      <c r="G646">
        <v>645</v>
      </c>
      <c r="H646">
        <v>33</v>
      </c>
      <c r="I646">
        <f>IF(ISERROR(VLOOKUP(sofile__4[[#This Row],[SalesOrderID]],retfile[SalesOrderID],1,FALSE)),0,1)</f>
        <v>0</v>
      </c>
      <c r="J646">
        <f>MONTH(sofile__4[[#This Row],[TimeStamp2]])</f>
        <v>4</v>
      </c>
      <c r="K646">
        <f>+IF(sofile__4[[#This Row],[SalesOrderID]] &gt;0,1,0)</f>
        <v>1</v>
      </c>
      <c r="L646" s="7">
        <f>(sofile__4[[#This Row],[Existing Order]]-sofile__4[[#This Row],[ReturnedItem]])/sofile__4[[#This Row],[Existing Order]]</f>
        <v>1</v>
      </c>
    </row>
    <row r="647" spans="1:12" x14ac:dyDescent="0.35">
      <c r="A647">
        <v>646</v>
      </c>
      <c r="B647">
        <v>14</v>
      </c>
      <c r="C647">
        <v>7</v>
      </c>
      <c r="D647">
        <v>237</v>
      </c>
      <c r="E647" s="8">
        <v>43946.208333333336</v>
      </c>
      <c r="F647" s="8">
        <f>DATE(YEAR(sofile__4[[#This Row],[TimeStamp2]]),MONTH(sofile__4[[#This Row],[TimeStamp2]]),DAY(sofile__4[[#This Row],[TimeStamp2]]))</f>
        <v>43946</v>
      </c>
      <c r="G647">
        <v>646</v>
      </c>
      <c r="H647">
        <v>29</v>
      </c>
      <c r="I647">
        <f>IF(ISERROR(VLOOKUP(sofile__4[[#This Row],[SalesOrderID]],retfile[SalesOrderID],1,FALSE)),0,1)</f>
        <v>0</v>
      </c>
      <c r="J647">
        <f>MONTH(sofile__4[[#This Row],[TimeStamp2]])</f>
        <v>4</v>
      </c>
      <c r="K647">
        <f>+IF(sofile__4[[#This Row],[SalesOrderID]] &gt;0,1,0)</f>
        <v>1</v>
      </c>
      <c r="L647" s="7">
        <f>(sofile__4[[#This Row],[Existing Order]]-sofile__4[[#This Row],[ReturnedItem]])/sofile__4[[#This Row],[Existing Order]]</f>
        <v>1</v>
      </c>
    </row>
    <row r="648" spans="1:12" x14ac:dyDescent="0.35">
      <c r="A648">
        <v>647</v>
      </c>
      <c r="B648">
        <v>2</v>
      </c>
      <c r="C648">
        <v>4</v>
      </c>
      <c r="D648">
        <v>423</v>
      </c>
      <c r="E648" s="8">
        <v>43946.375</v>
      </c>
      <c r="F648" s="8">
        <f>DATE(YEAR(sofile__4[[#This Row],[TimeStamp2]]),MONTH(sofile__4[[#This Row],[TimeStamp2]]),DAY(sofile__4[[#This Row],[TimeStamp2]]))</f>
        <v>43946</v>
      </c>
      <c r="G648">
        <v>647</v>
      </c>
      <c r="H648">
        <v>33</v>
      </c>
      <c r="I648">
        <f>IF(ISERROR(VLOOKUP(sofile__4[[#This Row],[SalesOrderID]],retfile[SalesOrderID],1,FALSE)),0,1)</f>
        <v>0</v>
      </c>
      <c r="J648">
        <f>MONTH(sofile__4[[#This Row],[TimeStamp2]])</f>
        <v>4</v>
      </c>
      <c r="K648">
        <f>+IF(sofile__4[[#This Row],[SalesOrderID]] &gt;0,1,0)</f>
        <v>1</v>
      </c>
      <c r="L648" s="7">
        <f>(sofile__4[[#This Row],[Existing Order]]-sofile__4[[#This Row],[ReturnedItem]])/sofile__4[[#This Row],[Existing Order]]</f>
        <v>1</v>
      </c>
    </row>
    <row r="649" spans="1:12" x14ac:dyDescent="0.35">
      <c r="A649">
        <v>648</v>
      </c>
      <c r="B649">
        <v>6</v>
      </c>
      <c r="C649">
        <v>8</v>
      </c>
      <c r="D649">
        <v>163</v>
      </c>
      <c r="E649" s="8">
        <v>43946.458333333336</v>
      </c>
      <c r="F649" s="8">
        <f>DATE(YEAR(sofile__4[[#This Row],[TimeStamp2]]),MONTH(sofile__4[[#This Row],[TimeStamp2]]),DAY(sofile__4[[#This Row],[TimeStamp2]]))</f>
        <v>43946</v>
      </c>
      <c r="G649">
        <v>648</v>
      </c>
      <c r="H649">
        <v>35</v>
      </c>
      <c r="I649">
        <f>IF(ISERROR(VLOOKUP(sofile__4[[#This Row],[SalesOrderID]],retfile[SalesOrderID],1,FALSE)),0,1)</f>
        <v>0</v>
      </c>
      <c r="J649">
        <f>MONTH(sofile__4[[#This Row],[TimeStamp2]])</f>
        <v>4</v>
      </c>
      <c r="K649">
        <f>+IF(sofile__4[[#This Row],[SalesOrderID]] &gt;0,1,0)</f>
        <v>1</v>
      </c>
      <c r="L649" s="7">
        <f>(sofile__4[[#This Row],[Existing Order]]-sofile__4[[#This Row],[ReturnedItem]])/sofile__4[[#This Row],[Existing Order]]</f>
        <v>1</v>
      </c>
    </row>
    <row r="650" spans="1:12" x14ac:dyDescent="0.35">
      <c r="A650">
        <v>649</v>
      </c>
      <c r="B650">
        <v>4</v>
      </c>
      <c r="C650">
        <v>3</v>
      </c>
      <c r="D650">
        <v>282</v>
      </c>
      <c r="E650" s="8">
        <v>43946.25</v>
      </c>
      <c r="F650" s="8">
        <f>DATE(YEAR(sofile__4[[#This Row],[TimeStamp2]]),MONTH(sofile__4[[#This Row],[TimeStamp2]]),DAY(sofile__4[[#This Row],[TimeStamp2]]))</f>
        <v>43946</v>
      </c>
      <c r="G650">
        <v>649</v>
      </c>
      <c r="H650">
        <v>30</v>
      </c>
      <c r="I650">
        <f>IF(ISERROR(VLOOKUP(sofile__4[[#This Row],[SalesOrderID]],retfile[SalesOrderID],1,FALSE)),0,1)</f>
        <v>0</v>
      </c>
      <c r="J650">
        <f>MONTH(sofile__4[[#This Row],[TimeStamp2]])</f>
        <v>4</v>
      </c>
      <c r="K650">
        <f>+IF(sofile__4[[#This Row],[SalesOrderID]] &gt;0,1,0)</f>
        <v>1</v>
      </c>
      <c r="L650" s="7">
        <f>(sofile__4[[#This Row],[Existing Order]]-sofile__4[[#This Row],[ReturnedItem]])/sofile__4[[#This Row],[Existing Order]]</f>
        <v>1</v>
      </c>
    </row>
    <row r="651" spans="1:12" x14ac:dyDescent="0.35">
      <c r="A651">
        <v>650</v>
      </c>
      <c r="B651">
        <v>9</v>
      </c>
      <c r="C651">
        <v>2</v>
      </c>
      <c r="D651">
        <v>447</v>
      </c>
      <c r="E651" s="8">
        <v>43947.625</v>
      </c>
      <c r="F651" s="8">
        <f>DATE(YEAR(sofile__4[[#This Row],[TimeStamp2]]),MONTH(sofile__4[[#This Row],[TimeStamp2]]),DAY(sofile__4[[#This Row],[TimeStamp2]]))</f>
        <v>43947</v>
      </c>
      <c r="G651">
        <v>650</v>
      </c>
      <c r="H651">
        <v>39</v>
      </c>
      <c r="I651">
        <f>IF(ISERROR(VLOOKUP(sofile__4[[#This Row],[SalesOrderID]],retfile[SalesOrderID],1,FALSE)),0,1)</f>
        <v>0</v>
      </c>
      <c r="J651">
        <f>MONTH(sofile__4[[#This Row],[TimeStamp2]])</f>
        <v>4</v>
      </c>
      <c r="K651">
        <f>+IF(sofile__4[[#This Row],[SalesOrderID]] &gt;0,1,0)</f>
        <v>1</v>
      </c>
      <c r="L651" s="7">
        <f>(sofile__4[[#This Row],[Existing Order]]-sofile__4[[#This Row],[ReturnedItem]])/sofile__4[[#This Row],[Existing Order]]</f>
        <v>1</v>
      </c>
    </row>
    <row r="652" spans="1:12" x14ac:dyDescent="0.35">
      <c r="A652">
        <v>651</v>
      </c>
      <c r="B652">
        <v>13</v>
      </c>
      <c r="C652">
        <v>1</v>
      </c>
      <c r="D652">
        <v>361</v>
      </c>
      <c r="E652" s="8">
        <v>43947.583333333336</v>
      </c>
      <c r="F652" s="8">
        <f>DATE(YEAR(sofile__4[[#This Row],[TimeStamp2]]),MONTH(sofile__4[[#This Row],[TimeStamp2]]),DAY(sofile__4[[#This Row],[TimeStamp2]]))</f>
        <v>43947</v>
      </c>
      <c r="G652">
        <v>651</v>
      </c>
      <c r="H652">
        <v>38</v>
      </c>
      <c r="I652">
        <f>IF(ISERROR(VLOOKUP(sofile__4[[#This Row],[SalesOrderID]],retfile[SalesOrderID],1,FALSE)),0,1)</f>
        <v>0</v>
      </c>
      <c r="J652">
        <f>MONTH(sofile__4[[#This Row],[TimeStamp2]])</f>
        <v>4</v>
      </c>
      <c r="K652">
        <f>+IF(sofile__4[[#This Row],[SalesOrderID]] &gt;0,1,0)</f>
        <v>1</v>
      </c>
      <c r="L652" s="7">
        <f>(sofile__4[[#This Row],[Existing Order]]-sofile__4[[#This Row],[ReturnedItem]])/sofile__4[[#This Row],[Existing Order]]</f>
        <v>1</v>
      </c>
    </row>
    <row r="653" spans="1:12" x14ac:dyDescent="0.35">
      <c r="A653">
        <v>652</v>
      </c>
      <c r="B653">
        <v>10</v>
      </c>
      <c r="C653">
        <v>9</v>
      </c>
      <c r="D653">
        <v>275</v>
      </c>
      <c r="E653" s="8">
        <v>43947.041666666664</v>
      </c>
      <c r="F653" s="8">
        <f>DATE(YEAR(sofile__4[[#This Row],[TimeStamp2]]),MONTH(sofile__4[[#This Row],[TimeStamp2]]),DAY(sofile__4[[#This Row],[TimeStamp2]]))</f>
        <v>43947</v>
      </c>
      <c r="G653">
        <v>652</v>
      </c>
      <c r="H653">
        <v>25</v>
      </c>
      <c r="I653">
        <f>IF(ISERROR(VLOOKUP(sofile__4[[#This Row],[SalesOrderID]],retfile[SalesOrderID],1,FALSE)),0,1)</f>
        <v>0</v>
      </c>
      <c r="J653">
        <f>MONTH(sofile__4[[#This Row],[TimeStamp2]])</f>
        <v>4</v>
      </c>
      <c r="K653">
        <f>+IF(sofile__4[[#This Row],[SalesOrderID]] &gt;0,1,0)</f>
        <v>1</v>
      </c>
      <c r="L653" s="7">
        <f>(sofile__4[[#This Row],[Existing Order]]-sofile__4[[#This Row],[ReturnedItem]])/sofile__4[[#This Row],[Existing Order]]</f>
        <v>1</v>
      </c>
    </row>
    <row r="654" spans="1:12" x14ac:dyDescent="0.35">
      <c r="A654">
        <v>653</v>
      </c>
      <c r="B654">
        <v>9</v>
      </c>
      <c r="C654">
        <v>1</v>
      </c>
      <c r="D654">
        <v>237</v>
      </c>
      <c r="E654" s="8">
        <v>43947.458333333336</v>
      </c>
      <c r="F654" s="8">
        <f>DATE(YEAR(sofile__4[[#This Row],[TimeStamp2]]),MONTH(sofile__4[[#This Row],[TimeStamp2]]),DAY(sofile__4[[#This Row],[TimeStamp2]]))</f>
        <v>43947</v>
      </c>
      <c r="G654">
        <v>653</v>
      </c>
      <c r="H654">
        <v>35</v>
      </c>
      <c r="I654">
        <f>IF(ISERROR(VLOOKUP(sofile__4[[#This Row],[SalesOrderID]],retfile[SalesOrderID],1,FALSE)),0,1)</f>
        <v>0</v>
      </c>
      <c r="J654">
        <f>MONTH(sofile__4[[#This Row],[TimeStamp2]])</f>
        <v>4</v>
      </c>
      <c r="K654">
        <f>+IF(sofile__4[[#This Row],[SalesOrderID]] &gt;0,1,0)</f>
        <v>1</v>
      </c>
      <c r="L654" s="7">
        <f>(sofile__4[[#This Row],[Existing Order]]-sofile__4[[#This Row],[ReturnedItem]])/sofile__4[[#This Row],[Existing Order]]</f>
        <v>1</v>
      </c>
    </row>
    <row r="655" spans="1:12" x14ac:dyDescent="0.35">
      <c r="A655">
        <v>654</v>
      </c>
      <c r="B655">
        <v>14</v>
      </c>
      <c r="C655">
        <v>5</v>
      </c>
      <c r="D655">
        <v>255</v>
      </c>
      <c r="E655" s="8">
        <v>43947.333333333336</v>
      </c>
      <c r="F655" s="8">
        <f>DATE(YEAR(sofile__4[[#This Row],[TimeStamp2]]),MONTH(sofile__4[[#This Row],[TimeStamp2]]),DAY(sofile__4[[#This Row],[TimeStamp2]]))</f>
        <v>43947</v>
      </c>
      <c r="G655">
        <v>654</v>
      </c>
      <c r="H655">
        <v>32</v>
      </c>
      <c r="I655">
        <f>IF(ISERROR(VLOOKUP(sofile__4[[#This Row],[SalesOrderID]],retfile[SalesOrderID],1,FALSE)),0,1)</f>
        <v>0</v>
      </c>
      <c r="J655">
        <f>MONTH(sofile__4[[#This Row],[TimeStamp2]])</f>
        <v>4</v>
      </c>
      <c r="K655">
        <f>+IF(sofile__4[[#This Row],[SalesOrderID]] &gt;0,1,0)</f>
        <v>1</v>
      </c>
      <c r="L655" s="7">
        <f>(sofile__4[[#This Row],[Existing Order]]-sofile__4[[#This Row],[ReturnedItem]])/sofile__4[[#This Row],[Existing Order]]</f>
        <v>1</v>
      </c>
    </row>
    <row r="656" spans="1:12" x14ac:dyDescent="0.35">
      <c r="A656">
        <v>655</v>
      </c>
      <c r="B656">
        <v>11</v>
      </c>
      <c r="C656">
        <v>3</v>
      </c>
      <c r="D656">
        <v>281</v>
      </c>
      <c r="E656" s="8">
        <v>43947.166666666664</v>
      </c>
      <c r="F656" s="8">
        <f>DATE(YEAR(sofile__4[[#This Row],[TimeStamp2]]),MONTH(sofile__4[[#This Row],[TimeStamp2]]),DAY(sofile__4[[#This Row],[TimeStamp2]]))</f>
        <v>43947</v>
      </c>
      <c r="G656">
        <v>655</v>
      </c>
      <c r="H656">
        <v>28</v>
      </c>
      <c r="I656">
        <f>IF(ISERROR(VLOOKUP(sofile__4[[#This Row],[SalesOrderID]],retfile[SalesOrderID],1,FALSE)),0,1)</f>
        <v>0</v>
      </c>
      <c r="J656">
        <f>MONTH(sofile__4[[#This Row],[TimeStamp2]])</f>
        <v>4</v>
      </c>
      <c r="K656">
        <f>+IF(sofile__4[[#This Row],[SalesOrderID]] &gt;0,1,0)</f>
        <v>1</v>
      </c>
      <c r="L656" s="7">
        <f>(sofile__4[[#This Row],[Existing Order]]-sofile__4[[#This Row],[ReturnedItem]])/sofile__4[[#This Row],[Existing Order]]</f>
        <v>1</v>
      </c>
    </row>
    <row r="657" spans="1:12" x14ac:dyDescent="0.35">
      <c r="A657">
        <v>656</v>
      </c>
      <c r="B657">
        <v>1</v>
      </c>
      <c r="C657">
        <v>5</v>
      </c>
      <c r="D657">
        <v>232</v>
      </c>
      <c r="E657" s="8">
        <v>43948.25</v>
      </c>
      <c r="F657" s="8">
        <f>DATE(YEAR(sofile__4[[#This Row],[TimeStamp2]]),MONTH(sofile__4[[#This Row],[TimeStamp2]]),DAY(sofile__4[[#This Row],[TimeStamp2]]))</f>
        <v>43948</v>
      </c>
      <c r="G657">
        <v>656</v>
      </c>
      <c r="H657">
        <v>30</v>
      </c>
      <c r="I657">
        <f>IF(ISERROR(VLOOKUP(sofile__4[[#This Row],[SalesOrderID]],retfile[SalesOrderID],1,FALSE)),0,1)</f>
        <v>0</v>
      </c>
      <c r="J657">
        <f>MONTH(sofile__4[[#This Row],[TimeStamp2]])</f>
        <v>4</v>
      </c>
      <c r="K657">
        <f>+IF(sofile__4[[#This Row],[SalesOrderID]] &gt;0,1,0)</f>
        <v>1</v>
      </c>
      <c r="L657" s="7">
        <f>(sofile__4[[#This Row],[Existing Order]]-sofile__4[[#This Row],[ReturnedItem]])/sofile__4[[#This Row],[Existing Order]]</f>
        <v>1</v>
      </c>
    </row>
    <row r="658" spans="1:12" x14ac:dyDescent="0.35">
      <c r="A658">
        <v>657</v>
      </c>
      <c r="B658">
        <v>2</v>
      </c>
      <c r="C658">
        <v>6</v>
      </c>
      <c r="D658">
        <v>453</v>
      </c>
      <c r="E658" s="8">
        <v>43948.041666666664</v>
      </c>
      <c r="F658" s="8">
        <f>DATE(YEAR(sofile__4[[#This Row],[TimeStamp2]]),MONTH(sofile__4[[#This Row],[TimeStamp2]]),DAY(sofile__4[[#This Row],[TimeStamp2]]))</f>
        <v>43948</v>
      </c>
      <c r="G658">
        <v>657</v>
      </c>
      <c r="H658">
        <v>25</v>
      </c>
      <c r="I658">
        <f>IF(ISERROR(VLOOKUP(sofile__4[[#This Row],[SalesOrderID]],retfile[SalesOrderID],1,FALSE)),0,1)</f>
        <v>0</v>
      </c>
      <c r="J658">
        <f>MONTH(sofile__4[[#This Row],[TimeStamp2]])</f>
        <v>4</v>
      </c>
      <c r="K658">
        <f>+IF(sofile__4[[#This Row],[SalesOrderID]] &gt;0,1,0)</f>
        <v>1</v>
      </c>
      <c r="L658" s="7">
        <f>(sofile__4[[#This Row],[Existing Order]]-sofile__4[[#This Row],[ReturnedItem]])/sofile__4[[#This Row],[Existing Order]]</f>
        <v>1</v>
      </c>
    </row>
    <row r="659" spans="1:12" x14ac:dyDescent="0.35">
      <c r="A659">
        <v>658</v>
      </c>
      <c r="B659">
        <v>7</v>
      </c>
      <c r="C659">
        <v>7</v>
      </c>
      <c r="D659">
        <v>345</v>
      </c>
      <c r="E659" s="8">
        <v>43948.083333333336</v>
      </c>
      <c r="F659" s="8">
        <f>DATE(YEAR(sofile__4[[#This Row],[TimeStamp2]]),MONTH(sofile__4[[#This Row],[TimeStamp2]]),DAY(sofile__4[[#This Row],[TimeStamp2]]))</f>
        <v>43948</v>
      </c>
      <c r="G659">
        <v>658</v>
      </c>
      <c r="H659">
        <v>26</v>
      </c>
      <c r="I659">
        <f>IF(ISERROR(VLOOKUP(sofile__4[[#This Row],[SalesOrderID]],retfile[SalesOrderID],1,FALSE)),0,1)</f>
        <v>0</v>
      </c>
      <c r="J659">
        <f>MONTH(sofile__4[[#This Row],[TimeStamp2]])</f>
        <v>4</v>
      </c>
      <c r="K659">
        <f>+IF(sofile__4[[#This Row],[SalesOrderID]] &gt;0,1,0)</f>
        <v>1</v>
      </c>
      <c r="L659" s="7">
        <f>(sofile__4[[#This Row],[Existing Order]]-sofile__4[[#This Row],[ReturnedItem]])/sofile__4[[#This Row],[Existing Order]]</f>
        <v>1</v>
      </c>
    </row>
    <row r="660" spans="1:12" x14ac:dyDescent="0.35">
      <c r="A660">
        <v>659</v>
      </c>
      <c r="B660">
        <v>7</v>
      </c>
      <c r="C660">
        <v>2</v>
      </c>
      <c r="D660">
        <v>283</v>
      </c>
      <c r="E660" s="8">
        <v>43948.375</v>
      </c>
      <c r="F660" s="8">
        <f>DATE(YEAR(sofile__4[[#This Row],[TimeStamp2]]),MONTH(sofile__4[[#This Row],[TimeStamp2]]),DAY(sofile__4[[#This Row],[TimeStamp2]]))</f>
        <v>43948</v>
      </c>
      <c r="G660">
        <v>659</v>
      </c>
      <c r="H660">
        <v>33</v>
      </c>
      <c r="I660">
        <f>IF(ISERROR(VLOOKUP(sofile__4[[#This Row],[SalesOrderID]],retfile[SalesOrderID],1,FALSE)),0,1)</f>
        <v>0</v>
      </c>
      <c r="J660">
        <f>MONTH(sofile__4[[#This Row],[TimeStamp2]])</f>
        <v>4</v>
      </c>
      <c r="K660">
        <f>+IF(sofile__4[[#This Row],[SalesOrderID]] &gt;0,1,0)</f>
        <v>1</v>
      </c>
      <c r="L660" s="7">
        <f>(sofile__4[[#This Row],[Existing Order]]-sofile__4[[#This Row],[ReturnedItem]])/sofile__4[[#This Row],[Existing Order]]</f>
        <v>1</v>
      </c>
    </row>
    <row r="661" spans="1:12" x14ac:dyDescent="0.35">
      <c r="A661">
        <v>660</v>
      </c>
      <c r="B661">
        <v>2</v>
      </c>
      <c r="C661">
        <v>8</v>
      </c>
      <c r="D661">
        <v>107</v>
      </c>
      <c r="E661" s="8">
        <v>43948.083333333336</v>
      </c>
      <c r="F661" s="8">
        <f>DATE(YEAR(sofile__4[[#This Row],[TimeStamp2]]),MONTH(sofile__4[[#This Row],[TimeStamp2]]),DAY(sofile__4[[#This Row],[TimeStamp2]]))</f>
        <v>43948</v>
      </c>
      <c r="G661">
        <v>660</v>
      </c>
      <c r="H661">
        <v>26</v>
      </c>
      <c r="I661">
        <f>IF(ISERROR(VLOOKUP(sofile__4[[#This Row],[SalesOrderID]],retfile[SalesOrderID],1,FALSE)),0,1)</f>
        <v>0</v>
      </c>
      <c r="J661">
        <f>MONTH(sofile__4[[#This Row],[TimeStamp2]])</f>
        <v>4</v>
      </c>
      <c r="K661">
        <f>+IF(sofile__4[[#This Row],[SalesOrderID]] &gt;0,1,0)</f>
        <v>1</v>
      </c>
      <c r="L661" s="7">
        <f>(sofile__4[[#This Row],[Existing Order]]-sofile__4[[#This Row],[ReturnedItem]])/sofile__4[[#This Row],[Existing Order]]</f>
        <v>1</v>
      </c>
    </row>
    <row r="662" spans="1:12" x14ac:dyDescent="0.35">
      <c r="A662">
        <v>661</v>
      </c>
      <c r="B662">
        <v>10</v>
      </c>
      <c r="C662">
        <v>9</v>
      </c>
      <c r="D662">
        <v>429</v>
      </c>
      <c r="E662" s="8">
        <v>43948.583333333336</v>
      </c>
      <c r="F662" s="8">
        <f>DATE(YEAR(sofile__4[[#This Row],[TimeStamp2]]),MONTH(sofile__4[[#This Row],[TimeStamp2]]),DAY(sofile__4[[#This Row],[TimeStamp2]]))</f>
        <v>43948</v>
      </c>
      <c r="G662">
        <v>661</v>
      </c>
      <c r="H662">
        <v>38</v>
      </c>
      <c r="I662">
        <f>IF(ISERROR(VLOOKUP(sofile__4[[#This Row],[SalesOrderID]],retfile[SalesOrderID],1,FALSE)),0,1)</f>
        <v>0</v>
      </c>
      <c r="J662">
        <f>MONTH(sofile__4[[#This Row],[TimeStamp2]])</f>
        <v>4</v>
      </c>
      <c r="K662">
        <f>+IF(sofile__4[[#This Row],[SalesOrderID]] &gt;0,1,0)</f>
        <v>1</v>
      </c>
      <c r="L662" s="7">
        <f>(sofile__4[[#This Row],[Existing Order]]-sofile__4[[#This Row],[ReturnedItem]])/sofile__4[[#This Row],[Existing Order]]</f>
        <v>1</v>
      </c>
    </row>
    <row r="663" spans="1:12" x14ac:dyDescent="0.35">
      <c r="A663">
        <v>662</v>
      </c>
      <c r="B663">
        <v>14</v>
      </c>
      <c r="C663">
        <v>2</v>
      </c>
      <c r="D663">
        <v>252</v>
      </c>
      <c r="E663" s="8">
        <v>43948.583333333336</v>
      </c>
      <c r="F663" s="8">
        <f>DATE(YEAR(sofile__4[[#This Row],[TimeStamp2]]),MONTH(sofile__4[[#This Row],[TimeStamp2]]),DAY(sofile__4[[#This Row],[TimeStamp2]]))</f>
        <v>43948</v>
      </c>
      <c r="G663">
        <v>662</v>
      </c>
      <c r="H663">
        <v>38</v>
      </c>
      <c r="I663">
        <f>IF(ISERROR(VLOOKUP(sofile__4[[#This Row],[SalesOrderID]],retfile[SalesOrderID],1,FALSE)),0,1)</f>
        <v>0</v>
      </c>
      <c r="J663">
        <f>MONTH(sofile__4[[#This Row],[TimeStamp2]])</f>
        <v>4</v>
      </c>
      <c r="K663">
        <f>+IF(sofile__4[[#This Row],[SalesOrderID]] &gt;0,1,0)</f>
        <v>1</v>
      </c>
      <c r="L663" s="7">
        <f>(sofile__4[[#This Row],[Existing Order]]-sofile__4[[#This Row],[ReturnedItem]])/sofile__4[[#This Row],[Existing Order]]</f>
        <v>1</v>
      </c>
    </row>
    <row r="664" spans="1:12" x14ac:dyDescent="0.35">
      <c r="A664">
        <v>663</v>
      </c>
      <c r="B664">
        <v>2</v>
      </c>
      <c r="C664">
        <v>5</v>
      </c>
      <c r="D664">
        <v>316</v>
      </c>
      <c r="E664" s="8">
        <v>43949.166666666664</v>
      </c>
      <c r="F664" s="8">
        <f>DATE(YEAR(sofile__4[[#This Row],[TimeStamp2]]),MONTH(sofile__4[[#This Row],[TimeStamp2]]),DAY(sofile__4[[#This Row],[TimeStamp2]]))</f>
        <v>43949</v>
      </c>
      <c r="G664">
        <v>663</v>
      </c>
      <c r="H664">
        <v>28</v>
      </c>
      <c r="I664">
        <f>IF(ISERROR(VLOOKUP(sofile__4[[#This Row],[SalesOrderID]],retfile[SalesOrderID],1,FALSE)),0,1)</f>
        <v>1</v>
      </c>
      <c r="J664">
        <f>MONTH(sofile__4[[#This Row],[TimeStamp2]])</f>
        <v>4</v>
      </c>
      <c r="K664">
        <f>+IF(sofile__4[[#This Row],[SalesOrderID]] &gt;0,1,0)</f>
        <v>1</v>
      </c>
      <c r="L664" s="7">
        <f>(sofile__4[[#This Row],[Existing Order]]-sofile__4[[#This Row],[ReturnedItem]])/sofile__4[[#This Row],[Existing Order]]</f>
        <v>0</v>
      </c>
    </row>
    <row r="665" spans="1:12" x14ac:dyDescent="0.35">
      <c r="A665">
        <v>664</v>
      </c>
      <c r="B665">
        <v>8</v>
      </c>
      <c r="C665">
        <v>6</v>
      </c>
      <c r="D665">
        <v>397</v>
      </c>
      <c r="E665" s="8">
        <v>43949.083333333336</v>
      </c>
      <c r="F665" s="8">
        <f>DATE(YEAR(sofile__4[[#This Row],[TimeStamp2]]),MONTH(sofile__4[[#This Row],[TimeStamp2]]),DAY(sofile__4[[#This Row],[TimeStamp2]]))</f>
        <v>43949</v>
      </c>
      <c r="G665">
        <v>664</v>
      </c>
      <c r="H665">
        <v>26</v>
      </c>
      <c r="I665">
        <f>IF(ISERROR(VLOOKUP(sofile__4[[#This Row],[SalesOrderID]],retfile[SalesOrderID],1,FALSE)),0,1)</f>
        <v>0</v>
      </c>
      <c r="J665">
        <f>MONTH(sofile__4[[#This Row],[TimeStamp2]])</f>
        <v>4</v>
      </c>
      <c r="K665">
        <f>+IF(sofile__4[[#This Row],[SalesOrderID]] &gt;0,1,0)</f>
        <v>1</v>
      </c>
      <c r="L665" s="7">
        <f>(sofile__4[[#This Row],[Existing Order]]-sofile__4[[#This Row],[ReturnedItem]])/sofile__4[[#This Row],[Existing Order]]</f>
        <v>1</v>
      </c>
    </row>
    <row r="666" spans="1:12" x14ac:dyDescent="0.35">
      <c r="A666">
        <v>665</v>
      </c>
      <c r="B666">
        <v>3</v>
      </c>
      <c r="C666">
        <v>1</v>
      </c>
      <c r="D666">
        <v>314</v>
      </c>
      <c r="E666" s="8">
        <v>43949.291666666664</v>
      </c>
      <c r="F666" s="8">
        <f>DATE(YEAR(sofile__4[[#This Row],[TimeStamp2]]),MONTH(sofile__4[[#This Row],[TimeStamp2]]),DAY(sofile__4[[#This Row],[TimeStamp2]]))</f>
        <v>43949</v>
      </c>
      <c r="G666">
        <v>665</v>
      </c>
      <c r="H666">
        <v>31</v>
      </c>
      <c r="I666">
        <f>IF(ISERROR(VLOOKUP(sofile__4[[#This Row],[SalesOrderID]],retfile[SalesOrderID],1,FALSE)),0,1)</f>
        <v>0</v>
      </c>
      <c r="J666">
        <f>MONTH(sofile__4[[#This Row],[TimeStamp2]])</f>
        <v>4</v>
      </c>
      <c r="K666">
        <f>+IF(sofile__4[[#This Row],[SalesOrderID]] &gt;0,1,0)</f>
        <v>1</v>
      </c>
      <c r="L666" s="7">
        <f>(sofile__4[[#This Row],[Existing Order]]-sofile__4[[#This Row],[ReturnedItem]])/sofile__4[[#This Row],[Existing Order]]</f>
        <v>1</v>
      </c>
    </row>
    <row r="667" spans="1:12" x14ac:dyDescent="0.35">
      <c r="A667">
        <v>666</v>
      </c>
      <c r="B667">
        <v>4</v>
      </c>
      <c r="C667">
        <v>5</v>
      </c>
      <c r="D667">
        <v>109</v>
      </c>
      <c r="E667" s="8">
        <v>43949.625</v>
      </c>
      <c r="F667" s="8">
        <f>DATE(YEAR(sofile__4[[#This Row],[TimeStamp2]]),MONTH(sofile__4[[#This Row],[TimeStamp2]]),DAY(sofile__4[[#This Row],[TimeStamp2]]))</f>
        <v>43949</v>
      </c>
      <c r="G667">
        <v>666</v>
      </c>
      <c r="H667">
        <v>39</v>
      </c>
      <c r="I667">
        <f>IF(ISERROR(VLOOKUP(sofile__4[[#This Row],[SalesOrderID]],retfile[SalesOrderID],1,FALSE)),0,1)</f>
        <v>0</v>
      </c>
      <c r="J667">
        <f>MONTH(sofile__4[[#This Row],[TimeStamp2]])</f>
        <v>4</v>
      </c>
      <c r="K667">
        <f>+IF(sofile__4[[#This Row],[SalesOrderID]] &gt;0,1,0)</f>
        <v>1</v>
      </c>
      <c r="L667" s="7">
        <f>(sofile__4[[#This Row],[Existing Order]]-sofile__4[[#This Row],[ReturnedItem]])/sofile__4[[#This Row],[Existing Order]]</f>
        <v>1</v>
      </c>
    </row>
    <row r="668" spans="1:12" x14ac:dyDescent="0.35">
      <c r="A668">
        <v>667</v>
      </c>
      <c r="B668">
        <v>7</v>
      </c>
      <c r="C668">
        <v>1</v>
      </c>
      <c r="D668">
        <v>198</v>
      </c>
      <c r="E668" s="8">
        <v>43949.291666666664</v>
      </c>
      <c r="F668" s="8">
        <f>DATE(YEAR(sofile__4[[#This Row],[TimeStamp2]]),MONTH(sofile__4[[#This Row],[TimeStamp2]]),DAY(sofile__4[[#This Row],[TimeStamp2]]))</f>
        <v>43949</v>
      </c>
      <c r="G668">
        <v>667</v>
      </c>
      <c r="H668">
        <v>31</v>
      </c>
      <c r="I668">
        <f>IF(ISERROR(VLOOKUP(sofile__4[[#This Row],[SalesOrderID]],retfile[SalesOrderID],1,FALSE)),0,1)</f>
        <v>0</v>
      </c>
      <c r="J668">
        <f>MONTH(sofile__4[[#This Row],[TimeStamp2]])</f>
        <v>4</v>
      </c>
      <c r="K668">
        <f>+IF(sofile__4[[#This Row],[SalesOrderID]] &gt;0,1,0)</f>
        <v>1</v>
      </c>
      <c r="L668" s="7">
        <f>(sofile__4[[#This Row],[Existing Order]]-sofile__4[[#This Row],[ReturnedItem]])/sofile__4[[#This Row],[Existing Order]]</f>
        <v>1</v>
      </c>
    </row>
    <row r="669" spans="1:12" x14ac:dyDescent="0.35">
      <c r="A669">
        <v>668</v>
      </c>
      <c r="B669">
        <v>2</v>
      </c>
      <c r="C669">
        <v>9</v>
      </c>
      <c r="D669">
        <v>479</v>
      </c>
      <c r="E669" s="8">
        <v>43950.041666666664</v>
      </c>
      <c r="F669" s="8">
        <f>DATE(YEAR(sofile__4[[#This Row],[TimeStamp2]]),MONTH(sofile__4[[#This Row],[TimeStamp2]]),DAY(sofile__4[[#This Row],[TimeStamp2]]))</f>
        <v>43950</v>
      </c>
      <c r="G669">
        <v>668</v>
      </c>
      <c r="H669">
        <v>25</v>
      </c>
      <c r="I669">
        <f>IF(ISERROR(VLOOKUP(sofile__4[[#This Row],[SalesOrderID]],retfile[SalesOrderID],1,FALSE)),0,1)</f>
        <v>0</v>
      </c>
      <c r="J669">
        <f>MONTH(sofile__4[[#This Row],[TimeStamp2]])</f>
        <v>4</v>
      </c>
      <c r="K669">
        <f>+IF(sofile__4[[#This Row],[SalesOrderID]] &gt;0,1,0)</f>
        <v>1</v>
      </c>
      <c r="L669" s="7">
        <f>(sofile__4[[#This Row],[Existing Order]]-sofile__4[[#This Row],[ReturnedItem]])/sofile__4[[#This Row],[Existing Order]]</f>
        <v>1</v>
      </c>
    </row>
    <row r="670" spans="1:12" x14ac:dyDescent="0.35">
      <c r="A670">
        <v>669</v>
      </c>
      <c r="B670">
        <v>6</v>
      </c>
      <c r="C670">
        <v>8</v>
      </c>
      <c r="D670">
        <v>99</v>
      </c>
      <c r="E670" s="8">
        <v>43950.25</v>
      </c>
      <c r="F670" s="8">
        <f>DATE(YEAR(sofile__4[[#This Row],[TimeStamp2]]),MONTH(sofile__4[[#This Row],[TimeStamp2]]),DAY(sofile__4[[#This Row],[TimeStamp2]]))</f>
        <v>43950</v>
      </c>
      <c r="G670">
        <v>669</v>
      </c>
      <c r="H670">
        <v>30</v>
      </c>
      <c r="I670">
        <f>IF(ISERROR(VLOOKUP(sofile__4[[#This Row],[SalesOrderID]],retfile[SalesOrderID],1,FALSE)),0,1)</f>
        <v>1</v>
      </c>
      <c r="J670">
        <f>MONTH(sofile__4[[#This Row],[TimeStamp2]])</f>
        <v>4</v>
      </c>
      <c r="K670">
        <f>+IF(sofile__4[[#This Row],[SalesOrderID]] &gt;0,1,0)</f>
        <v>1</v>
      </c>
      <c r="L670" s="7">
        <f>(sofile__4[[#This Row],[Existing Order]]-sofile__4[[#This Row],[ReturnedItem]])/sofile__4[[#This Row],[Existing Order]]</f>
        <v>0</v>
      </c>
    </row>
    <row r="671" spans="1:12" x14ac:dyDescent="0.35">
      <c r="A671">
        <v>670</v>
      </c>
      <c r="B671">
        <v>13</v>
      </c>
      <c r="C671">
        <v>5</v>
      </c>
      <c r="D671">
        <v>364</v>
      </c>
      <c r="E671" s="8">
        <v>43950.541666666664</v>
      </c>
      <c r="F671" s="8">
        <f>DATE(YEAR(sofile__4[[#This Row],[TimeStamp2]]),MONTH(sofile__4[[#This Row],[TimeStamp2]]),DAY(sofile__4[[#This Row],[TimeStamp2]]))</f>
        <v>43950</v>
      </c>
      <c r="G671">
        <v>670</v>
      </c>
      <c r="H671">
        <v>37</v>
      </c>
      <c r="I671">
        <f>IF(ISERROR(VLOOKUP(sofile__4[[#This Row],[SalesOrderID]],retfile[SalesOrderID],1,FALSE)),0,1)</f>
        <v>0</v>
      </c>
      <c r="J671">
        <f>MONTH(sofile__4[[#This Row],[TimeStamp2]])</f>
        <v>4</v>
      </c>
      <c r="K671">
        <f>+IF(sofile__4[[#This Row],[SalesOrderID]] &gt;0,1,0)</f>
        <v>1</v>
      </c>
      <c r="L671" s="7">
        <f>(sofile__4[[#This Row],[Existing Order]]-sofile__4[[#This Row],[ReturnedItem]])/sofile__4[[#This Row],[Existing Order]]</f>
        <v>1</v>
      </c>
    </row>
    <row r="672" spans="1:12" x14ac:dyDescent="0.35">
      <c r="A672">
        <v>671</v>
      </c>
      <c r="B672">
        <v>1</v>
      </c>
      <c r="C672">
        <v>6</v>
      </c>
      <c r="D672">
        <v>98</v>
      </c>
      <c r="E672" s="8">
        <v>43950.416666666664</v>
      </c>
      <c r="F672" s="8">
        <f>DATE(YEAR(sofile__4[[#This Row],[TimeStamp2]]),MONTH(sofile__4[[#This Row],[TimeStamp2]]),DAY(sofile__4[[#This Row],[TimeStamp2]]))</f>
        <v>43950</v>
      </c>
      <c r="G672">
        <v>671</v>
      </c>
      <c r="H672">
        <v>34</v>
      </c>
      <c r="I672">
        <f>IF(ISERROR(VLOOKUP(sofile__4[[#This Row],[SalesOrderID]],retfile[SalesOrderID],1,FALSE)),0,1)</f>
        <v>1</v>
      </c>
      <c r="J672">
        <f>MONTH(sofile__4[[#This Row],[TimeStamp2]])</f>
        <v>4</v>
      </c>
      <c r="K672">
        <f>+IF(sofile__4[[#This Row],[SalesOrderID]] &gt;0,1,0)</f>
        <v>1</v>
      </c>
      <c r="L672" s="7">
        <f>(sofile__4[[#This Row],[Existing Order]]-sofile__4[[#This Row],[ReturnedItem]])/sofile__4[[#This Row],[Existing Order]]</f>
        <v>0</v>
      </c>
    </row>
    <row r="673" spans="1:12" x14ac:dyDescent="0.35">
      <c r="A673">
        <v>672</v>
      </c>
      <c r="B673">
        <v>12</v>
      </c>
      <c r="C673">
        <v>6</v>
      </c>
      <c r="D673">
        <v>141</v>
      </c>
      <c r="E673" s="8">
        <v>43951.375</v>
      </c>
      <c r="F673" s="8">
        <f>DATE(YEAR(sofile__4[[#This Row],[TimeStamp2]]),MONTH(sofile__4[[#This Row],[TimeStamp2]]),DAY(sofile__4[[#This Row],[TimeStamp2]]))</f>
        <v>43951</v>
      </c>
      <c r="G673">
        <v>672</v>
      </c>
      <c r="H673">
        <v>33</v>
      </c>
      <c r="I673">
        <f>IF(ISERROR(VLOOKUP(sofile__4[[#This Row],[SalesOrderID]],retfile[SalesOrderID],1,FALSE)),0,1)</f>
        <v>1</v>
      </c>
      <c r="J673">
        <f>MONTH(sofile__4[[#This Row],[TimeStamp2]])</f>
        <v>4</v>
      </c>
      <c r="K673">
        <f>+IF(sofile__4[[#This Row],[SalesOrderID]] &gt;0,1,0)</f>
        <v>1</v>
      </c>
      <c r="L673" s="7">
        <f>(sofile__4[[#This Row],[Existing Order]]-sofile__4[[#This Row],[ReturnedItem]])/sofile__4[[#This Row],[Existing Order]]</f>
        <v>0</v>
      </c>
    </row>
    <row r="674" spans="1:12" x14ac:dyDescent="0.35">
      <c r="A674">
        <v>673</v>
      </c>
      <c r="B674">
        <v>6</v>
      </c>
      <c r="C674">
        <v>3</v>
      </c>
      <c r="D674">
        <v>397</v>
      </c>
      <c r="E674" s="8">
        <v>43951.333333333336</v>
      </c>
      <c r="F674" s="8">
        <f>DATE(YEAR(sofile__4[[#This Row],[TimeStamp2]]),MONTH(sofile__4[[#This Row],[TimeStamp2]]),DAY(sofile__4[[#This Row],[TimeStamp2]]))</f>
        <v>43951</v>
      </c>
      <c r="G674">
        <v>673</v>
      </c>
      <c r="H674">
        <v>32</v>
      </c>
      <c r="I674">
        <f>IF(ISERROR(VLOOKUP(sofile__4[[#This Row],[SalesOrderID]],retfile[SalesOrderID],1,FALSE)),0,1)</f>
        <v>0</v>
      </c>
      <c r="J674">
        <f>MONTH(sofile__4[[#This Row],[TimeStamp2]])</f>
        <v>4</v>
      </c>
      <c r="K674">
        <f>+IF(sofile__4[[#This Row],[SalesOrderID]] &gt;0,1,0)</f>
        <v>1</v>
      </c>
      <c r="L674" s="7">
        <f>(sofile__4[[#This Row],[Existing Order]]-sofile__4[[#This Row],[ReturnedItem]])/sofile__4[[#This Row],[Existing Order]]</f>
        <v>1</v>
      </c>
    </row>
    <row r="675" spans="1:12" x14ac:dyDescent="0.35">
      <c r="A675">
        <v>674</v>
      </c>
      <c r="B675">
        <v>13</v>
      </c>
      <c r="C675">
        <v>1</v>
      </c>
      <c r="D675">
        <v>205</v>
      </c>
      <c r="E675" s="8">
        <v>43951.041666666664</v>
      </c>
      <c r="F675" s="8">
        <f>DATE(YEAR(sofile__4[[#This Row],[TimeStamp2]]),MONTH(sofile__4[[#This Row],[TimeStamp2]]),DAY(sofile__4[[#This Row],[TimeStamp2]]))</f>
        <v>43951</v>
      </c>
      <c r="G675">
        <v>674</v>
      </c>
      <c r="H675">
        <v>25</v>
      </c>
      <c r="I675">
        <f>IF(ISERROR(VLOOKUP(sofile__4[[#This Row],[SalesOrderID]],retfile[SalesOrderID],1,FALSE)),0,1)</f>
        <v>0</v>
      </c>
      <c r="J675">
        <f>MONTH(sofile__4[[#This Row],[TimeStamp2]])</f>
        <v>4</v>
      </c>
      <c r="K675">
        <f>+IF(sofile__4[[#This Row],[SalesOrderID]] &gt;0,1,0)</f>
        <v>1</v>
      </c>
      <c r="L675" s="7">
        <f>(sofile__4[[#This Row],[Existing Order]]-sofile__4[[#This Row],[ReturnedItem]])/sofile__4[[#This Row],[Existing Order]]</f>
        <v>1</v>
      </c>
    </row>
    <row r="676" spans="1:12" x14ac:dyDescent="0.35">
      <c r="A676">
        <v>675</v>
      </c>
      <c r="B676">
        <v>4</v>
      </c>
      <c r="C676">
        <v>9</v>
      </c>
      <c r="D676">
        <v>123</v>
      </c>
      <c r="E676" s="8">
        <v>43951.333333333336</v>
      </c>
      <c r="F676" s="8">
        <f>DATE(YEAR(sofile__4[[#This Row],[TimeStamp2]]),MONTH(sofile__4[[#This Row],[TimeStamp2]]),DAY(sofile__4[[#This Row],[TimeStamp2]]))</f>
        <v>43951</v>
      </c>
      <c r="G676">
        <v>675</v>
      </c>
      <c r="H676">
        <v>32</v>
      </c>
      <c r="I676">
        <f>IF(ISERROR(VLOOKUP(sofile__4[[#This Row],[SalesOrderID]],retfile[SalesOrderID],1,FALSE)),0,1)</f>
        <v>1</v>
      </c>
      <c r="J676">
        <f>MONTH(sofile__4[[#This Row],[TimeStamp2]])</f>
        <v>4</v>
      </c>
      <c r="K676">
        <f>+IF(sofile__4[[#This Row],[SalesOrderID]] &gt;0,1,0)</f>
        <v>1</v>
      </c>
      <c r="L676" s="7">
        <f>(sofile__4[[#This Row],[Existing Order]]-sofile__4[[#This Row],[ReturnedItem]])/sofile__4[[#This Row],[Existing Order]]</f>
        <v>0</v>
      </c>
    </row>
    <row r="677" spans="1:12" x14ac:dyDescent="0.35">
      <c r="A677">
        <v>676</v>
      </c>
      <c r="B677">
        <v>13</v>
      </c>
      <c r="C677">
        <v>6</v>
      </c>
      <c r="D677">
        <v>357</v>
      </c>
      <c r="E677" s="8">
        <v>43952.5</v>
      </c>
      <c r="F677" s="8">
        <f>DATE(YEAR(sofile__4[[#This Row],[TimeStamp2]]),MONTH(sofile__4[[#This Row],[TimeStamp2]]),DAY(sofile__4[[#This Row],[TimeStamp2]]))</f>
        <v>43952</v>
      </c>
      <c r="G677">
        <v>676</v>
      </c>
      <c r="H677">
        <v>36</v>
      </c>
      <c r="I677">
        <f>IF(ISERROR(VLOOKUP(sofile__4[[#This Row],[SalesOrderID]],retfile[SalesOrderID],1,FALSE)),0,1)</f>
        <v>1</v>
      </c>
      <c r="J677">
        <f>MONTH(sofile__4[[#This Row],[TimeStamp2]])</f>
        <v>5</v>
      </c>
      <c r="K677">
        <f>+IF(sofile__4[[#This Row],[SalesOrderID]] &gt;0,1,0)</f>
        <v>1</v>
      </c>
      <c r="L677" s="7">
        <f>(sofile__4[[#This Row],[Existing Order]]-sofile__4[[#This Row],[ReturnedItem]])/sofile__4[[#This Row],[Existing Order]]</f>
        <v>0</v>
      </c>
    </row>
    <row r="678" spans="1:12" x14ac:dyDescent="0.35">
      <c r="A678">
        <v>677</v>
      </c>
      <c r="B678">
        <v>1</v>
      </c>
      <c r="C678">
        <v>6</v>
      </c>
      <c r="D678">
        <v>264</v>
      </c>
      <c r="E678" s="8">
        <v>43952.291666666664</v>
      </c>
      <c r="F678" s="8">
        <f>DATE(YEAR(sofile__4[[#This Row],[TimeStamp2]]),MONTH(sofile__4[[#This Row],[TimeStamp2]]),DAY(sofile__4[[#This Row],[TimeStamp2]]))</f>
        <v>43952</v>
      </c>
      <c r="G678">
        <v>677</v>
      </c>
      <c r="H678">
        <v>31</v>
      </c>
      <c r="I678">
        <f>IF(ISERROR(VLOOKUP(sofile__4[[#This Row],[SalesOrderID]],retfile[SalesOrderID],1,FALSE)),0,1)</f>
        <v>0</v>
      </c>
      <c r="J678">
        <f>MONTH(sofile__4[[#This Row],[TimeStamp2]])</f>
        <v>5</v>
      </c>
      <c r="K678">
        <f>+IF(sofile__4[[#This Row],[SalesOrderID]] &gt;0,1,0)</f>
        <v>1</v>
      </c>
      <c r="L678" s="7">
        <f>(sofile__4[[#This Row],[Existing Order]]-sofile__4[[#This Row],[ReturnedItem]])/sofile__4[[#This Row],[Existing Order]]</f>
        <v>1</v>
      </c>
    </row>
    <row r="679" spans="1:12" x14ac:dyDescent="0.35">
      <c r="A679">
        <v>678</v>
      </c>
      <c r="B679">
        <v>7</v>
      </c>
      <c r="C679">
        <v>7</v>
      </c>
      <c r="D679">
        <v>429</v>
      </c>
      <c r="E679" s="8">
        <v>43952.041666666664</v>
      </c>
      <c r="F679" s="8">
        <f>DATE(YEAR(sofile__4[[#This Row],[TimeStamp2]]),MONTH(sofile__4[[#This Row],[TimeStamp2]]),DAY(sofile__4[[#This Row],[TimeStamp2]]))</f>
        <v>43952</v>
      </c>
      <c r="G679">
        <v>678</v>
      </c>
      <c r="H679">
        <v>25</v>
      </c>
      <c r="I679">
        <f>IF(ISERROR(VLOOKUP(sofile__4[[#This Row],[SalesOrderID]],retfile[SalesOrderID],1,FALSE)),0,1)</f>
        <v>0</v>
      </c>
      <c r="J679">
        <f>MONTH(sofile__4[[#This Row],[TimeStamp2]])</f>
        <v>5</v>
      </c>
      <c r="K679">
        <f>+IF(sofile__4[[#This Row],[SalesOrderID]] &gt;0,1,0)</f>
        <v>1</v>
      </c>
      <c r="L679" s="7">
        <f>(sofile__4[[#This Row],[Existing Order]]-sofile__4[[#This Row],[ReturnedItem]])/sofile__4[[#This Row],[Existing Order]]</f>
        <v>1</v>
      </c>
    </row>
    <row r="680" spans="1:12" x14ac:dyDescent="0.35">
      <c r="A680">
        <v>679</v>
      </c>
      <c r="B680">
        <v>1</v>
      </c>
      <c r="C680">
        <v>8</v>
      </c>
      <c r="D680">
        <v>108</v>
      </c>
      <c r="E680" s="8">
        <v>43952.208333333336</v>
      </c>
      <c r="F680" s="8">
        <f>DATE(YEAR(sofile__4[[#This Row],[TimeStamp2]]),MONTH(sofile__4[[#This Row],[TimeStamp2]]),DAY(sofile__4[[#This Row],[TimeStamp2]]))</f>
        <v>43952</v>
      </c>
      <c r="G680">
        <v>679</v>
      </c>
      <c r="H680">
        <v>29</v>
      </c>
      <c r="I680">
        <f>IF(ISERROR(VLOOKUP(sofile__4[[#This Row],[SalesOrderID]],retfile[SalesOrderID],1,FALSE)),0,1)</f>
        <v>0</v>
      </c>
      <c r="J680">
        <f>MONTH(sofile__4[[#This Row],[TimeStamp2]])</f>
        <v>5</v>
      </c>
      <c r="K680">
        <f>+IF(sofile__4[[#This Row],[SalesOrderID]] &gt;0,1,0)</f>
        <v>1</v>
      </c>
      <c r="L680" s="7">
        <f>(sofile__4[[#This Row],[Existing Order]]-sofile__4[[#This Row],[ReturnedItem]])/sofile__4[[#This Row],[Existing Order]]</f>
        <v>1</v>
      </c>
    </row>
    <row r="681" spans="1:12" x14ac:dyDescent="0.35">
      <c r="A681">
        <v>680</v>
      </c>
      <c r="B681">
        <v>6</v>
      </c>
      <c r="C681">
        <v>5</v>
      </c>
      <c r="D681">
        <v>282</v>
      </c>
      <c r="E681" s="8">
        <v>43952.5</v>
      </c>
      <c r="F681" s="8">
        <f>DATE(YEAR(sofile__4[[#This Row],[TimeStamp2]]),MONTH(sofile__4[[#This Row],[TimeStamp2]]),DAY(sofile__4[[#This Row],[TimeStamp2]]))</f>
        <v>43952</v>
      </c>
      <c r="G681">
        <v>680</v>
      </c>
      <c r="H681">
        <v>36</v>
      </c>
      <c r="I681">
        <f>IF(ISERROR(VLOOKUP(sofile__4[[#This Row],[SalesOrderID]],retfile[SalesOrderID],1,FALSE)),0,1)</f>
        <v>0</v>
      </c>
      <c r="J681">
        <f>MONTH(sofile__4[[#This Row],[TimeStamp2]])</f>
        <v>5</v>
      </c>
      <c r="K681">
        <f>+IF(sofile__4[[#This Row],[SalesOrderID]] &gt;0,1,0)</f>
        <v>1</v>
      </c>
      <c r="L681" s="7">
        <f>(sofile__4[[#This Row],[Existing Order]]-sofile__4[[#This Row],[ReturnedItem]])/sofile__4[[#This Row],[Existing Order]]</f>
        <v>1</v>
      </c>
    </row>
    <row r="682" spans="1:12" x14ac:dyDescent="0.35">
      <c r="A682">
        <v>681</v>
      </c>
      <c r="B682">
        <v>7</v>
      </c>
      <c r="C682">
        <v>4</v>
      </c>
      <c r="D682">
        <v>349</v>
      </c>
      <c r="E682" s="8">
        <v>43952.25</v>
      </c>
      <c r="F682" s="8">
        <f>DATE(YEAR(sofile__4[[#This Row],[TimeStamp2]]),MONTH(sofile__4[[#This Row],[TimeStamp2]]),DAY(sofile__4[[#This Row],[TimeStamp2]]))</f>
        <v>43952</v>
      </c>
      <c r="G682">
        <v>681</v>
      </c>
      <c r="H682">
        <v>30</v>
      </c>
      <c r="I682">
        <f>IF(ISERROR(VLOOKUP(sofile__4[[#This Row],[SalesOrderID]],retfile[SalesOrderID],1,FALSE)),0,1)</f>
        <v>1</v>
      </c>
      <c r="J682">
        <f>MONTH(sofile__4[[#This Row],[TimeStamp2]])</f>
        <v>5</v>
      </c>
      <c r="K682">
        <f>+IF(sofile__4[[#This Row],[SalesOrderID]] &gt;0,1,0)</f>
        <v>1</v>
      </c>
      <c r="L682" s="7">
        <f>(sofile__4[[#This Row],[Existing Order]]-sofile__4[[#This Row],[ReturnedItem]])/sofile__4[[#This Row],[Existing Order]]</f>
        <v>0</v>
      </c>
    </row>
    <row r="683" spans="1:12" x14ac:dyDescent="0.35">
      <c r="A683">
        <v>682</v>
      </c>
      <c r="B683">
        <v>3</v>
      </c>
      <c r="C683">
        <v>5</v>
      </c>
      <c r="D683">
        <v>364</v>
      </c>
      <c r="E683" s="8">
        <v>43952.916666666664</v>
      </c>
      <c r="F683" s="8">
        <f>DATE(YEAR(sofile__4[[#This Row],[TimeStamp2]]),MONTH(sofile__4[[#This Row],[TimeStamp2]]),DAY(sofile__4[[#This Row],[TimeStamp2]]))</f>
        <v>43952</v>
      </c>
      <c r="G683">
        <v>682</v>
      </c>
      <c r="H683">
        <v>22</v>
      </c>
      <c r="I683">
        <f>IF(ISERROR(VLOOKUP(sofile__4[[#This Row],[SalesOrderID]],retfile[SalesOrderID],1,FALSE)),0,1)</f>
        <v>1</v>
      </c>
      <c r="J683">
        <f>MONTH(sofile__4[[#This Row],[TimeStamp2]])</f>
        <v>5</v>
      </c>
      <c r="K683">
        <f>+IF(sofile__4[[#This Row],[SalesOrderID]] &gt;0,1,0)</f>
        <v>1</v>
      </c>
      <c r="L683" s="7">
        <f>(sofile__4[[#This Row],[Existing Order]]-sofile__4[[#This Row],[ReturnedItem]])/sofile__4[[#This Row],[Existing Order]]</f>
        <v>0</v>
      </c>
    </row>
    <row r="684" spans="1:12" x14ac:dyDescent="0.35">
      <c r="A684">
        <v>683</v>
      </c>
      <c r="B684">
        <v>5</v>
      </c>
      <c r="C684">
        <v>9</v>
      </c>
      <c r="D684">
        <v>329</v>
      </c>
      <c r="E684" s="8">
        <v>43953.125</v>
      </c>
      <c r="F684" s="8">
        <f>DATE(YEAR(sofile__4[[#This Row],[TimeStamp2]]),MONTH(sofile__4[[#This Row],[TimeStamp2]]),DAY(sofile__4[[#This Row],[TimeStamp2]]))</f>
        <v>43953</v>
      </c>
      <c r="G684">
        <v>683</v>
      </c>
      <c r="H684">
        <v>27</v>
      </c>
      <c r="I684">
        <f>IF(ISERROR(VLOOKUP(sofile__4[[#This Row],[SalesOrderID]],retfile[SalesOrderID],1,FALSE)),0,1)</f>
        <v>1</v>
      </c>
      <c r="J684">
        <f>MONTH(sofile__4[[#This Row],[TimeStamp2]])</f>
        <v>5</v>
      </c>
      <c r="K684">
        <f>+IF(sofile__4[[#This Row],[SalesOrderID]] &gt;0,1,0)</f>
        <v>1</v>
      </c>
      <c r="L684" s="7">
        <f>(sofile__4[[#This Row],[Existing Order]]-sofile__4[[#This Row],[ReturnedItem]])/sofile__4[[#This Row],[Existing Order]]</f>
        <v>0</v>
      </c>
    </row>
    <row r="685" spans="1:12" x14ac:dyDescent="0.35">
      <c r="A685">
        <v>684</v>
      </c>
      <c r="B685">
        <v>11</v>
      </c>
      <c r="C685">
        <v>4</v>
      </c>
      <c r="D685">
        <v>226</v>
      </c>
      <c r="E685" s="8">
        <v>43953</v>
      </c>
      <c r="F685" s="8">
        <f>DATE(YEAR(sofile__4[[#This Row],[TimeStamp2]]),MONTH(sofile__4[[#This Row],[TimeStamp2]]),DAY(sofile__4[[#This Row],[TimeStamp2]]))</f>
        <v>43953</v>
      </c>
      <c r="G685">
        <v>684</v>
      </c>
      <c r="H685">
        <v>24</v>
      </c>
      <c r="I685">
        <f>IF(ISERROR(VLOOKUP(sofile__4[[#This Row],[SalesOrderID]],retfile[SalesOrderID],1,FALSE)),0,1)</f>
        <v>1</v>
      </c>
      <c r="J685">
        <f>MONTH(sofile__4[[#This Row],[TimeStamp2]])</f>
        <v>5</v>
      </c>
      <c r="K685">
        <f>+IF(sofile__4[[#This Row],[SalesOrderID]] &gt;0,1,0)</f>
        <v>1</v>
      </c>
      <c r="L685" s="7">
        <f>(sofile__4[[#This Row],[Existing Order]]-sofile__4[[#This Row],[ReturnedItem]])/sofile__4[[#This Row],[Existing Order]]</f>
        <v>0</v>
      </c>
    </row>
    <row r="686" spans="1:12" x14ac:dyDescent="0.35">
      <c r="A686">
        <v>685</v>
      </c>
      <c r="B686">
        <v>8</v>
      </c>
      <c r="C686">
        <v>4</v>
      </c>
      <c r="D686">
        <v>330</v>
      </c>
      <c r="E686" s="8">
        <v>43953.083333333336</v>
      </c>
      <c r="F686" s="8">
        <f>DATE(YEAR(sofile__4[[#This Row],[TimeStamp2]]),MONTH(sofile__4[[#This Row],[TimeStamp2]]),DAY(sofile__4[[#This Row],[TimeStamp2]]))</f>
        <v>43953</v>
      </c>
      <c r="G686">
        <v>685</v>
      </c>
      <c r="H686">
        <v>26</v>
      </c>
      <c r="I686">
        <f>IF(ISERROR(VLOOKUP(sofile__4[[#This Row],[SalesOrderID]],retfile[SalesOrderID],1,FALSE)),0,1)</f>
        <v>0</v>
      </c>
      <c r="J686">
        <f>MONTH(sofile__4[[#This Row],[TimeStamp2]])</f>
        <v>5</v>
      </c>
      <c r="K686">
        <f>+IF(sofile__4[[#This Row],[SalesOrderID]] &gt;0,1,0)</f>
        <v>1</v>
      </c>
      <c r="L686" s="7">
        <f>(sofile__4[[#This Row],[Existing Order]]-sofile__4[[#This Row],[ReturnedItem]])/sofile__4[[#This Row],[Existing Order]]</f>
        <v>1</v>
      </c>
    </row>
    <row r="687" spans="1:12" x14ac:dyDescent="0.35">
      <c r="A687">
        <v>686</v>
      </c>
      <c r="B687">
        <v>5</v>
      </c>
      <c r="C687">
        <v>5</v>
      </c>
      <c r="D687">
        <v>190</v>
      </c>
      <c r="E687" s="8">
        <v>43953.333333333336</v>
      </c>
      <c r="F687" s="8">
        <f>DATE(YEAR(sofile__4[[#This Row],[TimeStamp2]]),MONTH(sofile__4[[#This Row],[TimeStamp2]]),DAY(sofile__4[[#This Row],[TimeStamp2]]))</f>
        <v>43953</v>
      </c>
      <c r="G687">
        <v>686</v>
      </c>
      <c r="H687">
        <v>32</v>
      </c>
      <c r="I687">
        <f>IF(ISERROR(VLOOKUP(sofile__4[[#This Row],[SalesOrderID]],retfile[SalesOrderID],1,FALSE)),0,1)</f>
        <v>0</v>
      </c>
      <c r="J687">
        <f>MONTH(sofile__4[[#This Row],[TimeStamp2]])</f>
        <v>5</v>
      </c>
      <c r="K687">
        <f>+IF(sofile__4[[#This Row],[SalesOrderID]] &gt;0,1,0)</f>
        <v>1</v>
      </c>
      <c r="L687" s="7">
        <f>(sofile__4[[#This Row],[Existing Order]]-sofile__4[[#This Row],[ReturnedItem]])/sofile__4[[#This Row],[Existing Order]]</f>
        <v>1</v>
      </c>
    </row>
    <row r="688" spans="1:12" x14ac:dyDescent="0.35">
      <c r="A688">
        <v>687</v>
      </c>
      <c r="B688">
        <v>2</v>
      </c>
      <c r="C688">
        <v>6</v>
      </c>
      <c r="D688">
        <v>219</v>
      </c>
      <c r="E688" s="8">
        <v>43953.166666666664</v>
      </c>
      <c r="F688" s="8">
        <f>DATE(YEAR(sofile__4[[#This Row],[TimeStamp2]]),MONTH(sofile__4[[#This Row],[TimeStamp2]]),DAY(sofile__4[[#This Row],[TimeStamp2]]))</f>
        <v>43953</v>
      </c>
      <c r="G688">
        <v>687</v>
      </c>
      <c r="H688">
        <v>28</v>
      </c>
      <c r="I688">
        <f>IF(ISERROR(VLOOKUP(sofile__4[[#This Row],[SalesOrderID]],retfile[SalesOrderID],1,FALSE)),0,1)</f>
        <v>1</v>
      </c>
      <c r="J688">
        <f>MONTH(sofile__4[[#This Row],[TimeStamp2]])</f>
        <v>5</v>
      </c>
      <c r="K688">
        <f>+IF(sofile__4[[#This Row],[SalesOrderID]] &gt;0,1,0)</f>
        <v>1</v>
      </c>
      <c r="L688" s="7">
        <f>(sofile__4[[#This Row],[Existing Order]]-sofile__4[[#This Row],[ReturnedItem]])/sofile__4[[#This Row],[Existing Order]]</f>
        <v>0</v>
      </c>
    </row>
    <row r="689" spans="1:12" x14ac:dyDescent="0.35">
      <c r="A689">
        <v>688</v>
      </c>
      <c r="B689">
        <v>10</v>
      </c>
      <c r="C689">
        <v>5</v>
      </c>
      <c r="D689">
        <v>265</v>
      </c>
      <c r="E689" s="8">
        <v>43953.25</v>
      </c>
      <c r="F689" s="8">
        <f>DATE(YEAR(sofile__4[[#This Row],[TimeStamp2]]),MONTH(sofile__4[[#This Row],[TimeStamp2]]),DAY(sofile__4[[#This Row],[TimeStamp2]]))</f>
        <v>43953</v>
      </c>
      <c r="G689">
        <v>688</v>
      </c>
      <c r="H689">
        <v>30</v>
      </c>
      <c r="I689">
        <f>IF(ISERROR(VLOOKUP(sofile__4[[#This Row],[SalesOrderID]],retfile[SalesOrderID],1,FALSE)),0,1)</f>
        <v>0</v>
      </c>
      <c r="J689">
        <f>MONTH(sofile__4[[#This Row],[TimeStamp2]])</f>
        <v>5</v>
      </c>
      <c r="K689">
        <f>+IF(sofile__4[[#This Row],[SalesOrderID]] &gt;0,1,0)</f>
        <v>1</v>
      </c>
      <c r="L689" s="7">
        <f>(sofile__4[[#This Row],[Existing Order]]-sofile__4[[#This Row],[ReturnedItem]])/sofile__4[[#This Row],[Existing Order]]</f>
        <v>1</v>
      </c>
    </row>
    <row r="690" spans="1:12" x14ac:dyDescent="0.35">
      <c r="A690">
        <v>689</v>
      </c>
      <c r="B690">
        <v>14</v>
      </c>
      <c r="C690">
        <v>6</v>
      </c>
      <c r="D690">
        <v>442</v>
      </c>
      <c r="E690" s="8">
        <v>43953.958333333336</v>
      </c>
      <c r="F690" s="8">
        <f>DATE(YEAR(sofile__4[[#This Row],[TimeStamp2]]),MONTH(sofile__4[[#This Row],[TimeStamp2]]),DAY(sofile__4[[#This Row],[TimeStamp2]]))</f>
        <v>43953</v>
      </c>
      <c r="G690">
        <v>689</v>
      </c>
      <c r="H690">
        <v>23</v>
      </c>
      <c r="I690">
        <f>IF(ISERROR(VLOOKUP(sofile__4[[#This Row],[SalesOrderID]],retfile[SalesOrderID],1,FALSE)),0,1)</f>
        <v>0</v>
      </c>
      <c r="J690">
        <f>MONTH(sofile__4[[#This Row],[TimeStamp2]])</f>
        <v>5</v>
      </c>
      <c r="K690">
        <f>+IF(sofile__4[[#This Row],[SalesOrderID]] &gt;0,1,0)</f>
        <v>1</v>
      </c>
      <c r="L690" s="7">
        <f>(sofile__4[[#This Row],[Existing Order]]-sofile__4[[#This Row],[ReturnedItem]])/sofile__4[[#This Row],[Existing Order]]</f>
        <v>1</v>
      </c>
    </row>
    <row r="691" spans="1:12" x14ac:dyDescent="0.35">
      <c r="A691">
        <v>690</v>
      </c>
      <c r="B691">
        <v>12</v>
      </c>
      <c r="C691">
        <v>3</v>
      </c>
      <c r="D691">
        <v>235</v>
      </c>
      <c r="E691" s="8">
        <v>43954.125</v>
      </c>
      <c r="F691" s="8">
        <f>DATE(YEAR(sofile__4[[#This Row],[TimeStamp2]]),MONTH(sofile__4[[#This Row],[TimeStamp2]]),DAY(sofile__4[[#This Row],[TimeStamp2]]))</f>
        <v>43954</v>
      </c>
      <c r="G691">
        <v>690</v>
      </c>
      <c r="H691">
        <v>27</v>
      </c>
      <c r="I691">
        <f>IF(ISERROR(VLOOKUP(sofile__4[[#This Row],[SalesOrderID]],retfile[SalesOrderID],1,FALSE)),0,1)</f>
        <v>0</v>
      </c>
      <c r="J691">
        <f>MONTH(sofile__4[[#This Row],[TimeStamp2]])</f>
        <v>5</v>
      </c>
      <c r="K691">
        <f>+IF(sofile__4[[#This Row],[SalesOrderID]] &gt;0,1,0)</f>
        <v>1</v>
      </c>
      <c r="L691" s="7">
        <f>(sofile__4[[#This Row],[Existing Order]]-sofile__4[[#This Row],[ReturnedItem]])/sofile__4[[#This Row],[Existing Order]]</f>
        <v>1</v>
      </c>
    </row>
    <row r="692" spans="1:12" x14ac:dyDescent="0.35">
      <c r="A692">
        <v>691</v>
      </c>
      <c r="B692">
        <v>10</v>
      </c>
      <c r="C692">
        <v>7</v>
      </c>
      <c r="D692">
        <v>114</v>
      </c>
      <c r="E692" s="8">
        <v>43954.208333333336</v>
      </c>
      <c r="F692" s="8">
        <f>DATE(YEAR(sofile__4[[#This Row],[TimeStamp2]]),MONTH(sofile__4[[#This Row],[TimeStamp2]]),DAY(sofile__4[[#This Row],[TimeStamp2]]))</f>
        <v>43954</v>
      </c>
      <c r="G692">
        <v>691</v>
      </c>
      <c r="H692">
        <v>29</v>
      </c>
      <c r="I692">
        <f>IF(ISERROR(VLOOKUP(sofile__4[[#This Row],[SalesOrderID]],retfile[SalesOrderID],1,FALSE)),0,1)</f>
        <v>0</v>
      </c>
      <c r="J692">
        <f>MONTH(sofile__4[[#This Row],[TimeStamp2]])</f>
        <v>5</v>
      </c>
      <c r="K692">
        <f>+IF(sofile__4[[#This Row],[SalesOrderID]] &gt;0,1,0)</f>
        <v>1</v>
      </c>
      <c r="L692" s="7">
        <f>(sofile__4[[#This Row],[Existing Order]]-sofile__4[[#This Row],[ReturnedItem]])/sofile__4[[#This Row],[Existing Order]]</f>
        <v>1</v>
      </c>
    </row>
    <row r="693" spans="1:12" x14ac:dyDescent="0.35">
      <c r="A693">
        <v>692</v>
      </c>
      <c r="B693">
        <v>7</v>
      </c>
      <c r="C693">
        <v>6</v>
      </c>
      <c r="D693">
        <v>422</v>
      </c>
      <c r="E693" s="8">
        <v>43954.333333333336</v>
      </c>
      <c r="F693" s="8">
        <f>DATE(YEAR(sofile__4[[#This Row],[TimeStamp2]]),MONTH(sofile__4[[#This Row],[TimeStamp2]]),DAY(sofile__4[[#This Row],[TimeStamp2]]))</f>
        <v>43954</v>
      </c>
      <c r="G693">
        <v>692</v>
      </c>
      <c r="H693">
        <v>32</v>
      </c>
      <c r="I693">
        <f>IF(ISERROR(VLOOKUP(sofile__4[[#This Row],[SalesOrderID]],retfile[SalesOrderID],1,FALSE)),0,1)</f>
        <v>0</v>
      </c>
      <c r="J693">
        <f>MONTH(sofile__4[[#This Row],[TimeStamp2]])</f>
        <v>5</v>
      </c>
      <c r="K693">
        <f>+IF(sofile__4[[#This Row],[SalesOrderID]] &gt;0,1,0)</f>
        <v>1</v>
      </c>
      <c r="L693" s="7">
        <f>(sofile__4[[#This Row],[Existing Order]]-sofile__4[[#This Row],[ReturnedItem]])/sofile__4[[#This Row],[Existing Order]]</f>
        <v>1</v>
      </c>
    </row>
    <row r="694" spans="1:12" x14ac:dyDescent="0.35">
      <c r="A694">
        <v>693</v>
      </c>
      <c r="B694">
        <v>13</v>
      </c>
      <c r="C694">
        <v>5</v>
      </c>
      <c r="D694">
        <v>145</v>
      </c>
      <c r="E694" s="8">
        <v>43954.375</v>
      </c>
      <c r="F694" s="8">
        <f>DATE(YEAR(sofile__4[[#This Row],[TimeStamp2]]),MONTH(sofile__4[[#This Row],[TimeStamp2]]),DAY(sofile__4[[#This Row],[TimeStamp2]]))</f>
        <v>43954</v>
      </c>
      <c r="G694">
        <v>693</v>
      </c>
      <c r="H694">
        <v>33</v>
      </c>
      <c r="I694">
        <f>IF(ISERROR(VLOOKUP(sofile__4[[#This Row],[SalesOrderID]],retfile[SalesOrderID],1,FALSE)),0,1)</f>
        <v>0</v>
      </c>
      <c r="J694">
        <f>MONTH(sofile__4[[#This Row],[TimeStamp2]])</f>
        <v>5</v>
      </c>
      <c r="K694">
        <f>+IF(sofile__4[[#This Row],[SalesOrderID]] &gt;0,1,0)</f>
        <v>1</v>
      </c>
      <c r="L694" s="7">
        <f>(sofile__4[[#This Row],[Existing Order]]-sofile__4[[#This Row],[ReturnedItem]])/sofile__4[[#This Row],[Existing Order]]</f>
        <v>1</v>
      </c>
    </row>
    <row r="695" spans="1:12" x14ac:dyDescent="0.35">
      <c r="A695">
        <v>694</v>
      </c>
      <c r="B695">
        <v>1</v>
      </c>
      <c r="C695">
        <v>4</v>
      </c>
      <c r="D695">
        <v>243</v>
      </c>
      <c r="E695" s="8">
        <v>43953.916666666664</v>
      </c>
      <c r="F695" s="8">
        <f>DATE(YEAR(sofile__4[[#This Row],[TimeStamp2]]),MONTH(sofile__4[[#This Row],[TimeStamp2]]),DAY(sofile__4[[#This Row],[TimeStamp2]]))</f>
        <v>43953</v>
      </c>
      <c r="G695">
        <v>694</v>
      </c>
      <c r="H695">
        <v>22</v>
      </c>
      <c r="I695">
        <f>IF(ISERROR(VLOOKUP(sofile__4[[#This Row],[SalesOrderID]],retfile[SalesOrderID],1,FALSE)),0,1)</f>
        <v>0</v>
      </c>
      <c r="J695">
        <f>MONTH(sofile__4[[#This Row],[TimeStamp2]])</f>
        <v>5</v>
      </c>
      <c r="K695">
        <f>+IF(sofile__4[[#This Row],[SalesOrderID]] &gt;0,1,0)</f>
        <v>1</v>
      </c>
      <c r="L695" s="7">
        <f>(sofile__4[[#This Row],[Existing Order]]-sofile__4[[#This Row],[ReturnedItem]])/sofile__4[[#This Row],[Existing Order]]</f>
        <v>1</v>
      </c>
    </row>
    <row r="696" spans="1:12" x14ac:dyDescent="0.35">
      <c r="A696">
        <v>695</v>
      </c>
      <c r="B696">
        <v>9</v>
      </c>
      <c r="C696">
        <v>3</v>
      </c>
      <c r="D696">
        <v>357</v>
      </c>
      <c r="E696" s="8">
        <v>43955</v>
      </c>
      <c r="F696" s="8">
        <f>DATE(YEAR(sofile__4[[#This Row],[TimeStamp2]]),MONTH(sofile__4[[#This Row],[TimeStamp2]]),DAY(sofile__4[[#This Row],[TimeStamp2]]))</f>
        <v>43955</v>
      </c>
      <c r="G696">
        <v>695</v>
      </c>
      <c r="H696">
        <v>24</v>
      </c>
      <c r="I696">
        <f>IF(ISERROR(VLOOKUP(sofile__4[[#This Row],[SalesOrderID]],retfile[SalesOrderID],1,FALSE)),0,1)</f>
        <v>0</v>
      </c>
      <c r="J696">
        <f>MONTH(sofile__4[[#This Row],[TimeStamp2]])</f>
        <v>5</v>
      </c>
      <c r="K696">
        <f>+IF(sofile__4[[#This Row],[SalesOrderID]] &gt;0,1,0)</f>
        <v>1</v>
      </c>
      <c r="L696" s="7">
        <f>(sofile__4[[#This Row],[Existing Order]]-sofile__4[[#This Row],[ReturnedItem]])/sofile__4[[#This Row],[Existing Order]]</f>
        <v>1</v>
      </c>
    </row>
    <row r="697" spans="1:12" x14ac:dyDescent="0.35">
      <c r="A697">
        <v>696</v>
      </c>
      <c r="B697">
        <v>2</v>
      </c>
      <c r="C697">
        <v>7</v>
      </c>
      <c r="D697">
        <v>102</v>
      </c>
      <c r="E697" s="8">
        <v>43955.166666666664</v>
      </c>
      <c r="F697" s="8">
        <f>DATE(YEAR(sofile__4[[#This Row],[TimeStamp2]]),MONTH(sofile__4[[#This Row],[TimeStamp2]]),DAY(sofile__4[[#This Row],[TimeStamp2]]))</f>
        <v>43955</v>
      </c>
      <c r="G697">
        <v>696</v>
      </c>
      <c r="H697">
        <v>28</v>
      </c>
      <c r="I697">
        <f>IF(ISERROR(VLOOKUP(sofile__4[[#This Row],[SalesOrderID]],retfile[SalesOrderID],1,FALSE)),0,1)</f>
        <v>1</v>
      </c>
      <c r="J697">
        <f>MONTH(sofile__4[[#This Row],[TimeStamp2]])</f>
        <v>5</v>
      </c>
      <c r="K697">
        <f>+IF(sofile__4[[#This Row],[SalesOrderID]] &gt;0,1,0)</f>
        <v>1</v>
      </c>
      <c r="L697" s="7">
        <f>(sofile__4[[#This Row],[Existing Order]]-sofile__4[[#This Row],[ReturnedItem]])/sofile__4[[#This Row],[Existing Order]]</f>
        <v>0</v>
      </c>
    </row>
    <row r="698" spans="1:12" x14ac:dyDescent="0.35">
      <c r="A698">
        <v>697</v>
      </c>
      <c r="B698">
        <v>10</v>
      </c>
      <c r="C698">
        <v>5</v>
      </c>
      <c r="D698">
        <v>458</v>
      </c>
      <c r="E698" s="8">
        <v>43955.375</v>
      </c>
      <c r="F698" s="8">
        <f>DATE(YEAR(sofile__4[[#This Row],[TimeStamp2]]),MONTH(sofile__4[[#This Row],[TimeStamp2]]),DAY(sofile__4[[#This Row],[TimeStamp2]]))</f>
        <v>43955</v>
      </c>
      <c r="G698">
        <v>697</v>
      </c>
      <c r="H698">
        <v>33</v>
      </c>
      <c r="I698">
        <f>IF(ISERROR(VLOOKUP(sofile__4[[#This Row],[SalesOrderID]],retfile[SalesOrderID],1,FALSE)),0,1)</f>
        <v>1</v>
      </c>
      <c r="J698">
        <f>MONTH(sofile__4[[#This Row],[TimeStamp2]])</f>
        <v>5</v>
      </c>
      <c r="K698">
        <f>+IF(sofile__4[[#This Row],[SalesOrderID]] &gt;0,1,0)</f>
        <v>1</v>
      </c>
      <c r="L698" s="7">
        <f>(sofile__4[[#This Row],[Existing Order]]-sofile__4[[#This Row],[ReturnedItem]])/sofile__4[[#This Row],[Existing Order]]</f>
        <v>0</v>
      </c>
    </row>
    <row r="699" spans="1:12" x14ac:dyDescent="0.35">
      <c r="A699">
        <v>698</v>
      </c>
      <c r="B699">
        <v>1</v>
      </c>
      <c r="C699">
        <v>3</v>
      </c>
      <c r="D699">
        <v>153</v>
      </c>
      <c r="E699" s="8">
        <v>43954.916666666664</v>
      </c>
      <c r="F699" s="8">
        <f>DATE(YEAR(sofile__4[[#This Row],[TimeStamp2]]),MONTH(sofile__4[[#This Row],[TimeStamp2]]),DAY(sofile__4[[#This Row],[TimeStamp2]]))</f>
        <v>43954</v>
      </c>
      <c r="G699">
        <v>698</v>
      </c>
      <c r="H699">
        <v>22</v>
      </c>
      <c r="I699">
        <f>IF(ISERROR(VLOOKUP(sofile__4[[#This Row],[SalesOrderID]],retfile[SalesOrderID],1,FALSE)),0,1)</f>
        <v>0</v>
      </c>
      <c r="J699">
        <f>MONTH(sofile__4[[#This Row],[TimeStamp2]])</f>
        <v>5</v>
      </c>
      <c r="K699">
        <f>+IF(sofile__4[[#This Row],[SalesOrderID]] &gt;0,1,0)</f>
        <v>1</v>
      </c>
      <c r="L699" s="7">
        <f>(sofile__4[[#This Row],[Existing Order]]-sofile__4[[#This Row],[ReturnedItem]])/sofile__4[[#This Row],[Existing Order]]</f>
        <v>1</v>
      </c>
    </row>
    <row r="700" spans="1:12" x14ac:dyDescent="0.35">
      <c r="A700">
        <v>699</v>
      </c>
      <c r="B700">
        <v>6</v>
      </c>
      <c r="C700">
        <v>7</v>
      </c>
      <c r="D700">
        <v>433</v>
      </c>
      <c r="E700" s="8">
        <v>43955.958333333336</v>
      </c>
      <c r="F700" s="8">
        <f>DATE(YEAR(sofile__4[[#This Row],[TimeStamp2]]),MONTH(sofile__4[[#This Row],[TimeStamp2]]),DAY(sofile__4[[#This Row],[TimeStamp2]]))</f>
        <v>43955</v>
      </c>
      <c r="G700">
        <v>699</v>
      </c>
      <c r="H700">
        <v>23</v>
      </c>
      <c r="I700">
        <f>IF(ISERROR(VLOOKUP(sofile__4[[#This Row],[SalesOrderID]],retfile[SalesOrderID],1,FALSE)),0,1)</f>
        <v>1</v>
      </c>
      <c r="J700">
        <f>MONTH(sofile__4[[#This Row],[TimeStamp2]])</f>
        <v>5</v>
      </c>
      <c r="K700">
        <f>+IF(sofile__4[[#This Row],[SalesOrderID]] &gt;0,1,0)</f>
        <v>1</v>
      </c>
      <c r="L700" s="7">
        <f>(sofile__4[[#This Row],[Existing Order]]-sofile__4[[#This Row],[ReturnedItem]])/sofile__4[[#This Row],[Existing Order]]</f>
        <v>0</v>
      </c>
    </row>
    <row r="701" spans="1:12" x14ac:dyDescent="0.35">
      <c r="A701">
        <v>700</v>
      </c>
      <c r="B701">
        <v>12</v>
      </c>
      <c r="C701">
        <v>9</v>
      </c>
      <c r="D701">
        <v>439</v>
      </c>
      <c r="E701" s="8">
        <v>43956.041666666664</v>
      </c>
      <c r="F701" s="8">
        <f>DATE(YEAR(sofile__4[[#This Row],[TimeStamp2]]),MONTH(sofile__4[[#This Row],[TimeStamp2]]),DAY(sofile__4[[#This Row],[TimeStamp2]]))</f>
        <v>43956</v>
      </c>
      <c r="G701">
        <v>700</v>
      </c>
      <c r="H701">
        <v>25</v>
      </c>
      <c r="I701">
        <f>IF(ISERROR(VLOOKUP(sofile__4[[#This Row],[SalesOrderID]],retfile[SalesOrderID],1,FALSE)),0,1)</f>
        <v>1</v>
      </c>
      <c r="J701">
        <f>MONTH(sofile__4[[#This Row],[TimeStamp2]])</f>
        <v>5</v>
      </c>
      <c r="K701">
        <f>+IF(sofile__4[[#This Row],[SalesOrderID]] &gt;0,1,0)</f>
        <v>1</v>
      </c>
      <c r="L701" s="7">
        <f>(sofile__4[[#This Row],[Existing Order]]-sofile__4[[#This Row],[ReturnedItem]])/sofile__4[[#This Row],[Existing Order]]</f>
        <v>0</v>
      </c>
    </row>
    <row r="702" spans="1:12" x14ac:dyDescent="0.35">
      <c r="A702">
        <v>701</v>
      </c>
      <c r="B702">
        <v>5</v>
      </c>
      <c r="C702">
        <v>9</v>
      </c>
      <c r="D702">
        <v>153</v>
      </c>
      <c r="E702" s="8">
        <v>43955.958333333336</v>
      </c>
      <c r="F702" s="8">
        <f>DATE(YEAR(sofile__4[[#This Row],[TimeStamp2]]),MONTH(sofile__4[[#This Row],[TimeStamp2]]),DAY(sofile__4[[#This Row],[TimeStamp2]]))</f>
        <v>43955</v>
      </c>
      <c r="G702">
        <v>701</v>
      </c>
      <c r="H702">
        <v>23</v>
      </c>
      <c r="I702">
        <f>IF(ISERROR(VLOOKUP(sofile__4[[#This Row],[SalesOrderID]],retfile[SalesOrderID],1,FALSE)),0,1)</f>
        <v>0</v>
      </c>
      <c r="J702">
        <f>MONTH(sofile__4[[#This Row],[TimeStamp2]])</f>
        <v>5</v>
      </c>
      <c r="K702">
        <f>+IF(sofile__4[[#This Row],[SalesOrderID]] &gt;0,1,0)</f>
        <v>1</v>
      </c>
      <c r="L702" s="7">
        <f>(sofile__4[[#This Row],[Existing Order]]-sofile__4[[#This Row],[ReturnedItem]])/sofile__4[[#This Row],[Existing Order]]</f>
        <v>1</v>
      </c>
    </row>
    <row r="703" spans="1:12" x14ac:dyDescent="0.35">
      <c r="A703">
        <v>702</v>
      </c>
      <c r="B703">
        <v>14</v>
      </c>
      <c r="C703">
        <v>6</v>
      </c>
      <c r="D703">
        <v>199</v>
      </c>
      <c r="E703" s="8">
        <v>43956.333333333336</v>
      </c>
      <c r="F703" s="8">
        <f>DATE(YEAR(sofile__4[[#This Row],[TimeStamp2]]),MONTH(sofile__4[[#This Row],[TimeStamp2]]),DAY(sofile__4[[#This Row],[TimeStamp2]]))</f>
        <v>43956</v>
      </c>
      <c r="G703">
        <v>702</v>
      </c>
      <c r="H703">
        <v>32</v>
      </c>
      <c r="I703">
        <f>IF(ISERROR(VLOOKUP(sofile__4[[#This Row],[SalesOrderID]],retfile[SalesOrderID],1,FALSE)),0,1)</f>
        <v>0</v>
      </c>
      <c r="J703">
        <f>MONTH(sofile__4[[#This Row],[TimeStamp2]])</f>
        <v>5</v>
      </c>
      <c r="K703">
        <f>+IF(sofile__4[[#This Row],[SalesOrderID]] &gt;0,1,0)</f>
        <v>1</v>
      </c>
      <c r="L703" s="7">
        <f>(sofile__4[[#This Row],[Existing Order]]-sofile__4[[#This Row],[ReturnedItem]])/sofile__4[[#This Row],[Existing Order]]</f>
        <v>1</v>
      </c>
    </row>
    <row r="704" spans="1:12" x14ac:dyDescent="0.35">
      <c r="A704">
        <v>703</v>
      </c>
      <c r="B704">
        <v>2</v>
      </c>
      <c r="C704">
        <v>6</v>
      </c>
      <c r="D704">
        <v>282</v>
      </c>
      <c r="E704" s="8">
        <v>43956.083333333336</v>
      </c>
      <c r="F704" s="8">
        <f>DATE(YEAR(sofile__4[[#This Row],[TimeStamp2]]),MONTH(sofile__4[[#This Row],[TimeStamp2]]),DAY(sofile__4[[#This Row],[TimeStamp2]]))</f>
        <v>43956</v>
      </c>
      <c r="G704">
        <v>703</v>
      </c>
      <c r="H704">
        <v>26</v>
      </c>
      <c r="I704">
        <f>IF(ISERROR(VLOOKUP(sofile__4[[#This Row],[SalesOrderID]],retfile[SalesOrderID],1,FALSE)),0,1)</f>
        <v>0</v>
      </c>
      <c r="J704">
        <f>MONTH(sofile__4[[#This Row],[TimeStamp2]])</f>
        <v>5</v>
      </c>
      <c r="K704">
        <f>+IF(sofile__4[[#This Row],[SalesOrderID]] &gt;0,1,0)</f>
        <v>1</v>
      </c>
      <c r="L704" s="7">
        <f>(sofile__4[[#This Row],[Existing Order]]-sofile__4[[#This Row],[ReturnedItem]])/sofile__4[[#This Row],[Existing Order]]</f>
        <v>1</v>
      </c>
    </row>
    <row r="705" spans="1:12" x14ac:dyDescent="0.35">
      <c r="A705">
        <v>704</v>
      </c>
      <c r="B705">
        <v>4</v>
      </c>
      <c r="C705">
        <v>9</v>
      </c>
      <c r="D705">
        <v>274</v>
      </c>
      <c r="E705" s="8">
        <v>43956</v>
      </c>
      <c r="F705" s="8">
        <f>DATE(YEAR(sofile__4[[#This Row],[TimeStamp2]]),MONTH(sofile__4[[#This Row],[TimeStamp2]]),DAY(sofile__4[[#This Row],[TimeStamp2]]))</f>
        <v>43956</v>
      </c>
      <c r="G705">
        <v>704</v>
      </c>
      <c r="H705">
        <v>24</v>
      </c>
      <c r="I705">
        <f>IF(ISERROR(VLOOKUP(sofile__4[[#This Row],[SalesOrderID]],retfile[SalesOrderID],1,FALSE)),0,1)</f>
        <v>1</v>
      </c>
      <c r="J705">
        <f>MONTH(sofile__4[[#This Row],[TimeStamp2]])</f>
        <v>5</v>
      </c>
      <c r="K705">
        <f>+IF(sofile__4[[#This Row],[SalesOrderID]] &gt;0,1,0)</f>
        <v>1</v>
      </c>
      <c r="L705" s="7">
        <f>(sofile__4[[#This Row],[Existing Order]]-sofile__4[[#This Row],[ReturnedItem]])/sofile__4[[#This Row],[Existing Order]]</f>
        <v>0</v>
      </c>
    </row>
    <row r="706" spans="1:12" x14ac:dyDescent="0.35">
      <c r="A706">
        <v>705</v>
      </c>
      <c r="B706">
        <v>4</v>
      </c>
      <c r="C706">
        <v>5</v>
      </c>
      <c r="D706">
        <v>394</v>
      </c>
      <c r="E706" s="8">
        <v>43957.208333333336</v>
      </c>
      <c r="F706" s="8">
        <f>DATE(YEAR(sofile__4[[#This Row],[TimeStamp2]]),MONTH(sofile__4[[#This Row],[TimeStamp2]]),DAY(sofile__4[[#This Row],[TimeStamp2]]))</f>
        <v>43957</v>
      </c>
      <c r="G706">
        <v>705</v>
      </c>
      <c r="H706">
        <v>29</v>
      </c>
      <c r="I706">
        <f>IF(ISERROR(VLOOKUP(sofile__4[[#This Row],[SalesOrderID]],retfile[SalesOrderID],1,FALSE)),0,1)</f>
        <v>0</v>
      </c>
      <c r="J706">
        <f>MONTH(sofile__4[[#This Row],[TimeStamp2]])</f>
        <v>5</v>
      </c>
      <c r="K706">
        <f>+IF(sofile__4[[#This Row],[SalesOrderID]] &gt;0,1,0)</f>
        <v>1</v>
      </c>
      <c r="L706" s="7">
        <f>(sofile__4[[#This Row],[Existing Order]]-sofile__4[[#This Row],[ReturnedItem]])/sofile__4[[#This Row],[Existing Order]]</f>
        <v>1</v>
      </c>
    </row>
    <row r="707" spans="1:12" x14ac:dyDescent="0.35">
      <c r="A707">
        <v>706</v>
      </c>
      <c r="B707">
        <v>7</v>
      </c>
      <c r="C707">
        <v>4</v>
      </c>
      <c r="D707">
        <v>399</v>
      </c>
      <c r="E707" s="8">
        <v>43957.125</v>
      </c>
      <c r="F707" s="8">
        <f>DATE(YEAR(sofile__4[[#This Row],[TimeStamp2]]),MONTH(sofile__4[[#This Row],[TimeStamp2]]),DAY(sofile__4[[#This Row],[TimeStamp2]]))</f>
        <v>43957</v>
      </c>
      <c r="G707">
        <v>706</v>
      </c>
      <c r="H707">
        <v>27</v>
      </c>
      <c r="I707">
        <f>IF(ISERROR(VLOOKUP(sofile__4[[#This Row],[SalesOrderID]],retfile[SalesOrderID],1,FALSE)),0,1)</f>
        <v>0</v>
      </c>
      <c r="J707">
        <f>MONTH(sofile__4[[#This Row],[TimeStamp2]])</f>
        <v>5</v>
      </c>
      <c r="K707">
        <f>+IF(sofile__4[[#This Row],[SalesOrderID]] &gt;0,1,0)</f>
        <v>1</v>
      </c>
      <c r="L707" s="7">
        <f>(sofile__4[[#This Row],[Existing Order]]-sofile__4[[#This Row],[ReturnedItem]])/sofile__4[[#This Row],[Existing Order]]</f>
        <v>1</v>
      </c>
    </row>
    <row r="708" spans="1:12" x14ac:dyDescent="0.35">
      <c r="A708">
        <v>707</v>
      </c>
      <c r="B708">
        <v>7</v>
      </c>
      <c r="C708">
        <v>7</v>
      </c>
      <c r="D708">
        <v>332</v>
      </c>
      <c r="E708" s="8">
        <v>43957.291666666664</v>
      </c>
      <c r="F708" s="8">
        <f>DATE(YEAR(sofile__4[[#This Row],[TimeStamp2]]),MONTH(sofile__4[[#This Row],[TimeStamp2]]),DAY(sofile__4[[#This Row],[TimeStamp2]]))</f>
        <v>43957</v>
      </c>
      <c r="G708">
        <v>707</v>
      </c>
      <c r="H708">
        <v>31</v>
      </c>
      <c r="I708">
        <f>IF(ISERROR(VLOOKUP(sofile__4[[#This Row],[SalesOrderID]],retfile[SalesOrderID],1,FALSE)),0,1)</f>
        <v>0</v>
      </c>
      <c r="J708">
        <f>MONTH(sofile__4[[#This Row],[TimeStamp2]])</f>
        <v>5</v>
      </c>
      <c r="K708">
        <f>+IF(sofile__4[[#This Row],[SalesOrderID]] &gt;0,1,0)</f>
        <v>1</v>
      </c>
      <c r="L708" s="7">
        <f>(sofile__4[[#This Row],[Existing Order]]-sofile__4[[#This Row],[ReturnedItem]])/sofile__4[[#This Row],[Existing Order]]</f>
        <v>1</v>
      </c>
    </row>
    <row r="709" spans="1:12" x14ac:dyDescent="0.35">
      <c r="A709">
        <v>708</v>
      </c>
      <c r="B709">
        <v>3</v>
      </c>
      <c r="C709">
        <v>6</v>
      </c>
      <c r="D709">
        <v>245</v>
      </c>
      <c r="E709" s="8">
        <v>43957.166666666664</v>
      </c>
      <c r="F709" s="8">
        <f>DATE(YEAR(sofile__4[[#This Row],[TimeStamp2]]),MONTH(sofile__4[[#This Row],[TimeStamp2]]),DAY(sofile__4[[#This Row],[TimeStamp2]]))</f>
        <v>43957</v>
      </c>
      <c r="G709">
        <v>708</v>
      </c>
      <c r="H709">
        <v>28</v>
      </c>
      <c r="I709">
        <f>IF(ISERROR(VLOOKUP(sofile__4[[#This Row],[SalesOrderID]],retfile[SalesOrderID],1,FALSE)),0,1)</f>
        <v>0</v>
      </c>
      <c r="J709">
        <f>MONTH(sofile__4[[#This Row],[TimeStamp2]])</f>
        <v>5</v>
      </c>
      <c r="K709">
        <f>+IF(sofile__4[[#This Row],[SalesOrderID]] &gt;0,1,0)</f>
        <v>1</v>
      </c>
      <c r="L709" s="7">
        <f>(sofile__4[[#This Row],[Existing Order]]-sofile__4[[#This Row],[ReturnedItem]])/sofile__4[[#This Row],[Existing Order]]</f>
        <v>1</v>
      </c>
    </row>
    <row r="710" spans="1:12" x14ac:dyDescent="0.35">
      <c r="A710">
        <v>709</v>
      </c>
      <c r="B710">
        <v>14</v>
      </c>
      <c r="C710">
        <v>6</v>
      </c>
      <c r="D710">
        <v>479</v>
      </c>
      <c r="E710" s="8">
        <v>43957.083333333336</v>
      </c>
      <c r="F710" s="8">
        <f>DATE(YEAR(sofile__4[[#This Row],[TimeStamp2]]),MONTH(sofile__4[[#This Row],[TimeStamp2]]),DAY(sofile__4[[#This Row],[TimeStamp2]]))</f>
        <v>43957</v>
      </c>
      <c r="G710">
        <v>709</v>
      </c>
      <c r="H710">
        <v>26</v>
      </c>
      <c r="I710">
        <f>IF(ISERROR(VLOOKUP(sofile__4[[#This Row],[SalesOrderID]],retfile[SalesOrderID],1,FALSE)),0,1)</f>
        <v>0</v>
      </c>
      <c r="J710">
        <f>MONTH(sofile__4[[#This Row],[TimeStamp2]])</f>
        <v>5</v>
      </c>
      <c r="K710">
        <f>+IF(sofile__4[[#This Row],[SalesOrderID]] &gt;0,1,0)</f>
        <v>1</v>
      </c>
      <c r="L710" s="7">
        <f>(sofile__4[[#This Row],[Existing Order]]-sofile__4[[#This Row],[ReturnedItem]])/sofile__4[[#This Row],[Existing Order]]</f>
        <v>1</v>
      </c>
    </row>
    <row r="711" spans="1:12" x14ac:dyDescent="0.35">
      <c r="A711">
        <v>710</v>
      </c>
      <c r="B711">
        <v>4</v>
      </c>
      <c r="C711">
        <v>7</v>
      </c>
      <c r="D711">
        <v>216</v>
      </c>
      <c r="E711" s="8">
        <v>43958.416666666664</v>
      </c>
      <c r="F711" s="8">
        <f>DATE(YEAR(sofile__4[[#This Row],[TimeStamp2]]),MONTH(sofile__4[[#This Row],[TimeStamp2]]),DAY(sofile__4[[#This Row],[TimeStamp2]]))</f>
        <v>43958</v>
      </c>
      <c r="G711">
        <v>710</v>
      </c>
      <c r="H711">
        <v>34</v>
      </c>
      <c r="I711">
        <f>IF(ISERROR(VLOOKUP(sofile__4[[#This Row],[SalesOrderID]],retfile[SalesOrderID],1,FALSE)),0,1)</f>
        <v>0</v>
      </c>
      <c r="J711">
        <f>MONTH(sofile__4[[#This Row],[TimeStamp2]])</f>
        <v>5</v>
      </c>
      <c r="K711">
        <f>+IF(sofile__4[[#This Row],[SalesOrderID]] &gt;0,1,0)</f>
        <v>1</v>
      </c>
      <c r="L711" s="7">
        <f>(sofile__4[[#This Row],[Existing Order]]-sofile__4[[#This Row],[ReturnedItem]])/sofile__4[[#This Row],[Existing Order]]</f>
        <v>1</v>
      </c>
    </row>
    <row r="712" spans="1:12" x14ac:dyDescent="0.35">
      <c r="A712">
        <v>711</v>
      </c>
      <c r="B712">
        <v>9</v>
      </c>
      <c r="C712">
        <v>6</v>
      </c>
      <c r="D712">
        <v>126</v>
      </c>
      <c r="E712" s="8">
        <v>43958.333333333336</v>
      </c>
      <c r="F712" s="8">
        <f>DATE(YEAR(sofile__4[[#This Row],[TimeStamp2]]),MONTH(sofile__4[[#This Row],[TimeStamp2]]),DAY(sofile__4[[#This Row],[TimeStamp2]]))</f>
        <v>43958</v>
      </c>
      <c r="G712">
        <v>711</v>
      </c>
      <c r="H712">
        <v>32</v>
      </c>
      <c r="I712">
        <f>IF(ISERROR(VLOOKUP(sofile__4[[#This Row],[SalesOrderID]],retfile[SalesOrderID],1,FALSE)),0,1)</f>
        <v>0</v>
      </c>
      <c r="J712">
        <f>MONTH(sofile__4[[#This Row],[TimeStamp2]])</f>
        <v>5</v>
      </c>
      <c r="K712">
        <f>+IF(sofile__4[[#This Row],[SalesOrderID]] &gt;0,1,0)</f>
        <v>1</v>
      </c>
      <c r="L712" s="7">
        <f>(sofile__4[[#This Row],[Existing Order]]-sofile__4[[#This Row],[ReturnedItem]])/sofile__4[[#This Row],[Existing Order]]</f>
        <v>1</v>
      </c>
    </row>
    <row r="713" spans="1:12" x14ac:dyDescent="0.35">
      <c r="A713">
        <v>712</v>
      </c>
      <c r="B713">
        <v>12</v>
      </c>
      <c r="C713">
        <v>9</v>
      </c>
      <c r="D713">
        <v>137</v>
      </c>
      <c r="E713" s="8">
        <v>43958.166666666664</v>
      </c>
      <c r="F713" s="8">
        <f>DATE(YEAR(sofile__4[[#This Row],[TimeStamp2]]),MONTH(sofile__4[[#This Row],[TimeStamp2]]),DAY(sofile__4[[#This Row],[TimeStamp2]]))</f>
        <v>43958</v>
      </c>
      <c r="G713">
        <v>712</v>
      </c>
      <c r="H713">
        <v>28</v>
      </c>
      <c r="I713">
        <f>IF(ISERROR(VLOOKUP(sofile__4[[#This Row],[SalesOrderID]],retfile[SalesOrderID],1,FALSE)),0,1)</f>
        <v>0</v>
      </c>
      <c r="J713">
        <f>MONTH(sofile__4[[#This Row],[TimeStamp2]])</f>
        <v>5</v>
      </c>
      <c r="K713">
        <f>+IF(sofile__4[[#This Row],[SalesOrderID]] &gt;0,1,0)</f>
        <v>1</v>
      </c>
      <c r="L713" s="7">
        <f>(sofile__4[[#This Row],[Existing Order]]-sofile__4[[#This Row],[ReturnedItem]])/sofile__4[[#This Row],[Existing Order]]</f>
        <v>1</v>
      </c>
    </row>
    <row r="714" spans="1:12" x14ac:dyDescent="0.35">
      <c r="A714">
        <v>713</v>
      </c>
      <c r="B714">
        <v>3</v>
      </c>
      <c r="C714">
        <v>4</v>
      </c>
      <c r="D714">
        <v>207</v>
      </c>
      <c r="E714" s="8">
        <v>43957.958333333336</v>
      </c>
      <c r="F714" s="8">
        <f>DATE(YEAR(sofile__4[[#This Row],[TimeStamp2]]),MONTH(sofile__4[[#This Row],[TimeStamp2]]),DAY(sofile__4[[#This Row],[TimeStamp2]]))</f>
        <v>43957</v>
      </c>
      <c r="G714">
        <v>713</v>
      </c>
      <c r="H714">
        <v>23</v>
      </c>
      <c r="I714">
        <f>IF(ISERROR(VLOOKUP(sofile__4[[#This Row],[SalesOrderID]],retfile[SalesOrderID],1,FALSE)),0,1)</f>
        <v>0</v>
      </c>
      <c r="J714">
        <f>MONTH(sofile__4[[#This Row],[TimeStamp2]])</f>
        <v>5</v>
      </c>
      <c r="K714">
        <f>+IF(sofile__4[[#This Row],[SalesOrderID]] &gt;0,1,0)</f>
        <v>1</v>
      </c>
      <c r="L714" s="7">
        <f>(sofile__4[[#This Row],[Existing Order]]-sofile__4[[#This Row],[ReturnedItem]])/sofile__4[[#This Row],[Existing Order]]</f>
        <v>1</v>
      </c>
    </row>
    <row r="715" spans="1:12" x14ac:dyDescent="0.35">
      <c r="A715">
        <v>714</v>
      </c>
      <c r="B715">
        <v>8</v>
      </c>
      <c r="C715">
        <v>1</v>
      </c>
      <c r="D715">
        <v>424</v>
      </c>
      <c r="E715" s="8">
        <v>43958.166666666664</v>
      </c>
      <c r="F715" s="8">
        <f>DATE(YEAR(sofile__4[[#This Row],[TimeStamp2]]),MONTH(sofile__4[[#This Row],[TimeStamp2]]),DAY(sofile__4[[#This Row],[TimeStamp2]]))</f>
        <v>43958</v>
      </c>
      <c r="G715">
        <v>714</v>
      </c>
      <c r="H715">
        <v>28</v>
      </c>
      <c r="I715">
        <f>IF(ISERROR(VLOOKUP(sofile__4[[#This Row],[SalesOrderID]],retfile[SalesOrderID],1,FALSE)),0,1)</f>
        <v>0</v>
      </c>
      <c r="J715">
        <f>MONTH(sofile__4[[#This Row],[TimeStamp2]])</f>
        <v>5</v>
      </c>
      <c r="K715">
        <f>+IF(sofile__4[[#This Row],[SalesOrderID]] &gt;0,1,0)</f>
        <v>1</v>
      </c>
      <c r="L715" s="7">
        <f>(sofile__4[[#This Row],[Existing Order]]-sofile__4[[#This Row],[ReturnedItem]])/sofile__4[[#This Row],[Existing Order]]</f>
        <v>1</v>
      </c>
    </row>
    <row r="716" spans="1:12" x14ac:dyDescent="0.35">
      <c r="A716">
        <v>715</v>
      </c>
      <c r="B716">
        <v>8</v>
      </c>
      <c r="C716">
        <v>7</v>
      </c>
      <c r="D716">
        <v>415</v>
      </c>
      <c r="E716" s="8">
        <v>43959.25</v>
      </c>
      <c r="F716" s="8">
        <f>DATE(YEAR(sofile__4[[#This Row],[TimeStamp2]]),MONTH(sofile__4[[#This Row],[TimeStamp2]]),DAY(sofile__4[[#This Row],[TimeStamp2]]))</f>
        <v>43959</v>
      </c>
      <c r="G716">
        <v>715</v>
      </c>
      <c r="H716">
        <v>30</v>
      </c>
      <c r="I716">
        <f>IF(ISERROR(VLOOKUP(sofile__4[[#This Row],[SalesOrderID]],retfile[SalesOrderID],1,FALSE)),0,1)</f>
        <v>0</v>
      </c>
      <c r="J716">
        <f>MONTH(sofile__4[[#This Row],[TimeStamp2]])</f>
        <v>5</v>
      </c>
      <c r="K716">
        <f>+IF(sofile__4[[#This Row],[SalesOrderID]] &gt;0,1,0)</f>
        <v>1</v>
      </c>
      <c r="L716" s="7">
        <f>(sofile__4[[#This Row],[Existing Order]]-sofile__4[[#This Row],[ReturnedItem]])/sofile__4[[#This Row],[Existing Order]]</f>
        <v>1</v>
      </c>
    </row>
    <row r="717" spans="1:12" x14ac:dyDescent="0.35">
      <c r="A717">
        <v>716</v>
      </c>
      <c r="B717">
        <v>9</v>
      </c>
      <c r="C717">
        <v>4</v>
      </c>
      <c r="D717">
        <v>154</v>
      </c>
      <c r="E717" s="8">
        <v>43959.041666666664</v>
      </c>
      <c r="F717" s="8">
        <f>DATE(YEAR(sofile__4[[#This Row],[TimeStamp2]]),MONTH(sofile__4[[#This Row],[TimeStamp2]]),DAY(sofile__4[[#This Row],[TimeStamp2]]))</f>
        <v>43959</v>
      </c>
      <c r="G717">
        <v>716</v>
      </c>
      <c r="H717">
        <v>25</v>
      </c>
      <c r="I717">
        <f>IF(ISERROR(VLOOKUP(sofile__4[[#This Row],[SalesOrderID]],retfile[SalesOrderID],1,FALSE)),0,1)</f>
        <v>0</v>
      </c>
      <c r="J717">
        <f>MONTH(sofile__4[[#This Row],[TimeStamp2]])</f>
        <v>5</v>
      </c>
      <c r="K717">
        <f>+IF(sofile__4[[#This Row],[SalesOrderID]] &gt;0,1,0)</f>
        <v>1</v>
      </c>
      <c r="L717" s="7">
        <f>(sofile__4[[#This Row],[Existing Order]]-sofile__4[[#This Row],[ReturnedItem]])/sofile__4[[#This Row],[Existing Order]]</f>
        <v>1</v>
      </c>
    </row>
    <row r="718" spans="1:12" x14ac:dyDescent="0.35">
      <c r="A718">
        <v>717</v>
      </c>
      <c r="B718">
        <v>9</v>
      </c>
      <c r="C718">
        <v>7</v>
      </c>
      <c r="D718">
        <v>469</v>
      </c>
      <c r="E718" s="8">
        <v>43959.208333333336</v>
      </c>
      <c r="F718" s="8">
        <f>DATE(YEAR(sofile__4[[#This Row],[TimeStamp2]]),MONTH(sofile__4[[#This Row],[TimeStamp2]]),DAY(sofile__4[[#This Row],[TimeStamp2]]))</f>
        <v>43959</v>
      </c>
      <c r="G718">
        <v>717</v>
      </c>
      <c r="H718">
        <v>29</v>
      </c>
      <c r="I718">
        <f>IF(ISERROR(VLOOKUP(sofile__4[[#This Row],[SalesOrderID]],retfile[SalesOrderID],1,FALSE)),0,1)</f>
        <v>0</v>
      </c>
      <c r="J718">
        <f>MONTH(sofile__4[[#This Row],[TimeStamp2]])</f>
        <v>5</v>
      </c>
      <c r="K718">
        <f>+IF(sofile__4[[#This Row],[SalesOrderID]] &gt;0,1,0)</f>
        <v>1</v>
      </c>
      <c r="L718" s="7">
        <f>(sofile__4[[#This Row],[Existing Order]]-sofile__4[[#This Row],[ReturnedItem]])/sofile__4[[#This Row],[Existing Order]]</f>
        <v>1</v>
      </c>
    </row>
    <row r="719" spans="1:12" x14ac:dyDescent="0.35">
      <c r="A719">
        <v>718</v>
      </c>
      <c r="B719">
        <v>2</v>
      </c>
      <c r="C719">
        <v>5</v>
      </c>
      <c r="D719">
        <v>155</v>
      </c>
      <c r="E719" s="8">
        <v>43959.291666666664</v>
      </c>
      <c r="F719" s="8">
        <f>DATE(YEAR(sofile__4[[#This Row],[TimeStamp2]]),MONTH(sofile__4[[#This Row],[TimeStamp2]]),DAY(sofile__4[[#This Row],[TimeStamp2]]))</f>
        <v>43959</v>
      </c>
      <c r="G719">
        <v>718</v>
      </c>
      <c r="H719">
        <v>31</v>
      </c>
      <c r="I719">
        <f>IF(ISERROR(VLOOKUP(sofile__4[[#This Row],[SalesOrderID]],retfile[SalesOrderID],1,FALSE)),0,1)</f>
        <v>0</v>
      </c>
      <c r="J719">
        <f>MONTH(sofile__4[[#This Row],[TimeStamp2]])</f>
        <v>5</v>
      </c>
      <c r="K719">
        <f>+IF(sofile__4[[#This Row],[SalesOrderID]] &gt;0,1,0)</f>
        <v>1</v>
      </c>
      <c r="L719" s="7">
        <f>(sofile__4[[#This Row],[Existing Order]]-sofile__4[[#This Row],[ReturnedItem]])/sofile__4[[#This Row],[Existing Order]]</f>
        <v>1</v>
      </c>
    </row>
    <row r="720" spans="1:12" x14ac:dyDescent="0.35">
      <c r="A720">
        <v>719</v>
      </c>
      <c r="B720">
        <v>7</v>
      </c>
      <c r="C720">
        <v>6</v>
      </c>
      <c r="D720">
        <v>293</v>
      </c>
      <c r="E720" s="8">
        <v>43958.916666666664</v>
      </c>
      <c r="F720" s="8">
        <f>DATE(YEAR(sofile__4[[#This Row],[TimeStamp2]]),MONTH(sofile__4[[#This Row],[TimeStamp2]]),DAY(sofile__4[[#This Row],[TimeStamp2]]))</f>
        <v>43958</v>
      </c>
      <c r="G720">
        <v>719</v>
      </c>
      <c r="H720">
        <v>22</v>
      </c>
      <c r="I720">
        <f>IF(ISERROR(VLOOKUP(sofile__4[[#This Row],[SalesOrderID]],retfile[SalesOrderID],1,FALSE)),0,1)</f>
        <v>0</v>
      </c>
      <c r="J720">
        <f>MONTH(sofile__4[[#This Row],[TimeStamp2]])</f>
        <v>5</v>
      </c>
      <c r="K720">
        <f>+IF(sofile__4[[#This Row],[SalesOrderID]] &gt;0,1,0)</f>
        <v>1</v>
      </c>
      <c r="L720" s="7">
        <f>(sofile__4[[#This Row],[Existing Order]]-sofile__4[[#This Row],[ReturnedItem]])/sofile__4[[#This Row],[Existing Order]]</f>
        <v>1</v>
      </c>
    </row>
    <row r="721" spans="1:12" x14ac:dyDescent="0.35">
      <c r="A721">
        <v>720</v>
      </c>
      <c r="B721">
        <v>14</v>
      </c>
      <c r="C721">
        <v>4</v>
      </c>
      <c r="D721">
        <v>98</v>
      </c>
      <c r="E721" s="8">
        <v>43959.375</v>
      </c>
      <c r="F721" s="8">
        <f>DATE(YEAR(sofile__4[[#This Row],[TimeStamp2]]),MONTH(sofile__4[[#This Row],[TimeStamp2]]),DAY(sofile__4[[#This Row],[TimeStamp2]]))</f>
        <v>43959</v>
      </c>
      <c r="G721">
        <v>720</v>
      </c>
      <c r="H721">
        <v>33</v>
      </c>
      <c r="I721">
        <f>IF(ISERROR(VLOOKUP(sofile__4[[#This Row],[SalesOrderID]],retfile[SalesOrderID],1,FALSE)),0,1)</f>
        <v>0</v>
      </c>
      <c r="J721">
        <f>MONTH(sofile__4[[#This Row],[TimeStamp2]])</f>
        <v>5</v>
      </c>
      <c r="K721">
        <f>+IF(sofile__4[[#This Row],[SalesOrderID]] &gt;0,1,0)</f>
        <v>1</v>
      </c>
      <c r="L721" s="7">
        <f>(sofile__4[[#This Row],[Existing Order]]-sofile__4[[#This Row],[ReturnedItem]])/sofile__4[[#This Row],[Existing Order]]</f>
        <v>1</v>
      </c>
    </row>
    <row r="722" spans="1:12" x14ac:dyDescent="0.35">
      <c r="A722">
        <v>721</v>
      </c>
      <c r="B722">
        <v>4</v>
      </c>
      <c r="C722">
        <v>4</v>
      </c>
      <c r="D722">
        <v>337</v>
      </c>
      <c r="E722" s="8">
        <v>43959</v>
      </c>
      <c r="F722" s="8">
        <f>DATE(YEAR(sofile__4[[#This Row],[TimeStamp2]]),MONTH(sofile__4[[#This Row],[TimeStamp2]]),DAY(sofile__4[[#This Row],[TimeStamp2]]))</f>
        <v>43959</v>
      </c>
      <c r="G722">
        <v>721</v>
      </c>
      <c r="H722">
        <v>24</v>
      </c>
      <c r="I722">
        <f>IF(ISERROR(VLOOKUP(sofile__4[[#This Row],[SalesOrderID]],retfile[SalesOrderID],1,FALSE)),0,1)</f>
        <v>0</v>
      </c>
      <c r="J722">
        <f>MONTH(sofile__4[[#This Row],[TimeStamp2]])</f>
        <v>5</v>
      </c>
      <c r="K722">
        <f>+IF(sofile__4[[#This Row],[SalesOrderID]] &gt;0,1,0)</f>
        <v>1</v>
      </c>
      <c r="L722" s="7">
        <f>(sofile__4[[#This Row],[Existing Order]]-sofile__4[[#This Row],[ReturnedItem]])/sofile__4[[#This Row],[Existing Order]]</f>
        <v>1</v>
      </c>
    </row>
    <row r="723" spans="1:12" x14ac:dyDescent="0.35">
      <c r="A723">
        <v>722</v>
      </c>
      <c r="B723">
        <v>1</v>
      </c>
      <c r="C723">
        <v>4</v>
      </c>
      <c r="D723">
        <v>160</v>
      </c>
      <c r="E723" s="8">
        <v>43960.291666666664</v>
      </c>
      <c r="F723" s="8">
        <f>DATE(YEAR(sofile__4[[#This Row],[TimeStamp2]]),MONTH(sofile__4[[#This Row],[TimeStamp2]]),DAY(sofile__4[[#This Row],[TimeStamp2]]))</f>
        <v>43960</v>
      </c>
      <c r="G723">
        <v>722</v>
      </c>
      <c r="H723">
        <v>31</v>
      </c>
      <c r="I723">
        <f>IF(ISERROR(VLOOKUP(sofile__4[[#This Row],[SalesOrderID]],retfile[SalesOrderID],1,FALSE)),0,1)</f>
        <v>0</v>
      </c>
      <c r="J723">
        <f>MONTH(sofile__4[[#This Row],[TimeStamp2]])</f>
        <v>5</v>
      </c>
      <c r="K723">
        <f>+IF(sofile__4[[#This Row],[SalesOrderID]] &gt;0,1,0)</f>
        <v>1</v>
      </c>
      <c r="L723" s="7">
        <f>(sofile__4[[#This Row],[Existing Order]]-sofile__4[[#This Row],[ReturnedItem]])/sofile__4[[#This Row],[Existing Order]]</f>
        <v>1</v>
      </c>
    </row>
    <row r="724" spans="1:12" x14ac:dyDescent="0.35">
      <c r="A724">
        <v>723</v>
      </c>
      <c r="B724">
        <v>5</v>
      </c>
      <c r="C724">
        <v>1</v>
      </c>
      <c r="D724">
        <v>123</v>
      </c>
      <c r="E724" s="8">
        <v>43960.166666666664</v>
      </c>
      <c r="F724" s="8">
        <f>DATE(YEAR(sofile__4[[#This Row],[TimeStamp2]]),MONTH(sofile__4[[#This Row],[TimeStamp2]]),DAY(sofile__4[[#This Row],[TimeStamp2]]))</f>
        <v>43960</v>
      </c>
      <c r="G724">
        <v>723</v>
      </c>
      <c r="H724">
        <v>28</v>
      </c>
      <c r="I724">
        <f>IF(ISERROR(VLOOKUP(sofile__4[[#This Row],[SalesOrderID]],retfile[SalesOrderID],1,FALSE)),0,1)</f>
        <v>0</v>
      </c>
      <c r="J724">
        <f>MONTH(sofile__4[[#This Row],[TimeStamp2]])</f>
        <v>5</v>
      </c>
      <c r="K724">
        <f>+IF(sofile__4[[#This Row],[SalesOrderID]] &gt;0,1,0)</f>
        <v>1</v>
      </c>
      <c r="L724" s="7">
        <f>(sofile__4[[#This Row],[Existing Order]]-sofile__4[[#This Row],[ReturnedItem]])/sofile__4[[#This Row],[Existing Order]]</f>
        <v>1</v>
      </c>
    </row>
    <row r="725" spans="1:12" x14ac:dyDescent="0.35">
      <c r="A725">
        <v>724</v>
      </c>
      <c r="B725">
        <v>14</v>
      </c>
      <c r="C725">
        <v>4</v>
      </c>
      <c r="D725">
        <v>171</v>
      </c>
      <c r="E725" s="8">
        <v>43960.375</v>
      </c>
      <c r="F725" s="8">
        <f>DATE(YEAR(sofile__4[[#This Row],[TimeStamp2]]),MONTH(sofile__4[[#This Row],[TimeStamp2]]),DAY(sofile__4[[#This Row],[TimeStamp2]]))</f>
        <v>43960</v>
      </c>
      <c r="G725">
        <v>724</v>
      </c>
      <c r="H725">
        <v>33</v>
      </c>
      <c r="I725">
        <f>IF(ISERROR(VLOOKUP(sofile__4[[#This Row],[SalesOrderID]],retfile[SalesOrderID],1,FALSE)),0,1)</f>
        <v>0</v>
      </c>
      <c r="J725">
        <f>MONTH(sofile__4[[#This Row],[TimeStamp2]])</f>
        <v>5</v>
      </c>
      <c r="K725">
        <f>+IF(sofile__4[[#This Row],[SalesOrderID]] &gt;0,1,0)</f>
        <v>1</v>
      </c>
      <c r="L725" s="7">
        <f>(sofile__4[[#This Row],[Existing Order]]-sofile__4[[#This Row],[ReturnedItem]])/sofile__4[[#This Row],[Existing Order]]</f>
        <v>1</v>
      </c>
    </row>
    <row r="726" spans="1:12" x14ac:dyDescent="0.35">
      <c r="A726">
        <v>725</v>
      </c>
      <c r="B726">
        <v>7</v>
      </c>
      <c r="C726">
        <v>3</v>
      </c>
      <c r="D726">
        <v>379</v>
      </c>
      <c r="E726" s="8">
        <v>43960.208333333336</v>
      </c>
      <c r="F726" s="8">
        <f>DATE(YEAR(sofile__4[[#This Row],[TimeStamp2]]),MONTH(sofile__4[[#This Row],[TimeStamp2]]),DAY(sofile__4[[#This Row],[TimeStamp2]]))</f>
        <v>43960</v>
      </c>
      <c r="G726">
        <v>725</v>
      </c>
      <c r="H726">
        <v>29</v>
      </c>
      <c r="I726">
        <f>IF(ISERROR(VLOOKUP(sofile__4[[#This Row],[SalesOrderID]],retfile[SalesOrderID],1,FALSE)),0,1)</f>
        <v>0</v>
      </c>
      <c r="J726">
        <f>MONTH(sofile__4[[#This Row],[TimeStamp2]])</f>
        <v>5</v>
      </c>
      <c r="K726">
        <f>+IF(sofile__4[[#This Row],[SalesOrderID]] &gt;0,1,0)</f>
        <v>1</v>
      </c>
      <c r="L726" s="7">
        <f>(sofile__4[[#This Row],[Existing Order]]-sofile__4[[#This Row],[ReturnedItem]])/sofile__4[[#This Row],[Existing Order]]</f>
        <v>1</v>
      </c>
    </row>
    <row r="727" spans="1:12" x14ac:dyDescent="0.35">
      <c r="A727">
        <v>726</v>
      </c>
      <c r="B727">
        <v>12</v>
      </c>
      <c r="C727">
        <v>8</v>
      </c>
      <c r="D727">
        <v>256</v>
      </c>
      <c r="E727" s="8">
        <v>43960.291666666664</v>
      </c>
      <c r="F727" s="8">
        <f>DATE(YEAR(sofile__4[[#This Row],[TimeStamp2]]),MONTH(sofile__4[[#This Row],[TimeStamp2]]),DAY(sofile__4[[#This Row],[TimeStamp2]]))</f>
        <v>43960</v>
      </c>
      <c r="G727">
        <v>726</v>
      </c>
      <c r="H727">
        <v>31</v>
      </c>
      <c r="I727">
        <f>IF(ISERROR(VLOOKUP(sofile__4[[#This Row],[SalesOrderID]],retfile[SalesOrderID],1,FALSE)),0,1)</f>
        <v>0</v>
      </c>
      <c r="J727">
        <f>MONTH(sofile__4[[#This Row],[TimeStamp2]])</f>
        <v>5</v>
      </c>
      <c r="K727">
        <f>+IF(sofile__4[[#This Row],[SalesOrderID]] &gt;0,1,0)</f>
        <v>1</v>
      </c>
      <c r="L727" s="7">
        <f>(sofile__4[[#This Row],[Existing Order]]-sofile__4[[#This Row],[ReturnedItem]])/sofile__4[[#This Row],[Existing Order]]</f>
        <v>1</v>
      </c>
    </row>
    <row r="728" spans="1:12" x14ac:dyDescent="0.35">
      <c r="A728">
        <v>727</v>
      </c>
      <c r="B728">
        <v>6</v>
      </c>
      <c r="C728">
        <v>1</v>
      </c>
      <c r="D728">
        <v>120</v>
      </c>
      <c r="E728" s="8">
        <v>43960</v>
      </c>
      <c r="F728" s="8">
        <f>DATE(YEAR(sofile__4[[#This Row],[TimeStamp2]]),MONTH(sofile__4[[#This Row],[TimeStamp2]]),DAY(sofile__4[[#This Row],[TimeStamp2]]))</f>
        <v>43960</v>
      </c>
      <c r="G728">
        <v>727</v>
      </c>
      <c r="H728">
        <v>24</v>
      </c>
      <c r="I728">
        <f>IF(ISERROR(VLOOKUP(sofile__4[[#This Row],[SalesOrderID]],retfile[SalesOrderID],1,FALSE)),0,1)</f>
        <v>0</v>
      </c>
      <c r="J728">
        <f>MONTH(sofile__4[[#This Row],[TimeStamp2]])</f>
        <v>5</v>
      </c>
      <c r="K728">
        <f>+IF(sofile__4[[#This Row],[SalesOrderID]] &gt;0,1,0)</f>
        <v>1</v>
      </c>
      <c r="L728" s="7">
        <f>(sofile__4[[#This Row],[Existing Order]]-sofile__4[[#This Row],[ReturnedItem]])/sofile__4[[#This Row],[Existing Order]]</f>
        <v>1</v>
      </c>
    </row>
    <row r="729" spans="1:12" x14ac:dyDescent="0.35">
      <c r="A729">
        <v>728</v>
      </c>
      <c r="B729">
        <v>8</v>
      </c>
      <c r="C729">
        <v>4</v>
      </c>
      <c r="D729">
        <v>340</v>
      </c>
      <c r="E729" s="8">
        <v>43960.291666666664</v>
      </c>
      <c r="F729" s="8">
        <f>DATE(YEAR(sofile__4[[#This Row],[TimeStamp2]]),MONTH(sofile__4[[#This Row],[TimeStamp2]]),DAY(sofile__4[[#This Row],[TimeStamp2]]))</f>
        <v>43960</v>
      </c>
      <c r="G729">
        <v>728</v>
      </c>
      <c r="H729">
        <v>31</v>
      </c>
      <c r="I729">
        <f>IF(ISERROR(VLOOKUP(sofile__4[[#This Row],[SalesOrderID]],retfile[SalesOrderID],1,FALSE)),0,1)</f>
        <v>0</v>
      </c>
      <c r="J729">
        <f>MONTH(sofile__4[[#This Row],[TimeStamp2]])</f>
        <v>5</v>
      </c>
      <c r="K729">
        <f>+IF(sofile__4[[#This Row],[SalesOrderID]] &gt;0,1,0)</f>
        <v>1</v>
      </c>
      <c r="L729" s="7">
        <f>(sofile__4[[#This Row],[Existing Order]]-sofile__4[[#This Row],[ReturnedItem]])/sofile__4[[#This Row],[Existing Order]]</f>
        <v>1</v>
      </c>
    </row>
    <row r="730" spans="1:12" x14ac:dyDescent="0.35">
      <c r="A730">
        <v>729</v>
      </c>
      <c r="B730">
        <v>6</v>
      </c>
      <c r="C730">
        <v>1</v>
      </c>
      <c r="D730">
        <v>113</v>
      </c>
      <c r="E730" s="8">
        <v>43961.25</v>
      </c>
      <c r="F730" s="8">
        <f>DATE(YEAR(sofile__4[[#This Row],[TimeStamp2]]),MONTH(sofile__4[[#This Row],[TimeStamp2]]),DAY(sofile__4[[#This Row],[TimeStamp2]]))</f>
        <v>43961</v>
      </c>
      <c r="G730">
        <v>729</v>
      </c>
      <c r="H730">
        <v>30</v>
      </c>
      <c r="I730">
        <f>IF(ISERROR(VLOOKUP(sofile__4[[#This Row],[SalesOrderID]],retfile[SalesOrderID],1,FALSE)),0,1)</f>
        <v>0</v>
      </c>
      <c r="J730">
        <f>MONTH(sofile__4[[#This Row],[TimeStamp2]])</f>
        <v>5</v>
      </c>
      <c r="K730">
        <f>+IF(sofile__4[[#This Row],[SalesOrderID]] &gt;0,1,0)</f>
        <v>1</v>
      </c>
      <c r="L730" s="7">
        <f>(sofile__4[[#This Row],[Existing Order]]-sofile__4[[#This Row],[ReturnedItem]])/sofile__4[[#This Row],[Existing Order]]</f>
        <v>1</v>
      </c>
    </row>
    <row r="731" spans="1:12" x14ac:dyDescent="0.35">
      <c r="A731">
        <v>730</v>
      </c>
      <c r="B731">
        <v>8</v>
      </c>
      <c r="C731">
        <v>5</v>
      </c>
      <c r="D731">
        <v>409</v>
      </c>
      <c r="E731" s="8">
        <v>43961.083333333336</v>
      </c>
      <c r="F731" s="8">
        <f>DATE(YEAR(sofile__4[[#This Row],[TimeStamp2]]),MONTH(sofile__4[[#This Row],[TimeStamp2]]),DAY(sofile__4[[#This Row],[TimeStamp2]]))</f>
        <v>43961</v>
      </c>
      <c r="G731">
        <v>730</v>
      </c>
      <c r="H731">
        <v>26</v>
      </c>
      <c r="I731">
        <f>IF(ISERROR(VLOOKUP(sofile__4[[#This Row],[SalesOrderID]],retfile[SalesOrderID],1,FALSE)),0,1)</f>
        <v>0</v>
      </c>
      <c r="J731">
        <f>MONTH(sofile__4[[#This Row],[TimeStamp2]])</f>
        <v>5</v>
      </c>
      <c r="K731">
        <f>+IF(sofile__4[[#This Row],[SalesOrderID]] &gt;0,1,0)</f>
        <v>1</v>
      </c>
      <c r="L731" s="7">
        <f>(sofile__4[[#This Row],[Existing Order]]-sofile__4[[#This Row],[ReturnedItem]])/sofile__4[[#This Row],[Existing Order]]</f>
        <v>1</v>
      </c>
    </row>
    <row r="732" spans="1:12" x14ac:dyDescent="0.35">
      <c r="A732">
        <v>731</v>
      </c>
      <c r="B732">
        <v>3</v>
      </c>
      <c r="C732">
        <v>2</v>
      </c>
      <c r="D732">
        <v>438</v>
      </c>
      <c r="E732" s="8">
        <v>43960.916666666664</v>
      </c>
      <c r="F732" s="8">
        <f>DATE(YEAR(sofile__4[[#This Row],[TimeStamp2]]),MONTH(sofile__4[[#This Row],[TimeStamp2]]),DAY(sofile__4[[#This Row],[TimeStamp2]]))</f>
        <v>43960</v>
      </c>
      <c r="G732">
        <v>731</v>
      </c>
      <c r="H732">
        <v>22</v>
      </c>
      <c r="I732">
        <f>IF(ISERROR(VLOOKUP(sofile__4[[#This Row],[SalesOrderID]],retfile[SalesOrderID],1,FALSE)),0,1)</f>
        <v>0</v>
      </c>
      <c r="J732">
        <f>MONTH(sofile__4[[#This Row],[TimeStamp2]])</f>
        <v>5</v>
      </c>
      <c r="K732">
        <f>+IF(sofile__4[[#This Row],[SalesOrderID]] &gt;0,1,0)</f>
        <v>1</v>
      </c>
      <c r="L732" s="7">
        <f>(sofile__4[[#This Row],[Existing Order]]-sofile__4[[#This Row],[ReturnedItem]])/sofile__4[[#This Row],[Existing Order]]</f>
        <v>1</v>
      </c>
    </row>
    <row r="733" spans="1:12" x14ac:dyDescent="0.35">
      <c r="A733">
        <v>732</v>
      </c>
      <c r="B733">
        <v>10</v>
      </c>
      <c r="C733">
        <v>3</v>
      </c>
      <c r="D733">
        <v>344</v>
      </c>
      <c r="E733" s="8">
        <v>43961.25</v>
      </c>
      <c r="F733" s="8">
        <f>DATE(YEAR(sofile__4[[#This Row],[TimeStamp2]]),MONTH(sofile__4[[#This Row],[TimeStamp2]]),DAY(sofile__4[[#This Row],[TimeStamp2]]))</f>
        <v>43961</v>
      </c>
      <c r="G733">
        <v>732</v>
      </c>
      <c r="H733">
        <v>30</v>
      </c>
      <c r="I733">
        <f>IF(ISERROR(VLOOKUP(sofile__4[[#This Row],[SalesOrderID]],retfile[SalesOrderID],1,FALSE)),0,1)</f>
        <v>0</v>
      </c>
      <c r="J733">
        <f>MONTH(sofile__4[[#This Row],[TimeStamp2]])</f>
        <v>5</v>
      </c>
      <c r="K733">
        <f>+IF(sofile__4[[#This Row],[SalesOrderID]] &gt;0,1,0)</f>
        <v>1</v>
      </c>
      <c r="L733" s="7">
        <f>(sofile__4[[#This Row],[Existing Order]]-sofile__4[[#This Row],[ReturnedItem]])/sofile__4[[#This Row],[Existing Order]]</f>
        <v>1</v>
      </c>
    </row>
    <row r="734" spans="1:12" x14ac:dyDescent="0.35">
      <c r="A734">
        <v>733</v>
      </c>
      <c r="B734">
        <v>10</v>
      </c>
      <c r="C734">
        <v>9</v>
      </c>
      <c r="D734">
        <v>158</v>
      </c>
      <c r="E734" s="8">
        <v>43962.041666666664</v>
      </c>
      <c r="F734" s="8">
        <f>DATE(YEAR(sofile__4[[#This Row],[TimeStamp2]]),MONTH(sofile__4[[#This Row],[TimeStamp2]]),DAY(sofile__4[[#This Row],[TimeStamp2]]))</f>
        <v>43962</v>
      </c>
      <c r="G734">
        <v>733</v>
      </c>
      <c r="H734">
        <v>25</v>
      </c>
      <c r="I734">
        <f>IF(ISERROR(VLOOKUP(sofile__4[[#This Row],[SalesOrderID]],retfile[SalesOrderID],1,FALSE)),0,1)</f>
        <v>0</v>
      </c>
      <c r="J734">
        <f>MONTH(sofile__4[[#This Row],[TimeStamp2]])</f>
        <v>5</v>
      </c>
      <c r="K734">
        <f>+IF(sofile__4[[#This Row],[SalesOrderID]] &gt;0,1,0)</f>
        <v>1</v>
      </c>
      <c r="L734" s="7">
        <f>(sofile__4[[#This Row],[Existing Order]]-sofile__4[[#This Row],[ReturnedItem]])/sofile__4[[#This Row],[Existing Order]]</f>
        <v>1</v>
      </c>
    </row>
    <row r="735" spans="1:12" x14ac:dyDescent="0.35">
      <c r="A735">
        <v>734</v>
      </c>
      <c r="B735">
        <v>12</v>
      </c>
      <c r="C735">
        <v>7</v>
      </c>
      <c r="D735">
        <v>452</v>
      </c>
      <c r="E735" s="8">
        <v>43962.041666666664</v>
      </c>
      <c r="F735" s="8">
        <f>DATE(YEAR(sofile__4[[#This Row],[TimeStamp2]]),MONTH(sofile__4[[#This Row],[TimeStamp2]]),DAY(sofile__4[[#This Row],[TimeStamp2]]))</f>
        <v>43962</v>
      </c>
      <c r="G735">
        <v>734</v>
      </c>
      <c r="H735">
        <v>25</v>
      </c>
      <c r="I735">
        <f>IF(ISERROR(VLOOKUP(sofile__4[[#This Row],[SalesOrderID]],retfile[SalesOrderID],1,FALSE)),0,1)</f>
        <v>0</v>
      </c>
      <c r="J735">
        <f>MONTH(sofile__4[[#This Row],[TimeStamp2]])</f>
        <v>5</v>
      </c>
      <c r="K735">
        <f>+IF(sofile__4[[#This Row],[SalesOrderID]] &gt;0,1,0)</f>
        <v>1</v>
      </c>
      <c r="L735" s="7">
        <f>(sofile__4[[#This Row],[Existing Order]]-sofile__4[[#This Row],[ReturnedItem]])/sofile__4[[#This Row],[Existing Order]]</f>
        <v>1</v>
      </c>
    </row>
    <row r="736" spans="1:12" x14ac:dyDescent="0.35">
      <c r="A736">
        <v>735</v>
      </c>
      <c r="B736">
        <v>11</v>
      </c>
      <c r="C736">
        <v>7</v>
      </c>
      <c r="D736">
        <v>174</v>
      </c>
      <c r="E736" s="8">
        <v>43962.041666666664</v>
      </c>
      <c r="F736" s="8">
        <f>DATE(YEAR(sofile__4[[#This Row],[TimeStamp2]]),MONTH(sofile__4[[#This Row],[TimeStamp2]]),DAY(sofile__4[[#This Row],[TimeStamp2]]))</f>
        <v>43962</v>
      </c>
      <c r="G736">
        <v>735</v>
      </c>
      <c r="H736">
        <v>25</v>
      </c>
      <c r="I736">
        <f>IF(ISERROR(VLOOKUP(sofile__4[[#This Row],[SalesOrderID]],retfile[SalesOrderID],1,FALSE)),0,1)</f>
        <v>0</v>
      </c>
      <c r="J736">
        <f>MONTH(sofile__4[[#This Row],[TimeStamp2]])</f>
        <v>5</v>
      </c>
      <c r="K736">
        <f>+IF(sofile__4[[#This Row],[SalesOrderID]] &gt;0,1,0)</f>
        <v>1</v>
      </c>
      <c r="L736" s="7">
        <f>(sofile__4[[#This Row],[Existing Order]]-sofile__4[[#This Row],[ReturnedItem]])/sofile__4[[#This Row],[Existing Order]]</f>
        <v>1</v>
      </c>
    </row>
    <row r="737" spans="1:12" x14ac:dyDescent="0.35">
      <c r="A737">
        <v>736</v>
      </c>
      <c r="B737">
        <v>12</v>
      </c>
      <c r="C737">
        <v>2</v>
      </c>
      <c r="D737">
        <v>373</v>
      </c>
      <c r="E737" s="8">
        <v>43962.041666666664</v>
      </c>
      <c r="F737" s="8">
        <f>DATE(YEAR(sofile__4[[#This Row],[TimeStamp2]]),MONTH(sofile__4[[#This Row],[TimeStamp2]]),DAY(sofile__4[[#This Row],[TimeStamp2]]))</f>
        <v>43962</v>
      </c>
      <c r="G737">
        <v>736</v>
      </c>
      <c r="H737">
        <v>25</v>
      </c>
      <c r="I737">
        <f>IF(ISERROR(VLOOKUP(sofile__4[[#This Row],[SalesOrderID]],retfile[SalesOrderID],1,FALSE)),0,1)</f>
        <v>0</v>
      </c>
      <c r="J737">
        <f>MONTH(sofile__4[[#This Row],[TimeStamp2]])</f>
        <v>5</v>
      </c>
      <c r="K737">
        <f>+IF(sofile__4[[#This Row],[SalesOrderID]] &gt;0,1,0)</f>
        <v>1</v>
      </c>
      <c r="L737" s="7">
        <f>(sofile__4[[#This Row],[Existing Order]]-sofile__4[[#This Row],[ReturnedItem]])/sofile__4[[#This Row],[Existing Order]]</f>
        <v>1</v>
      </c>
    </row>
    <row r="738" spans="1:12" x14ac:dyDescent="0.35">
      <c r="A738">
        <v>737</v>
      </c>
      <c r="B738">
        <v>7</v>
      </c>
      <c r="C738">
        <v>3</v>
      </c>
      <c r="D738">
        <v>371</v>
      </c>
      <c r="E738" s="8">
        <v>43962.25</v>
      </c>
      <c r="F738" s="8">
        <f>DATE(YEAR(sofile__4[[#This Row],[TimeStamp2]]),MONTH(sofile__4[[#This Row],[TimeStamp2]]),DAY(sofile__4[[#This Row],[TimeStamp2]]))</f>
        <v>43962</v>
      </c>
      <c r="G738">
        <v>737</v>
      </c>
      <c r="H738">
        <v>30</v>
      </c>
      <c r="I738">
        <f>IF(ISERROR(VLOOKUP(sofile__4[[#This Row],[SalesOrderID]],retfile[SalesOrderID],1,FALSE)),0,1)</f>
        <v>0</v>
      </c>
      <c r="J738">
        <f>MONTH(sofile__4[[#This Row],[TimeStamp2]])</f>
        <v>5</v>
      </c>
      <c r="K738">
        <f>+IF(sofile__4[[#This Row],[SalesOrderID]] &gt;0,1,0)</f>
        <v>1</v>
      </c>
      <c r="L738" s="7">
        <f>(sofile__4[[#This Row],[Existing Order]]-sofile__4[[#This Row],[ReturnedItem]])/sofile__4[[#This Row],[Existing Order]]</f>
        <v>1</v>
      </c>
    </row>
    <row r="739" spans="1:12" x14ac:dyDescent="0.35">
      <c r="A739">
        <v>738</v>
      </c>
      <c r="B739">
        <v>1</v>
      </c>
      <c r="C739">
        <v>7</v>
      </c>
      <c r="D739">
        <v>362</v>
      </c>
      <c r="E739" s="8">
        <v>43962.166666666664</v>
      </c>
      <c r="F739" s="8">
        <f>DATE(YEAR(sofile__4[[#This Row],[TimeStamp2]]),MONTH(sofile__4[[#This Row],[TimeStamp2]]),DAY(sofile__4[[#This Row],[TimeStamp2]]))</f>
        <v>43962</v>
      </c>
      <c r="G739">
        <v>738</v>
      </c>
      <c r="H739">
        <v>28</v>
      </c>
      <c r="I739">
        <f>IF(ISERROR(VLOOKUP(sofile__4[[#This Row],[SalesOrderID]],retfile[SalesOrderID],1,FALSE)),0,1)</f>
        <v>0</v>
      </c>
      <c r="J739">
        <f>MONTH(sofile__4[[#This Row],[TimeStamp2]])</f>
        <v>5</v>
      </c>
      <c r="K739">
        <f>+IF(sofile__4[[#This Row],[SalesOrderID]] &gt;0,1,0)</f>
        <v>1</v>
      </c>
      <c r="L739" s="7">
        <f>(sofile__4[[#This Row],[Existing Order]]-sofile__4[[#This Row],[ReturnedItem]])/sofile__4[[#This Row],[Existing Order]]</f>
        <v>1</v>
      </c>
    </row>
    <row r="740" spans="1:12" x14ac:dyDescent="0.35">
      <c r="A740">
        <v>739</v>
      </c>
      <c r="B740">
        <v>5</v>
      </c>
      <c r="C740">
        <v>5</v>
      </c>
      <c r="D740">
        <v>429</v>
      </c>
      <c r="E740" s="8">
        <v>43962.375</v>
      </c>
      <c r="F740" s="8">
        <f>DATE(YEAR(sofile__4[[#This Row],[TimeStamp2]]),MONTH(sofile__4[[#This Row],[TimeStamp2]]),DAY(sofile__4[[#This Row],[TimeStamp2]]))</f>
        <v>43962</v>
      </c>
      <c r="G740">
        <v>739</v>
      </c>
      <c r="H740">
        <v>33</v>
      </c>
      <c r="I740">
        <f>IF(ISERROR(VLOOKUP(sofile__4[[#This Row],[SalesOrderID]],retfile[SalesOrderID],1,FALSE)),0,1)</f>
        <v>0</v>
      </c>
      <c r="J740">
        <f>MONTH(sofile__4[[#This Row],[TimeStamp2]])</f>
        <v>5</v>
      </c>
      <c r="K740">
        <f>+IF(sofile__4[[#This Row],[SalesOrderID]] &gt;0,1,0)</f>
        <v>1</v>
      </c>
      <c r="L740" s="7">
        <f>(sofile__4[[#This Row],[Existing Order]]-sofile__4[[#This Row],[ReturnedItem]])/sofile__4[[#This Row],[Existing Order]]</f>
        <v>1</v>
      </c>
    </row>
    <row r="741" spans="1:12" x14ac:dyDescent="0.35">
      <c r="A741">
        <v>740</v>
      </c>
      <c r="B741">
        <v>8</v>
      </c>
      <c r="C741">
        <v>1</v>
      </c>
      <c r="D741">
        <v>394</v>
      </c>
      <c r="E741" s="8">
        <v>43963.375</v>
      </c>
      <c r="F741" s="8">
        <f>DATE(YEAR(sofile__4[[#This Row],[TimeStamp2]]),MONTH(sofile__4[[#This Row],[TimeStamp2]]),DAY(sofile__4[[#This Row],[TimeStamp2]]))</f>
        <v>43963</v>
      </c>
      <c r="G741">
        <v>740</v>
      </c>
      <c r="H741">
        <v>33</v>
      </c>
      <c r="I741">
        <f>IF(ISERROR(VLOOKUP(sofile__4[[#This Row],[SalesOrderID]],retfile[SalesOrderID],1,FALSE)),0,1)</f>
        <v>0</v>
      </c>
      <c r="J741">
        <f>MONTH(sofile__4[[#This Row],[TimeStamp2]])</f>
        <v>5</v>
      </c>
      <c r="K741">
        <f>+IF(sofile__4[[#This Row],[SalesOrderID]] &gt;0,1,0)</f>
        <v>1</v>
      </c>
      <c r="L741" s="7">
        <f>(sofile__4[[#This Row],[Existing Order]]-sofile__4[[#This Row],[ReturnedItem]])/sofile__4[[#This Row],[Existing Order]]</f>
        <v>1</v>
      </c>
    </row>
    <row r="742" spans="1:12" x14ac:dyDescent="0.35">
      <c r="A742">
        <v>741</v>
      </c>
      <c r="B742">
        <v>7</v>
      </c>
      <c r="C742">
        <v>2</v>
      </c>
      <c r="D742">
        <v>458</v>
      </c>
      <c r="E742" s="8">
        <v>43963</v>
      </c>
      <c r="F742" s="8">
        <f>DATE(YEAR(sofile__4[[#This Row],[TimeStamp2]]),MONTH(sofile__4[[#This Row],[TimeStamp2]]),DAY(sofile__4[[#This Row],[TimeStamp2]]))</f>
        <v>43963</v>
      </c>
      <c r="G742">
        <v>741</v>
      </c>
      <c r="H742">
        <v>24</v>
      </c>
      <c r="I742">
        <f>IF(ISERROR(VLOOKUP(sofile__4[[#This Row],[SalesOrderID]],retfile[SalesOrderID],1,FALSE)),0,1)</f>
        <v>0</v>
      </c>
      <c r="J742">
        <f>MONTH(sofile__4[[#This Row],[TimeStamp2]])</f>
        <v>5</v>
      </c>
      <c r="K742">
        <f>+IF(sofile__4[[#This Row],[SalesOrderID]] &gt;0,1,0)</f>
        <v>1</v>
      </c>
      <c r="L742" s="7">
        <f>(sofile__4[[#This Row],[Existing Order]]-sofile__4[[#This Row],[ReturnedItem]])/sofile__4[[#This Row],[Existing Order]]</f>
        <v>1</v>
      </c>
    </row>
    <row r="743" spans="1:12" x14ac:dyDescent="0.35">
      <c r="A743">
        <v>742</v>
      </c>
      <c r="B743">
        <v>10</v>
      </c>
      <c r="C743">
        <v>8</v>
      </c>
      <c r="D743">
        <v>360</v>
      </c>
      <c r="E743" s="8">
        <v>43963</v>
      </c>
      <c r="F743" s="8">
        <f>DATE(YEAR(sofile__4[[#This Row],[TimeStamp2]]),MONTH(sofile__4[[#This Row],[TimeStamp2]]),DAY(sofile__4[[#This Row],[TimeStamp2]]))</f>
        <v>43963</v>
      </c>
      <c r="G743">
        <v>742</v>
      </c>
      <c r="H743">
        <v>24</v>
      </c>
      <c r="I743">
        <f>IF(ISERROR(VLOOKUP(sofile__4[[#This Row],[SalesOrderID]],retfile[SalesOrderID],1,FALSE)),0,1)</f>
        <v>0</v>
      </c>
      <c r="J743">
        <f>MONTH(sofile__4[[#This Row],[TimeStamp2]])</f>
        <v>5</v>
      </c>
      <c r="K743">
        <f>+IF(sofile__4[[#This Row],[SalesOrderID]] &gt;0,1,0)</f>
        <v>1</v>
      </c>
      <c r="L743" s="7">
        <f>(sofile__4[[#This Row],[Existing Order]]-sofile__4[[#This Row],[ReturnedItem]])/sofile__4[[#This Row],[Existing Order]]</f>
        <v>1</v>
      </c>
    </row>
    <row r="744" spans="1:12" x14ac:dyDescent="0.35">
      <c r="A744">
        <v>743</v>
      </c>
      <c r="B744">
        <v>6</v>
      </c>
      <c r="C744">
        <v>9</v>
      </c>
      <c r="D744">
        <v>203</v>
      </c>
      <c r="E744" s="8">
        <v>43963.416666666664</v>
      </c>
      <c r="F744" s="8">
        <f>DATE(YEAR(sofile__4[[#This Row],[TimeStamp2]]),MONTH(sofile__4[[#This Row],[TimeStamp2]]),DAY(sofile__4[[#This Row],[TimeStamp2]]))</f>
        <v>43963</v>
      </c>
      <c r="G744">
        <v>743</v>
      </c>
      <c r="H744">
        <v>34</v>
      </c>
      <c r="I744">
        <f>IF(ISERROR(VLOOKUP(sofile__4[[#This Row],[SalesOrderID]],retfile[SalesOrderID],1,FALSE)),0,1)</f>
        <v>0</v>
      </c>
      <c r="J744">
        <f>MONTH(sofile__4[[#This Row],[TimeStamp2]])</f>
        <v>5</v>
      </c>
      <c r="K744">
        <f>+IF(sofile__4[[#This Row],[SalesOrderID]] &gt;0,1,0)</f>
        <v>1</v>
      </c>
      <c r="L744" s="7">
        <f>(sofile__4[[#This Row],[Existing Order]]-sofile__4[[#This Row],[ReturnedItem]])/sofile__4[[#This Row],[Existing Order]]</f>
        <v>1</v>
      </c>
    </row>
    <row r="745" spans="1:12" x14ac:dyDescent="0.35">
      <c r="A745">
        <v>744</v>
      </c>
      <c r="B745">
        <v>11</v>
      </c>
      <c r="C745">
        <v>5</v>
      </c>
      <c r="D745">
        <v>409</v>
      </c>
      <c r="E745" s="8">
        <v>43963.375</v>
      </c>
      <c r="F745" s="8">
        <f>DATE(YEAR(sofile__4[[#This Row],[TimeStamp2]]),MONTH(sofile__4[[#This Row],[TimeStamp2]]),DAY(sofile__4[[#This Row],[TimeStamp2]]))</f>
        <v>43963</v>
      </c>
      <c r="G745">
        <v>744</v>
      </c>
      <c r="H745">
        <v>33</v>
      </c>
      <c r="I745">
        <f>IF(ISERROR(VLOOKUP(sofile__4[[#This Row],[SalesOrderID]],retfile[SalesOrderID],1,FALSE)),0,1)</f>
        <v>0</v>
      </c>
      <c r="J745">
        <f>MONTH(sofile__4[[#This Row],[TimeStamp2]])</f>
        <v>5</v>
      </c>
      <c r="K745">
        <f>+IF(sofile__4[[#This Row],[SalesOrderID]] &gt;0,1,0)</f>
        <v>1</v>
      </c>
      <c r="L745" s="7">
        <f>(sofile__4[[#This Row],[Existing Order]]-sofile__4[[#This Row],[ReturnedItem]])/sofile__4[[#This Row],[Existing Order]]</f>
        <v>1</v>
      </c>
    </row>
    <row r="746" spans="1:12" x14ac:dyDescent="0.35">
      <c r="A746">
        <v>745</v>
      </c>
      <c r="B746">
        <v>4</v>
      </c>
      <c r="C746">
        <v>9</v>
      </c>
      <c r="D746">
        <v>250</v>
      </c>
      <c r="E746" s="8">
        <v>43963.166666666664</v>
      </c>
      <c r="F746" s="8">
        <f>DATE(YEAR(sofile__4[[#This Row],[TimeStamp2]]),MONTH(sofile__4[[#This Row],[TimeStamp2]]),DAY(sofile__4[[#This Row],[TimeStamp2]]))</f>
        <v>43963</v>
      </c>
      <c r="G746">
        <v>745</v>
      </c>
      <c r="H746">
        <v>28</v>
      </c>
      <c r="I746">
        <f>IF(ISERROR(VLOOKUP(sofile__4[[#This Row],[SalesOrderID]],retfile[SalesOrderID],1,FALSE)),0,1)</f>
        <v>0</v>
      </c>
      <c r="J746">
        <f>MONTH(sofile__4[[#This Row],[TimeStamp2]])</f>
        <v>5</v>
      </c>
      <c r="K746">
        <f>+IF(sofile__4[[#This Row],[SalesOrderID]] &gt;0,1,0)</f>
        <v>1</v>
      </c>
      <c r="L746" s="7">
        <f>(sofile__4[[#This Row],[Existing Order]]-sofile__4[[#This Row],[ReturnedItem]])/sofile__4[[#This Row],[Existing Order]]</f>
        <v>1</v>
      </c>
    </row>
    <row r="747" spans="1:12" x14ac:dyDescent="0.35">
      <c r="A747">
        <v>746</v>
      </c>
      <c r="B747">
        <v>13</v>
      </c>
      <c r="C747">
        <v>4</v>
      </c>
      <c r="D747">
        <v>159</v>
      </c>
      <c r="E747" s="8">
        <v>43963.333333333336</v>
      </c>
      <c r="F747" s="8">
        <f>DATE(YEAR(sofile__4[[#This Row],[TimeStamp2]]),MONTH(sofile__4[[#This Row],[TimeStamp2]]),DAY(sofile__4[[#This Row],[TimeStamp2]]))</f>
        <v>43963</v>
      </c>
      <c r="G747">
        <v>746</v>
      </c>
      <c r="H747">
        <v>32</v>
      </c>
      <c r="I747">
        <f>IF(ISERROR(VLOOKUP(sofile__4[[#This Row],[SalesOrderID]],retfile[SalesOrderID],1,FALSE)),0,1)</f>
        <v>0</v>
      </c>
      <c r="J747">
        <f>MONTH(sofile__4[[#This Row],[TimeStamp2]])</f>
        <v>5</v>
      </c>
      <c r="K747">
        <f>+IF(sofile__4[[#This Row],[SalesOrderID]] &gt;0,1,0)</f>
        <v>1</v>
      </c>
      <c r="L747" s="7">
        <f>(sofile__4[[#This Row],[Existing Order]]-sofile__4[[#This Row],[ReturnedItem]])/sofile__4[[#This Row],[Existing Order]]</f>
        <v>1</v>
      </c>
    </row>
    <row r="748" spans="1:12" x14ac:dyDescent="0.35">
      <c r="A748">
        <v>747</v>
      </c>
      <c r="B748">
        <v>5</v>
      </c>
      <c r="C748">
        <v>4</v>
      </c>
      <c r="D748">
        <v>168</v>
      </c>
      <c r="E748" s="8">
        <v>43964.25</v>
      </c>
      <c r="F748" s="8">
        <f>DATE(YEAR(sofile__4[[#This Row],[TimeStamp2]]),MONTH(sofile__4[[#This Row],[TimeStamp2]]),DAY(sofile__4[[#This Row],[TimeStamp2]]))</f>
        <v>43964</v>
      </c>
      <c r="G748">
        <v>747</v>
      </c>
      <c r="H748">
        <v>30</v>
      </c>
      <c r="I748">
        <f>IF(ISERROR(VLOOKUP(sofile__4[[#This Row],[SalesOrderID]],retfile[SalesOrderID],1,FALSE)),0,1)</f>
        <v>0</v>
      </c>
      <c r="J748">
        <f>MONTH(sofile__4[[#This Row],[TimeStamp2]])</f>
        <v>5</v>
      </c>
      <c r="K748">
        <f>+IF(sofile__4[[#This Row],[SalesOrderID]] &gt;0,1,0)</f>
        <v>1</v>
      </c>
      <c r="L748" s="7">
        <f>(sofile__4[[#This Row],[Existing Order]]-sofile__4[[#This Row],[ReturnedItem]])/sofile__4[[#This Row],[Existing Order]]</f>
        <v>1</v>
      </c>
    </row>
    <row r="749" spans="1:12" x14ac:dyDescent="0.35">
      <c r="A749">
        <v>748</v>
      </c>
      <c r="B749">
        <v>6</v>
      </c>
      <c r="C749">
        <v>7</v>
      </c>
      <c r="D749">
        <v>283</v>
      </c>
      <c r="E749" s="8">
        <v>43964.291666666664</v>
      </c>
      <c r="F749" s="8">
        <f>DATE(YEAR(sofile__4[[#This Row],[TimeStamp2]]),MONTH(sofile__4[[#This Row],[TimeStamp2]]),DAY(sofile__4[[#This Row],[TimeStamp2]]))</f>
        <v>43964</v>
      </c>
      <c r="G749">
        <v>748</v>
      </c>
      <c r="H749">
        <v>31</v>
      </c>
      <c r="I749">
        <f>IF(ISERROR(VLOOKUP(sofile__4[[#This Row],[SalesOrderID]],retfile[SalesOrderID],1,FALSE)),0,1)</f>
        <v>0</v>
      </c>
      <c r="J749">
        <f>MONTH(sofile__4[[#This Row],[TimeStamp2]])</f>
        <v>5</v>
      </c>
      <c r="K749">
        <f>+IF(sofile__4[[#This Row],[SalesOrderID]] &gt;0,1,0)</f>
        <v>1</v>
      </c>
      <c r="L749" s="7">
        <f>(sofile__4[[#This Row],[Existing Order]]-sofile__4[[#This Row],[ReturnedItem]])/sofile__4[[#This Row],[Existing Order]]</f>
        <v>1</v>
      </c>
    </row>
    <row r="750" spans="1:12" x14ac:dyDescent="0.35">
      <c r="A750">
        <v>749</v>
      </c>
      <c r="B750">
        <v>11</v>
      </c>
      <c r="C750">
        <v>6</v>
      </c>
      <c r="D750">
        <v>437</v>
      </c>
      <c r="E750" s="8">
        <v>43964.208333333336</v>
      </c>
      <c r="F750" s="8">
        <f>DATE(YEAR(sofile__4[[#This Row],[TimeStamp2]]),MONTH(sofile__4[[#This Row],[TimeStamp2]]),DAY(sofile__4[[#This Row],[TimeStamp2]]))</f>
        <v>43964</v>
      </c>
      <c r="G750">
        <v>749</v>
      </c>
      <c r="H750">
        <v>29</v>
      </c>
      <c r="I750">
        <f>IF(ISERROR(VLOOKUP(sofile__4[[#This Row],[SalesOrderID]],retfile[SalesOrderID],1,FALSE)),0,1)</f>
        <v>0</v>
      </c>
      <c r="J750">
        <f>MONTH(sofile__4[[#This Row],[TimeStamp2]])</f>
        <v>5</v>
      </c>
      <c r="K750">
        <f>+IF(sofile__4[[#This Row],[SalesOrderID]] &gt;0,1,0)</f>
        <v>1</v>
      </c>
      <c r="L750" s="7">
        <f>(sofile__4[[#This Row],[Existing Order]]-sofile__4[[#This Row],[ReturnedItem]])/sofile__4[[#This Row],[Existing Order]]</f>
        <v>1</v>
      </c>
    </row>
    <row r="751" spans="1:12" x14ac:dyDescent="0.35">
      <c r="A751">
        <v>750</v>
      </c>
      <c r="B751">
        <v>8</v>
      </c>
      <c r="C751">
        <v>7</v>
      </c>
      <c r="D751">
        <v>431</v>
      </c>
      <c r="E751" s="8">
        <v>43964.291666666664</v>
      </c>
      <c r="F751" s="8">
        <f>DATE(YEAR(sofile__4[[#This Row],[TimeStamp2]]),MONTH(sofile__4[[#This Row],[TimeStamp2]]),DAY(sofile__4[[#This Row],[TimeStamp2]]))</f>
        <v>43964</v>
      </c>
      <c r="G751">
        <v>750</v>
      </c>
      <c r="H751">
        <v>31</v>
      </c>
      <c r="I751">
        <f>IF(ISERROR(VLOOKUP(sofile__4[[#This Row],[SalesOrderID]],retfile[SalesOrderID],1,FALSE)),0,1)</f>
        <v>0</v>
      </c>
      <c r="J751">
        <f>MONTH(sofile__4[[#This Row],[TimeStamp2]])</f>
        <v>5</v>
      </c>
      <c r="K751">
        <f>+IF(sofile__4[[#This Row],[SalesOrderID]] &gt;0,1,0)</f>
        <v>1</v>
      </c>
      <c r="L751" s="7">
        <f>(sofile__4[[#This Row],[Existing Order]]-sofile__4[[#This Row],[ReturnedItem]])/sofile__4[[#This Row],[Existing Order]]</f>
        <v>1</v>
      </c>
    </row>
    <row r="752" spans="1:12" x14ac:dyDescent="0.35">
      <c r="A752">
        <v>751</v>
      </c>
      <c r="B752">
        <v>13</v>
      </c>
      <c r="C752">
        <v>3</v>
      </c>
      <c r="D752">
        <v>467</v>
      </c>
      <c r="E752" s="8">
        <v>43964.208333333336</v>
      </c>
      <c r="F752" s="8">
        <f>DATE(YEAR(sofile__4[[#This Row],[TimeStamp2]]),MONTH(sofile__4[[#This Row],[TimeStamp2]]),DAY(sofile__4[[#This Row],[TimeStamp2]]))</f>
        <v>43964</v>
      </c>
      <c r="G752">
        <v>751</v>
      </c>
      <c r="H752">
        <v>29</v>
      </c>
      <c r="I752">
        <f>IF(ISERROR(VLOOKUP(sofile__4[[#This Row],[SalesOrderID]],retfile[SalesOrderID],1,FALSE)),0,1)</f>
        <v>0</v>
      </c>
      <c r="J752">
        <f>MONTH(sofile__4[[#This Row],[TimeStamp2]])</f>
        <v>5</v>
      </c>
      <c r="K752">
        <f>+IF(sofile__4[[#This Row],[SalesOrderID]] &gt;0,1,0)</f>
        <v>1</v>
      </c>
      <c r="L752" s="7">
        <f>(sofile__4[[#This Row],[Existing Order]]-sofile__4[[#This Row],[ReturnedItem]])/sofile__4[[#This Row],[Existing Order]]</f>
        <v>1</v>
      </c>
    </row>
    <row r="753" spans="1:12" x14ac:dyDescent="0.35">
      <c r="A753">
        <v>752</v>
      </c>
      <c r="B753">
        <v>1</v>
      </c>
      <c r="C753">
        <v>1</v>
      </c>
      <c r="D753">
        <v>408</v>
      </c>
      <c r="E753" s="8">
        <v>43963.916666666664</v>
      </c>
      <c r="F753" s="8">
        <f>DATE(YEAR(sofile__4[[#This Row],[TimeStamp2]]),MONTH(sofile__4[[#This Row],[TimeStamp2]]),DAY(sofile__4[[#This Row],[TimeStamp2]]))</f>
        <v>43963</v>
      </c>
      <c r="G753">
        <v>752</v>
      </c>
      <c r="H753">
        <v>22</v>
      </c>
      <c r="I753">
        <f>IF(ISERROR(VLOOKUP(sofile__4[[#This Row],[SalesOrderID]],retfile[SalesOrderID],1,FALSE)),0,1)</f>
        <v>0</v>
      </c>
      <c r="J753">
        <f>MONTH(sofile__4[[#This Row],[TimeStamp2]])</f>
        <v>5</v>
      </c>
      <c r="K753">
        <f>+IF(sofile__4[[#This Row],[SalesOrderID]] &gt;0,1,0)</f>
        <v>1</v>
      </c>
      <c r="L753" s="7">
        <f>(sofile__4[[#This Row],[Existing Order]]-sofile__4[[#This Row],[ReturnedItem]])/sofile__4[[#This Row],[Existing Order]]</f>
        <v>1</v>
      </c>
    </row>
    <row r="754" spans="1:12" x14ac:dyDescent="0.35">
      <c r="A754">
        <v>753</v>
      </c>
      <c r="B754">
        <v>4</v>
      </c>
      <c r="C754">
        <v>1</v>
      </c>
      <c r="D754">
        <v>142</v>
      </c>
      <c r="E754" s="8">
        <v>43964.291666666664</v>
      </c>
      <c r="F754" s="8">
        <f>DATE(YEAR(sofile__4[[#This Row],[TimeStamp2]]),MONTH(sofile__4[[#This Row],[TimeStamp2]]),DAY(sofile__4[[#This Row],[TimeStamp2]]))</f>
        <v>43964</v>
      </c>
      <c r="G754">
        <v>753</v>
      </c>
      <c r="H754">
        <v>31</v>
      </c>
      <c r="I754">
        <f>IF(ISERROR(VLOOKUP(sofile__4[[#This Row],[SalesOrderID]],retfile[SalesOrderID],1,FALSE)),0,1)</f>
        <v>0</v>
      </c>
      <c r="J754">
        <f>MONTH(sofile__4[[#This Row],[TimeStamp2]])</f>
        <v>5</v>
      </c>
      <c r="K754">
        <f>+IF(sofile__4[[#This Row],[SalesOrderID]] &gt;0,1,0)</f>
        <v>1</v>
      </c>
      <c r="L754" s="7">
        <f>(sofile__4[[#This Row],[Existing Order]]-sofile__4[[#This Row],[ReturnedItem]])/sofile__4[[#This Row],[Existing Order]]</f>
        <v>1</v>
      </c>
    </row>
    <row r="755" spans="1:12" x14ac:dyDescent="0.35">
      <c r="A755">
        <v>754</v>
      </c>
      <c r="B755">
        <v>9</v>
      </c>
      <c r="C755">
        <v>3</v>
      </c>
      <c r="D755">
        <v>412</v>
      </c>
      <c r="E755" s="8">
        <v>43965</v>
      </c>
      <c r="F755" s="8">
        <f>DATE(YEAR(sofile__4[[#This Row],[TimeStamp2]]),MONTH(sofile__4[[#This Row],[TimeStamp2]]),DAY(sofile__4[[#This Row],[TimeStamp2]]))</f>
        <v>43965</v>
      </c>
      <c r="G755">
        <v>754</v>
      </c>
      <c r="H755">
        <v>24</v>
      </c>
      <c r="I755">
        <f>IF(ISERROR(VLOOKUP(sofile__4[[#This Row],[SalesOrderID]],retfile[SalesOrderID],1,FALSE)),0,1)</f>
        <v>0</v>
      </c>
      <c r="J755">
        <f>MONTH(sofile__4[[#This Row],[TimeStamp2]])</f>
        <v>5</v>
      </c>
      <c r="K755">
        <f>+IF(sofile__4[[#This Row],[SalesOrderID]] &gt;0,1,0)</f>
        <v>1</v>
      </c>
      <c r="L755" s="7">
        <f>(sofile__4[[#This Row],[Existing Order]]-sofile__4[[#This Row],[ReturnedItem]])/sofile__4[[#This Row],[Existing Order]]</f>
        <v>1</v>
      </c>
    </row>
    <row r="756" spans="1:12" x14ac:dyDescent="0.35">
      <c r="A756">
        <v>755</v>
      </c>
      <c r="B756">
        <v>12</v>
      </c>
      <c r="C756">
        <v>7</v>
      </c>
      <c r="D756">
        <v>433</v>
      </c>
      <c r="E756" s="8">
        <v>43965.125</v>
      </c>
      <c r="F756" s="8">
        <f>DATE(YEAR(sofile__4[[#This Row],[TimeStamp2]]),MONTH(sofile__4[[#This Row],[TimeStamp2]]),DAY(sofile__4[[#This Row],[TimeStamp2]]))</f>
        <v>43965</v>
      </c>
      <c r="G756">
        <v>755</v>
      </c>
      <c r="H756">
        <v>27</v>
      </c>
      <c r="I756">
        <f>IF(ISERROR(VLOOKUP(sofile__4[[#This Row],[SalesOrderID]],retfile[SalesOrderID],1,FALSE)),0,1)</f>
        <v>0</v>
      </c>
      <c r="J756">
        <f>MONTH(sofile__4[[#This Row],[TimeStamp2]])</f>
        <v>5</v>
      </c>
      <c r="K756">
        <f>+IF(sofile__4[[#This Row],[SalesOrderID]] &gt;0,1,0)</f>
        <v>1</v>
      </c>
      <c r="L756" s="7">
        <f>(sofile__4[[#This Row],[Existing Order]]-sofile__4[[#This Row],[ReturnedItem]])/sofile__4[[#This Row],[Existing Order]]</f>
        <v>1</v>
      </c>
    </row>
    <row r="757" spans="1:12" x14ac:dyDescent="0.35">
      <c r="A757">
        <v>756</v>
      </c>
      <c r="B757">
        <v>10</v>
      </c>
      <c r="C757">
        <v>9</v>
      </c>
      <c r="D757">
        <v>189</v>
      </c>
      <c r="E757" s="8">
        <v>43965.333333333336</v>
      </c>
      <c r="F757" s="8">
        <f>DATE(YEAR(sofile__4[[#This Row],[TimeStamp2]]),MONTH(sofile__4[[#This Row],[TimeStamp2]]),DAY(sofile__4[[#This Row],[TimeStamp2]]))</f>
        <v>43965</v>
      </c>
      <c r="G757">
        <v>756</v>
      </c>
      <c r="H757">
        <v>32</v>
      </c>
      <c r="I757">
        <f>IF(ISERROR(VLOOKUP(sofile__4[[#This Row],[SalesOrderID]],retfile[SalesOrderID],1,FALSE)),0,1)</f>
        <v>0</v>
      </c>
      <c r="J757">
        <f>MONTH(sofile__4[[#This Row],[TimeStamp2]])</f>
        <v>5</v>
      </c>
      <c r="K757">
        <f>+IF(sofile__4[[#This Row],[SalesOrderID]] &gt;0,1,0)</f>
        <v>1</v>
      </c>
      <c r="L757" s="7">
        <f>(sofile__4[[#This Row],[Existing Order]]-sofile__4[[#This Row],[ReturnedItem]])/sofile__4[[#This Row],[Existing Order]]</f>
        <v>1</v>
      </c>
    </row>
    <row r="758" spans="1:12" x14ac:dyDescent="0.35">
      <c r="A758">
        <v>757</v>
      </c>
      <c r="B758">
        <v>10</v>
      </c>
      <c r="C758">
        <v>2</v>
      </c>
      <c r="D758">
        <v>392</v>
      </c>
      <c r="E758" s="8">
        <v>43965.416666666664</v>
      </c>
      <c r="F758" s="8">
        <f>DATE(YEAR(sofile__4[[#This Row],[TimeStamp2]]),MONTH(sofile__4[[#This Row],[TimeStamp2]]),DAY(sofile__4[[#This Row],[TimeStamp2]]))</f>
        <v>43965</v>
      </c>
      <c r="G758">
        <v>757</v>
      </c>
      <c r="H758">
        <v>34</v>
      </c>
      <c r="I758">
        <f>IF(ISERROR(VLOOKUP(sofile__4[[#This Row],[SalesOrderID]],retfile[SalesOrderID],1,FALSE)),0,1)</f>
        <v>0</v>
      </c>
      <c r="J758">
        <f>MONTH(sofile__4[[#This Row],[TimeStamp2]])</f>
        <v>5</v>
      </c>
      <c r="K758">
        <f>+IF(sofile__4[[#This Row],[SalesOrderID]] &gt;0,1,0)</f>
        <v>1</v>
      </c>
      <c r="L758" s="7">
        <f>(sofile__4[[#This Row],[Existing Order]]-sofile__4[[#This Row],[ReturnedItem]])/sofile__4[[#This Row],[Existing Order]]</f>
        <v>1</v>
      </c>
    </row>
    <row r="759" spans="1:12" x14ac:dyDescent="0.35">
      <c r="A759">
        <v>758</v>
      </c>
      <c r="B759">
        <v>1</v>
      </c>
      <c r="C759">
        <v>3</v>
      </c>
      <c r="D759">
        <v>185</v>
      </c>
      <c r="E759" s="8">
        <v>43965.125</v>
      </c>
      <c r="F759" s="8">
        <f>DATE(YEAR(sofile__4[[#This Row],[TimeStamp2]]),MONTH(sofile__4[[#This Row],[TimeStamp2]]),DAY(sofile__4[[#This Row],[TimeStamp2]]))</f>
        <v>43965</v>
      </c>
      <c r="G759">
        <v>758</v>
      </c>
      <c r="H759">
        <v>27</v>
      </c>
      <c r="I759">
        <f>IF(ISERROR(VLOOKUP(sofile__4[[#This Row],[SalesOrderID]],retfile[SalesOrderID],1,FALSE)),0,1)</f>
        <v>0</v>
      </c>
      <c r="J759">
        <f>MONTH(sofile__4[[#This Row],[TimeStamp2]])</f>
        <v>5</v>
      </c>
      <c r="K759">
        <f>+IF(sofile__4[[#This Row],[SalesOrderID]] &gt;0,1,0)</f>
        <v>1</v>
      </c>
      <c r="L759" s="7">
        <f>(sofile__4[[#This Row],[Existing Order]]-sofile__4[[#This Row],[ReturnedItem]])/sofile__4[[#This Row],[Existing Order]]</f>
        <v>1</v>
      </c>
    </row>
    <row r="760" spans="1:12" x14ac:dyDescent="0.35">
      <c r="A760">
        <v>759</v>
      </c>
      <c r="B760">
        <v>8</v>
      </c>
      <c r="C760">
        <v>5</v>
      </c>
      <c r="D760">
        <v>405</v>
      </c>
      <c r="E760" s="8">
        <v>43966.125</v>
      </c>
      <c r="F760" s="8">
        <f>DATE(YEAR(sofile__4[[#This Row],[TimeStamp2]]),MONTH(sofile__4[[#This Row],[TimeStamp2]]),DAY(sofile__4[[#This Row],[TimeStamp2]]))</f>
        <v>43966</v>
      </c>
      <c r="G760">
        <v>759</v>
      </c>
      <c r="H760">
        <v>27</v>
      </c>
      <c r="I760">
        <f>IF(ISERROR(VLOOKUP(sofile__4[[#This Row],[SalesOrderID]],retfile[SalesOrderID],1,FALSE)),0,1)</f>
        <v>0</v>
      </c>
      <c r="J760">
        <f>MONTH(sofile__4[[#This Row],[TimeStamp2]])</f>
        <v>5</v>
      </c>
      <c r="K760">
        <f>+IF(sofile__4[[#This Row],[SalesOrderID]] &gt;0,1,0)</f>
        <v>1</v>
      </c>
      <c r="L760" s="7">
        <f>(sofile__4[[#This Row],[Existing Order]]-sofile__4[[#This Row],[ReturnedItem]])/sofile__4[[#This Row],[Existing Order]]</f>
        <v>1</v>
      </c>
    </row>
    <row r="761" spans="1:12" x14ac:dyDescent="0.35">
      <c r="A761">
        <v>760</v>
      </c>
      <c r="B761">
        <v>10</v>
      </c>
      <c r="C761">
        <v>6</v>
      </c>
      <c r="D761">
        <v>305</v>
      </c>
      <c r="E761" s="8">
        <v>43966.166666666664</v>
      </c>
      <c r="F761" s="8">
        <f>DATE(YEAR(sofile__4[[#This Row],[TimeStamp2]]),MONTH(sofile__4[[#This Row],[TimeStamp2]]),DAY(sofile__4[[#This Row],[TimeStamp2]]))</f>
        <v>43966</v>
      </c>
      <c r="G761">
        <v>760</v>
      </c>
      <c r="H761">
        <v>28</v>
      </c>
      <c r="I761">
        <f>IF(ISERROR(VLOOKUP(sofile__4[[#This Row],[SalesOrderID]],retfile[SalesOrderID],1,FALSE)),0,1)</f>
        <v>0</v>
      </c>
      <c r="J761">
        <f>MONTH(sofile__4[[#This Row],[TimeStamp2]])</f>
        <v>5</v>
      </c>
      <c r="K761">
        <f>+IF(sofile__4[[#This Row],[SalesOrderID]] &gt;0,1,0)</f>
        <v>1</v>
      </c>
      <c r="L761" s="7">
        <f>(sofile__4[[#This Row],[Existing Order]]-sofile__4[[#This Row],[ReturnedItem]])/sofile__4[[#This Row],[Existing Order]]</f>
        <v>1</v>
      </c>
    </row>
    <row r="762" spans="1:12" x14ac:dyDescent="0.35">
      <c r="A762">
        <v>761</v>
      </c>
      <c r="B762">
        <v>6</v>
      </c>
      <c r="C762">
        <v>3</v>
      </c>
      <c r="D762">
        <v>459</v>
      </c>
      <c r="E762" s="8">
        <v>43966.25</v>
      </c>
      <c r="F762" s="8">
        <f>DATE(YEAR(sofile__4[[#This Row],[TimeStamp2]]),MONTH(sofile__4[[#This Row],[TimeStamp2]]),DAY(sofile__4[[#This Row],[TimeStamp2]]))</f>
        <v>43966</v>
      </c>
      <c r="G762">
        <v>761</v>
      </c>
      <c r="H762">
        <v>30</v>
      </c>
      <c r="I762">
        <f>IF(ISERROR(VLOOKUP(sofile__4[[#This Row],[SalesOrderID]],retfile[SalesOrderID],1,FALSE)),0,1)</f>
        <v>0</v>
      </c>
      <c r="J762">
        <f>MONTH(sofile__4[[#This Row],[TimeStamp2]])</f>
        <v>5</v>
      </c>
      <c r="K762">
        <f>+IF(sofile__4[[#This Row],[SalesOrderID]] &gt;0,1,0)</f>
        <v>1</v>
      </c>
      <c r="L762" s="7">
        <f>(sofile__4[[#This Row],[Existing Order]]-sofile__4[[#This Row],[ReturnedItem]])/sofile__4[[#This Row],[Existing Order]]</f>
        <v>1</v>
      </c>
    </row>
    <row r="763" spans="1:12" x14ac:dyDescent="0.35">
      <c r="A763">
        <v>762</v>
      </c>
      <c r="B763">
        <v>14</v>
      </c>
      <c r="C763">
        <v>3</v>
      </c>
      <c r="D763">
        <v>435</v>
      </c>
      <c r="E763" s="8">
        <v>43965.958333333336</v>
      </c>
      <c r="F763" s="8">
        <f>DATE(YEAR(sofile__4[[#This Row],[TimeStamp2]]),MONTH(sofile__4[[#This Row],[TimeStamp2]]),DAY(sofile__4[[#This Row],[TimeStamp2]]))</f>
        <v>43965</v>
      </c>
      <c r="G763">
        <v>762</v>
      </c>
      <c r="H763">
        <v>23</v>
      </c>
      <c r="I763">
        <f>IF(ISERROR(VLOOKUP(sofile__4[[#This Row],[SalesOrderID]],retfile[SalesOrderID],1,FALSE)),0,1)</f>
        <v>0</v>
      </c>
      <c r="J763">
        <f>MONTH(sofile__4[[#This Row],[TimeStamp2]])</f>
        <v>5</v>
      </c>
      <c r="K763">
        <f>+IF(sofile__4[[#This Row],[SalesOrderID]] &gt;0,1,0)</f>
        <v>1</v>
      </c>
      <c r="L763" s="7">
        <f>(sofile__4[[#This Row],[Existing Order]]-sofile__4[[#This Row],[ReturnedItem]])/sofile__4[[#This Row],[Existing Order]]</f>
        <v>1</v>
      </c>
    </row>
    <row r="764" spans="1:12" x14ac:dyDescent="0.35">
      <c r="A764">
        <v>763</v>
      </c>
      <c r="B764">
        <v>8</v>
      </c>
      <c r="C764">
        <v>5</v>
      </c>
      <c r="D764">
        <v>452</v>
      </c>
      <c r="E764" s="8">
        <v>43965.958333333336</v>
      </c>
      <c r="F764" s="8">
        <f>DATE(YEAR(sofile__4[[#This Row],[TimeStamp2]]),MONTH(sofile__4[[#This Row],[TimeStamp2]]),DAY(sofile__4[[#This Row],[TimeStamp2]]))</f>
        <v>43965</v>
      </c>
      <c r="G764">
        <v>763</v>
      </c>
      <c r="H764">
        <v>23</v>
      </c>
      <c r="I764">
        <f>IF(ISERROR(VLOOKUP(sofile__4[[#This Row],[SalesOrderID]],retfile[SalesOrderID],1,FALSE)),0,1)</f>
        <v>0</v>
      </c>
      <c r="J764">
        <f>MONTH(sofile__4[[#This Row],[TimeStamp2]])</f>
        <v>5</v>
      </c>
      <c r="K764">
        <f>+IF(sofile__4[[#This Row],[SalesOrderID]] &gt;0,1,0)</f>
        <v>1</v>
      </c>
      <c r="L764" s="7">
        <f>(sofile__4[[#This Row],[Existing Order]]-sofile__4[[#This Row],[ReturnedItem]])/sofile__4[[#This Row],[Existing Order]]</f>
        <v>1</v>
      </c>
    </row>
    <row r="765" spans="1:12" x14ac:dyDescent="0.35">
      <c r="A765">
        <v>764</v>
      </c>
      <c r="B765">
        <v>7</v>
      </c>
      <c r="C765">
        <v>1</v>
      </c>
      <c r="D765">
        <v>476</v>
      </c>
      <c r="E765" s="8">
        <v>43966.375</v>
      </c>
      <c r="F765" s="8">
        <f>DATE(YEAR(sofile__4[[#This Row],[TimeStamp2]]),MONTH(sofile__4[[#This Row],[TimeStamp2]]),DAY(sofile__4[[#This Row],[TimeStamp2]]))</f>
        <v>43966</v>
      </c>
      <c r="G765">
        <v>764</v>
      </c>
      <c r="H765">
        <v>33</v>
      </c>
      <c r="I765">
        <f>IF(ISERROR(VLOOKUP(sofile__4[[#This Row],[SalesOrderID]],retfile[SalesOrderID],1,FALSE)),0,1)</f>
        <v>0</v>
      </c>
      <c r="J765">
        <f>MONTH(sofile__4[[#This Row],[TimeStamp2]])</f>
        <v>5</v>
      </c>
      <c r="K765">
        <f>+IF(sofile__4[[#This Row],[SalesOrderID]] &gt;0,1,0)</f>
        <v>1</v>
      </c>
      <c r="L765" s="7">
        <f>(sofile__4[[#This Row],[Existing Order]]-sofile__4[[#This Row],[ReturnedItem]])/sofile__4[[#This Row],[Existing Order]]</f>
        <v>1</v>
      </c>
    </row>
    <row r="766" spans="1:12" x14ac:dyDescent="0.35">
      <c r="A766">
        <v>765</v>
      </c>
      <c r="B766">
        <v>1</v>
      </c>
      <c r="C766">
        <v>5</v>
      </c>
      <c r="D766">
        <v>315</v>
      </c>
      <c r="E766" s="8">
        <v>43967.25</v>
      </c>
      <c r="F766" s="8">
        <f>DATE(YEAR(sofile__4[[#This Row],[TimeStamp2]]),MONTH(sofile__4[[#This Row],[TimeStamp2]]),DAY(sofile__4[[#This Row],[TimeStamp2]]))</f>
        <v>43967</v>
      </c>
      <c r="G766">
        <v>765</v>
      </c>
      <c r="H766">
        <v>30</v>
      </c>
      <c r="I766">
        <f>IF(ISERROR(VLOOKUP(sofile__4[[#This Row],[SalesOrderID]],retfile[SalesOrderID],1,FALSE)),0,1)</f>
        <v>0</v>
      </c>
      <c r="J766">
        <f>MONTH(sofile__4[[#This Row],[TimeStamp2]])</f>
        <v>5</v>
      </c>
      <c r="K766">
        <f>+IF(sofile__4[[#This Row],[SalesOrderID]] &gt;0,1,0)</f>
        <v>1</v>
      </c>
      <c r="L766" s="7">
        <f>(sofile__4[[#This Row],[Existing Order]]-sofile__4[[#This Row],[ReturnedItem]])/sofile__4[[#This Row],[Existing Order]]</f>
        <v>1</v>
      </c>
    </row>
    <row r="767" spans="1:12" x14ac:dyDescent="0.35">
      <c r="A767">
        <v>766</v>
      </c>
      <c r="B767">
        <v>3</v>
      </c>
      <c r="C767">
        <v>4</v>
      </c>
      <c r="D767">
        <v>191</v>
      </c>
      <c r="E767" s="8">
        <v>43967.291666666664</v>
      </c>
      <c r="F767" s="8">
        <f>DATE(YEAR(sofile__4[[#This Row],[TimeStamp2]]),MONTH(sofile__4[[#This Row],[TimeStamp2]]),DAY(sofile__4[[#This Row],[TimeStamp2]]))</f>
        <v>43967</v>
      </c>
      <c r="G767">
        <v>766</v>
      </c>
      <c r="H767">
        <v>31</v>
      </c>
      <c r="I767">
        <f>IF(ISERROR(VLOOKUP(sofile__4[[#This Row],[SalesOrderID]],retfile[SalesOrderID],1,FALSE)),0,1)</f>
        <v>0</v>
      </c>
      <c r="J767">
        <f>MONTH(sofile__4[[#This Row],[TimeStamp2]])</f>
        <v>5</v>
      </c>
      <c r="K767">
        <f>+IF(sofile__4[[#This Row],[SalesOrderID]] &gt;0,1,0)</f>
        <v>1</v>
      </c>
      <c r="L767" s="7">
        <f>(sofile__4[[#This Row],[Existing Order]]-sofile__4[[#This Row],[ReturnedItem]])/sofile__4[[#This Row],[Existing Order]]</f>
        <v>1</v>
      </c>
    </row>
    <row r="768" spans="1:12" x14ac:dyDescent="0.35">
      <c r="A768">
        <v>767</v>
      </c>
      <c r="B768">
        <v>1</v>
      </c>
      <c r="C768">
        <v>7</v>
      </c>
      <c r="D768">
        <v>183</v>
      </c>
      <c r="E768" s="8">
        <v>43967.125</v>
      </c>
      <c r="F768" s="8">
        <f>DATE(YEAR(sofile__4[[#This Row],[TimeStamp2]]),MONTH(sofile__4[[#This Row],[TimeStamp2]]),DAY(sofile__4[[#This Row],[TimeStamp2]]))</f>
        <v>43967</v>
      </c>
      <c r="G768">
        <v>767</v>
      </c>
      <c r="H768">
        <v>27</v>
      </c>
      <c r="I768">
        <f>IF(ISERROR(VLOOKUP(sofile__4[[#This Row],[SalesOrderID]],retfile[SalesOrderID],1,FALSE)),0,1)</f>
        <v>0</v>
      </c>
      <c r="J768">
        <f>MONTH(sofile__4[[#This Row],[TimeStamp2]])</f>
        <v>5</v>
      </c>
      <c r="K768">
        <f>+IF(sofile__4[[#This Row],[SalesOrderID]] &gt;0,1,0)</f>
        <v>1</v>
      </c>
      <c r="L768" s="7">
        <f>(sofile__4[[#This Row],[Existing Order]]-sofile__4[[#This Row],[ReturnedItem]])/sofile__4[[#This Row],[Existing Order]]</f>
        <v>1</v>
      </c>
    </row>
    <row r="769" spans="1:12" x14ac:dyDescent="0.35">
      <c r="A769">
        <v>768</v>
      </c>
      <c r="B769">
        <v>4</v>
      </c>
      <c r="C769">
        <v>7</v>
      </c>
      <c r="D769">
        <v>412</v>
      </c>
      <c r="E769" s="8">
        <v>43967.25</v>
      </c>
      <c r="F769" s="8">
        <f>DATE(YEAR(sofile__4[[#This Row],[TimeStamp2]]),MONTH(sofile__4[[#This Row],[TimeStamp2]]),DAY(sofile__4[[#This Row],[TimeStamp2]]))</f>
        <v>43967</v>
      </c>
      <c r="G769">
        <v>768</v>
      </c>
      <c r="H769">
        <v>30</v>
      </c>
      <c r="I769">
        <f>IF(ISERROR(VLOOKUP(sofile__4[[#This Row],[SalesOrderID]],retfile[SalesOrderID],1,FALSE)),0,1)</f>
        <v>0</v>
      </c>
      <c r="J769">
        <f>MONTH(sofile__4[[#This Row],[TimeStamp2]])</f>
        <v>5</v>
      </c>
      <c r="K769">
        <f>+IF(sofile__4[[#This Row],[SalesOrderID]] &gt;0,1,0)</f>
        <v>1</v>
      </c>
      <c r="L769" s="7">
        <f>(sofile__4[[#This Row],[Existing Order]]-sofile__4[[#This Row],[ReturnedItem]])/sofile__4[[#This Row],[Existing Order]]</f>
        <v>1</v>
      </c>
    </row>
    <row r="770" spans="1:12" x14ac:dyDescent="0.35">
      <c r="A770">
        <v>769</v>
      </c>
      <c r="B770">
        <v>12</v>
      </c>
      <c r="C770">
        <v>2</v>
      </c>
      <c r="D770">
        <v>192</v>
      </c>
      <c r="E770" s="8">
        <v>43968.333333333336</v>
      </c>
      <c r="F770" s="8">
        <f>DATE(YEAR(sofile__4[[#This Row],[TimeStamp2]]),MONTH(sofile__4[[#This Row],[TimeStamp2]]),DAY(sofile__4[[#This Row],[TimeStamp2]]))</f>
        <v>43968</v>
      </c>
      <c r="G770">
        <v>769</v>
      </c>
      <c r="H770">
        <v>32</v>
      </c>
      <c r="I770">
        <f>IF(ISERROR(VLOOKUP(sofile__4[[#This Row],[SalesOrderID]],retfile[SalesOrderID],1,FALSE)),0,1)</f>
        <v>0</v>
      </c>
      <c r="J770">
        <f>MONTH(sofile__4[[#This Row],[TimeStamp2]])</f>
        <v>5</v>
      </c>
      <c r="K770">
        <f>+IF(sofile__4[[#This Row],[SalesOrderID]] &gt;0,1,0)</f>
        <v>1</v>
      </c>
      <c r="L770" s="7">
        <f>(sofile__4[[#This Row],[Existing Order]]-sofile__4[[#This Row],[ReturnedItem]])/sofile__4[[#This Row],[Existing Order]]</f>
        <v>1</v>
      </c>
    </row>
    <row r="771" spans="1:12" x14ac:dyDescent="0.35">
      <c r="A771">
        <v>770</v>
      </c>
      <c r="B771">
        <v>1</v>
      </c>
      <c r="C771">
        <v>6</v>
      </c>
      <c r="D771">
        <v>240</v>
      </c>
      <c r="E771" s="8">
        <v>43967.958333333336</v>
      </c>
      <c r="F771" s="8">
        <f>DATE(YEAR(sofile__4[[#This Row],[TimeStamp2]]),MONTH(sofile__4[[#This Row],[TimeStamp2]]),DAY(sofile__4[[#This Row],[TimeStamp2]]))</f>
        <v>43967</v>
      </c>
      <c r="G771">
        <v>770</v>
      </c>
      <c r="H771">
        <v>23</v>
      </c>
      <c r="I771">
        <f>IF(ISERROR(VLOOKUP(sofile__4[[#This Row],[SalesOrderID]],retfile[SalesOrderID],1,FALSE)),0,1)</f>
        <v>0</v>
      </c>
      <c r="J771">
        <f>MONTH(sofile__4[[#This Row],[TimeStamp2]])</f>
        <v>5</v>
      </c>
      <c r="K771">
        <f>+IF(sofile__4[[#This Row],[SalesOrderID]] &gt;0,1,0)</f>
        <v>1</v>
      </c>
      <c r="L771" s="7">
        <f>(sofile__4[[#This Row],[Existing Order]]-sofile__4[[#This Row],[ReturnedItem]])/sofile__4[[#This Row],[Existing Order]]</f>
        <v>1</v>
      </c>
    </row>
    <row r="772" spans="1:12" x14ac:dyDescent="0.35">
      <c r="A772">
        <v>771</v>
      </c>
      <c r="B772">
        <v>13</v>
      </c>
      <c r="C772">
        <v>3</v>
      </c>
      <c r="D772">
        <v>368</v>
      </c>
      <c r="E772" s="8">
        <v>43967.916666666664</v>
      </c>
      <c r="F772" s="8">
        <f>DATE(YEAR(sofile__4[[#This Row],[TimeStamp2]]),MONTH(sofile__4[[#This Row],[TimeStamp2]]),DAY(sofile__4[[#This Row],[TimeStamp2]]))</f>
        <v>43967</v>
      </c>
      <c r="G772">
        <v>771</v>
      </c>
      <c r="H772">
        <v>22</v>
      </c>
      <c r="I772">
        <f>IF(ISERROR(VLOOKUP(sofile__4[[#This Row],[SalesOrderID]],retfile[SalesOrderID],1,FALSE)),0,1)</f>
        <v>0</v>
      </c>
      <c r="J772">
        <f>MONTH(sofile__4[[#This Row],[TimeStamp2]])</f>
        <v>5</v>
      </c>
      <c r="K772">
        <f>+IF(sofile__4[[#This Row],[SalesOrderID]] &gt;0,1,0)</f>
        <v>1</v>
      </c>
      <c r="L772" s="7">
        <f>(sofile__4[[#This Row],[Existing Order]]-sofile__4[[#This Row],[ReturnedItem]])/sofile__4[[#This Row],[Existing Order]]</f>
        <v>1</v>
      </c>
    </row>
    <row r="773" spans="1:12" x14ac:dyDescent="0.35">
      <c r="A773">
        <v>772</v>
      </c>
      <c r="B773">
        <v>14</v>
      </c>
      <c r="C773">
        <v>5</v>
      </c>
      <c r="D773">
        <v>221</v>
      </c>
      <c r="E773" s="8">
        <v>43968.291666666664</v>
      </c>
      <c r="F773" s="8">
        <f>DATE(YEAR(sofile__4[[#This Row],[TimeStamp2]]),MONTH(sofile__4[[#This Row],[TimeStamp2]]),DAY(sofile__4[[#This Row],[TimeStamp2]]))</f>
        <v>43968</v>
      </c>
      <c r="G773">
        <v>772</v>
      </c>
      <c r="H773">
        <v>31</v>
      </c>
      <c r="I773">
        <f>IF(ISERROR(VLOOKUP(sofile__4[[#This Row],[SalesOrderID]],retfile[SalesOrderID],1,FALSE)),0,1)</f>
        <v>0</v>
      </c>
      <c r="J773">
        <f>MONTH(sofile__4[[#This Row],[TimeStamp2]])</f>
        <v>5</v>
      </c>
      <c r="K773">
        <f>+IF(sofile__4[[#This Row],[SalesOrderID]] &gt;0,1,0)</f>
        <v>1</v>
      </c>
      <c r="L773" s="7">
        <f>(sofile__4[[#This Row],[Existing Order]]-sofile__4[[#This Row],[ReturnedItem]])/sofile__4[[#This Row],[Existing Order]]</f>
        <v>1</v>
      </c>
    </row>
    <row r="774" spans="1:12" x14ac:dyDescent="0.35">
      <c r="A774">
        <v>773</v>
      </c>
      <c r="B774">
        <v>9</v>
      </c>
      <c r="C774">
        <v>3</v>
      </c>
      <c r="D774">
        <v>242</v>
      </c>
      <c r="E774" s="8">
        <v>43968.416666666664</v>
      </c>
      <c r="F774" s="8">
        <f>DATE(YEAR(sofile__4[[#This Row],[TimeStamp2]]),MONTH(sofile__4[[#This Row],[TimeStamp2]]),DAY(sofile__4[[#This Row],[TimeStamp2]]))</f>
        <v>43968</v>
      </c>
      <c r="G774">
        <v>773</v>
      </c>
      <c r="H774">
        <v>34</v>
      </c>
      <c r="I774">
        <f>IF(ISERROR(VLOOKUP(sofile__4[[#This Row],[SalesOrderID]],retfile[SalesOrderID],1,FALSE)),0,1)</f>
        <v>0</v>
      </c>
      <c r="J774">
        <f>MONTH(sofile__4[[#This Row],[TimeStamp2]])</f>
        <v>5</v>
      </c>
      <c r="K774">
        <f>+IF(sofile__4[[#This Row],[SalesOrderID]] &gt;0,1,0)</f>
        <v>1</v>
      </c>
      <c r="L774" s="7">
        <f>(sofile__4[[#This Row],[Existing Order]]-sofile__4[[#This Row],[ReturnedItem]])/sofile__4[[#This Row],[Existing Order]]</f>
        <v>1</v>
      </c>
    </row>
    <row r="775" spans="1:12" x14ac:dyDescent="0.35">
      <c r="A775">
        <v>774</v>
      </c>
      <c r="B775">
        <v>2</v>
      </c>
      <c r="C775">
        <v>7</v>
      </c>
      <c r="D775">
        <v>146</v>
      </c>
      <c r="E775" s="8">
        <v>43968.208333333336</v>
      </c>
      <c r="F775" s="8">
        <f>DATE(YEAR(sofile__4[[#This Row],[TimeStamp2]]),MONTH(sofile__4[[#This Row],[TimeStamp2]]),DAY(sofile__4[[#This Row],[TimeStamp2]]))</f>
        <v>43968</v>
      </c>
      <c r="G775">
        <v>774</v>
      </c>
      <c r="H775">
        <v>29</v>
      </c>
      <c r="I775">
        <f>IF(ISERROR(VLOOKUP(sofile__4[[#This Row],[SalesOrderID]],retfile[SalesOrderID],1,FALSE)),0,1)</f>
        <v>0</v>
      </c>
      <c r="J775">
        <f>MONTH(sofile__4[[#This Row],[TimeStamp2]])</f>
        <v>5</v>
      </c>
      <c r="K775">
        <f>+IF(sofile__4[[#This Row],[SalesOrderID]] &gt;0,1,0)</f>
        <v>1</v>
      </c>
      <c r="L775" s="7">
        <f>(sofile__4[[#This Row],[Existing Order]]-sofile__4[[#This Row],[ReturnedItem]])/sofile__4[[#This Row],[Existing Order]]</f>
        <v>1</v>
      </c>
    </row>
    <row r="776" spans="1:12" x14ac:dyDescent="0.35">
      <c r="A776">
        <v>775</v>
      </c>
      <c r="B776">
        <v>2</v>
      </c>
      <c r="C776">
        <v>1</v>
      </c>
      <c r="D776">
        <v>449</v>
      </c>
      <c r="E776" s="8">
        <v>43968.416666666664</v>
      </c>
      <c r="F776" s="8">
        <f>DATE(YEAR(sofile__4[[#This Row],[TimeStamp2]]),MONTH(sofile__4[[#This Row],[TimeStamp2]]),DAY(sofile__4[[#This Row],[TimeStamp2]]))</f>
        <v>43968</v>
      </c>
      <c r="G776">
        <v>775</v>
      </c>
      <c r="H776">
        <v>34</v>
      </c>
      <c r="I776">
        <f>IF(ISERROR(VLOOKUP(sofile__4[[#This Row],[SalesOrderID]],retfile[SalesOrderID],1,FALSE)),0,1)</f>
        <v>0</v>
      </c>
      <c r="J776">
        <f>MONTH(sofile__4[[#This Row],[TimeStamp2]])</f>
        <v>5</v>
      </c>
      <c r="K776">
        <f>+IF(sofile__4[[#This Row],[SalesOrderID]] &gt;0,1,0)</f>
        <v>1</v>
      </c>
      <c r="L776" s="7">
        <f>(sofile__4[[#This Row],[Existing Order]]-sofile__4[[#This Row],[ReturnedItem]])/sofile__4[[#This Row],[Existing Order]]</f>
        <v>1</v>
      </c>
    </row>
    <row r="777" spans="1:12" x14ac:dyDescent="0.35">
      <c r="A777">
        <v>776</v>
      </c>
      <c r="B777">
        <v>3</v>
      </c>
      <c r="C777">
        <v>7</v>
      </c>
      <c r="D777">
        <v>95</v>
      </c>
      <c r="E777" s="8">
        <v>43969.25</v>
      </c>
      <c r="F777" s="8">
        <f>DATE(YEAR(sofile__4[[#This Row],[TimeStamp2]]),MONTH(sofile__4[[#This Row],[TimeStamp2]]),DAY(sofile__4[[#This Row],[TimeStamp2]]))</f>
        <v>43969</v>
      </c>
      <c r="G777">
        <v>776</v>
      </c>
      <c r="H777">
        <v>30</v>
      </c>
      <c r="I777">
        <f>IF(ISERROR(VLOOKUP(sofile__4[[#This Row],[SalesOrderID]],retfile[SalesOrderID],1,FALSE)),0,1)</f>
        <v>0</v>
      </c>
      <c r="J777">
        <f>MONTH(sofile__4[[#This Row],[TimeStamp2]])</f>
        <v>5</v>
      </c>
      <c r="K777">
        <f>+IF(sofile__4[[#This Row],[SalesOrderID]] &gt;0,1,0)</f>
        <v>1</v>
      </c>
      <c r="L777" s="7">
        <f>(sofile__4[[#This Row],[Existing Order]]-sofile__4[[#This Row],[ReturnedItem]])/sofile__4[[#This Row],[Existing Order]]</f>
        <v>1</v>
      </c>
    </row>
    <row r="778" spans="1:12" x14ac:dyDescent="0.35">
      <c r="A778">
        <v>777</v>
      </c>
      <c r="B778">
        <v>1</v>
      </c>
      <c r="C778">
        <v>7</v>
      </c>
      <c r="D778">
        <v>279</v>
      </c>
      <c r="E778" s="8">
        <v>43969.291666666664</v>
      </c>
      <c r="F778" s="8">
        <f>DATE(YEAR(sofile__4[[#This Row],[TimeStamp2]]),MONTH(sofile__4[[#This Row],[TimeStamp2]]),DAY(sofile__4[[#This Row],[TimeStamp2]]))</f>
        <v>43969</v>
      </c>
      <c r="G778">
        <v>777</v>
      </c>
      <c r="H778">
        <v>31</v>
      </c>
      <c r="I778">
        <f>IF(ISERROR(VLOOKUP(sofile__4[[#This Row],[SalesOrderID]],retfile[SalesOrderID],1,FALSE)),0,1)</f>
        <v>0</v>
      </c>
      <c r="J778">
        <f>MONTH(sofile__4[[#This Row],[TimeStamp2]])</f>
        <v>5</v>
      </c>
      <c r="K778">
        <f>+IF(sofile__4[[#This Row],[SalesOrderID]] &gt;0,1,0)</f>
        <v>1</v>
      </c>
      <c r="L778" s="7">
        <f>(sofile__4[[#This Row],[Existing Order]]-sofile__4[[#This Row],[ReturnedItem]])/sofile__4[[#This Row],[Existing Order]]</f>
        <v>1</v>
      </c>
    </row>
    <row r="779" spans="1:12" x14ac:dyDescent="0.35">
      <c r="A779">
        <v>778</v>
      </c>
      <c r="B779">
        <v>4</v>
      </c>
      <c r="C779">
        <v>1</v>
      </c>
      <c r="D779">
        <v>287</v>
      </c>
      <c r="E779" s="8">
        <v>43969.166666666664</v>
      </c>
      <c r="F779" s="8">
        <f>DATE(YEAR(sofile__4[[#This Row],[TimeStamp2]]),MONTH(sofile__4[[#This Row],[TimeStamp2]]),DAY(sofile__4[[#This Row],[TimeStamp2]]))</f>
        <v>43969</v>
      </c>
      <c r="G779">
        <v>778</v>
      </c>
      <c r="H779">
        <v>28</v>
      </c>
      <c r="I779">
        <f>IF(ISERROR(VLOOKUP(sofile__4[[#This Row],[SalesOrderID]],retfile[SalesOrderID],1,FALSE)),0,1)</f>
        <v>0</v>
      </c>
      <c r="J779">
        <f>MONTH(sofile__4[[#This Row],[TimeStamp2]])</f>
        <v>5</v>
      </c>
      <c r="K779">
        <f>+IF(sofile__4[[#This Row],[SalesOrderID]] &gt;0,1,0)</f>
        <v>1</v>
      </c>
      <c r="L779" s="7">
        <f>(sofile__4[[#This Row],[Existing Order]]-sofile__4[[#This Row],[ReturnedItem]])/sofile__4[[#This Row],[Existing Order]]</f>
        <v>1</v>
      </c>
    </row>
    <row r="780" spans="1:12" x14ac:dyDescent="0.35">
      <c r="A780">
        <v>779</v>
      </c>
      <c r="B780">
        <v>12</v>
      </c>
      <c r="C780">
        <v>9</v>
      </c>
      <c r="D780">
        <v>279</v>
      </c>
      <c r="E780" s="8">
        <v>43969.25</v>
      </c>
      <c r="F780" s="8">
        <f>DATE(YEAR(sofile__4[[#This Row],[TimeStamp2]]),MONTH(sofile__4[[#This Row],[TimeStamp2]]),DAY(sofile__4[[#This Row],[TimeStamp2]]))</f>
        <v>43969</v>
      </c>
      <c r="G780">
        <v>779</v>
      </c>
      <c r="H780">
        <v>30</v>
      </c>
      <c r="I780">
        <f>IF(ISERROR(VLOOKUP(sofile__4[[#This Row],[SalesOrderID]],retfile[SalesOrderID],1,FALSE)),0,1)</f>
        <v>0</v>
      </c>
      <c r="J780">
        <f>MONTH(sofile__4[[#This Row],[TimeStamp2]])</f>
        <v>5</v>
      </c>
      <c r="K780">
        <f>+IF(sofile__4[[#This Row],[SalesOrderID]] &gt;0,1,0)</f>
        <v>1</v>
      </c>
      <c r="L780" s="7">
        <f>(sofile__4[[#This Row],[Existing Order]]-sofile__4[[#This Row],[ReturnedItem]])/sofile__4[[#This Row],[Existing Order]]</f>
        <v>1</v>
      </c>
    </row>
    <row r="781" spans="1:12" x14ac:dyDescent="0.35">
      <c r="A781">
        <v>780</v>
      </c>
      <c r="B781">
        <v>6</v>
      </c>
      <c r="C781">
        <v>3</v>
      </c>
      <c r="D781">
        <v>460</v>
      </c>
      <c r="E781" s="8">
        <v>43970.25</v>
      </c>
      <c r="F781" s="8">
        <f>DATE(YEAR(sofile__4[[#This Row],[TimeStamp2]]),MONTH(sofile__4[[#This Row],[TimeStamp2]]),DAY(sofile__4[[#This Row],[TimeStamp2]]))</f>
        <v>43970</v>
      </c>
      <c r="G781">
        <v>780</v>
      </c>
      <c r="H781">
        <v>30</v>
      </c>
      <c r="I781">
        <f>IF(ISERROR(VLOOKUP(sofile__4[[#This Row],[SalesOrderID]],retfile[SalesOrderID],1,FALSE)),0,1)</f>
        <v>0</v>
      </c>
      <c r="J781">
        <f>MONTH(sofile__4[[#This Row],[TimeStamp2]])</f>
        <v>5</v>
      </c>
      <c r="K781">
        <f>+IF(sofile__4[[#This Row],[SalesOrderID]] &gt;0,1,0)</f>
        <v>1</v>
      </c>
      <c r="L781" s="7">
        <f>(sofile__4[[#This Row],[Existing Order]]-sofile__4[[#This Row],[ReturnedItem]])/sofile__4[[#This Row],[Existing Order]]</f>
        <v>1</v>
      </c>
    </row>
    <row r="782" spans="1:12" x14ac:dyDescent="0.35">
      <c r="A782">
        <v>781</v>
      </c>
      <c r="B782">
        <v>9</v>
      </c>
      <c r="C782">
        <v>9</v>
      </c>
      <c r="D782">
        <v>130</v>
      </c>
      <c r="E782" s="8">
        <v>43970</v>
      </c>
      <c r="F782" s="8">
        <f>DATE(YEAR(sofile__4[[#This Row],[TimeStamp2]]),MONTH(sofile__4[[#This Row],[TimeStamp2]]),DAY(sofile__4[[#This Row],[TimeStamp2]]))</f>
        <v>43970</v>
      </c>
      <c r="G782">
        <v>781</v>
      </c>
      <c r="H782">
        <v>24</v>
      </c>
      <c r="I782">
        <f>IF(ISERROR(VLOOKUP(sofile__4[[#This Row],[SalesOrderID]],retfile[SalesOrderID],1,FALSE)),0,1)</f>
        <v>0</v>
      </c>
      <c r="J782">
        <f>MONTH(sofile__4[[#This Row],[TimeStamp2]])</f>
        <v>5</v>
      </c>
      <c r="K782">
        <f>+IF(sofile__4[[#This Row],[SalesOrderID]] &gt;0,1,0)</f>
        <v>1</v>
      </c>
      <c r="L782" s="7">
        <f>(sofile__4[[#This Row],[Existing Order]]-sofile__4[[#This Row],[ReturnedItem]])/sofile__4[[#This Row],[Existing Order]]</f>
        <v>1</v>
      </c>
    </row>
    <row r="783" spans="1:12" x14ac:dyDescent="0.35">
      <c r="A783">
        <v>782</v>
      </c>
      <c r="B783">
        <v>1</v>
      </c>
      <c r="C783">
        <v>8</v>
      </c>
      <c r="D783">
        <v>338</v>
      </c>
      <c r="E783" s="8">
        <v>43970.041666666664</v>
      </c>
      <c r="F783" s="8">
        <f>DATE(YEAR(sofile__4[[#This Row],[TimeStamp2]]),MONTH(sofile__4[[#This Row],[TimeStamp2]]),DAY(sofile__4[[#This Row],[TimeStamp2]]))</f>
        <v>43970</v>
      </c>
      <c r="G783">
        <v>782</v>
      </c>
      <c r="H783">
        <v>25</v>
      </c>
      <c r="I783">
        <f>IF(ISERROR(VLOOKUP(sofile__4[[#This Row],[SalesOrderID]],retfile[SalesOrderID],1,FALSE)),0,1)</f>
        <v>0</v>
      </c>
      <c r="J783">
        <f>MONTH(sofile__4[[#This Row],[TimeStamp2]])</f>
        <v>5</v>
      </c>
      <c r="K783">
        <f>+IF(sofile__4[[#This Row],[SalesOrderID]] &gt;0,1,0)</f>
        <v>1</v>
      </c>
      <c r="L783" s="7">
        <f>(sofile__4[[#This Row],[Existing Order]]-sofile__4[[#This Row],[ReturnedItem]])/sofile__4[[#This Row],[Existing Order]]</f>
        <v>1</v>
      </c>
    </row>
    <row r="784" spans="1:12" x14ac:dyDescent="0.35">
      <c r="A784">
        <v>783</v>
      </c>
      <c r="B784">
        <v>11</v>
      </c>
      <c r="C784">
        <v>9</v>
      </c>
      <c r="D784">
        <v>163</v>
      </c>
      <c r="E784" s="8">
        <v>43970.416666666664</v>
      </c>
      <c r="F784" s="8">
        <f>DATE(YEAR(sofile__4[[#This Row],[TimeStamp2]]),MONTH(sofile__4[[#This Row],[TimeStamp2]]),DAY(sofile__4[[#This Row],[TimeStamp2]]))</f>
        <v>43970</v>
      </c>
      <c r="G784">
        <v>783</v>
      </c>
      <c r="H784">
        <v>34</v>
      </c>
      <c r="I784">
        <f>IF(ISERROR(VLOOKUP(sofile__4[[#This Row],[SalesOrderID]],retfile[SalesOrderID],1,FALSE)),0,1)</f>
        <v>0</v>
      </c>
      <c r="J784">
        <f>MONTH(sofile__4[[#This Row],[TimeStamp2]])</f>
        <v>5</v>
      </c>
      <c r="K784">
        <f>+IF(sofile__4[[#This Row],[SalesOrderID]] &gt;0,1,0)</f>
        <v>1</v>
      </c>
      <c r="L784" s="7">
        <f>(sofile__4[[#This Row],[Existing Order]]-sofile__4[[#This Row],[ReturnedItem]])/sofile__4[[#This Row],[Existing Order]]</f>
        <v>1</v>
      </c>
    </row>
    <row r="785" spans="1:12" x14ac:dyDescent="0.35">
      <c r="A785">
        <v>784</v>
      </c>
      <c r="B785">
        <v>9</v>
      </c>
      <c r="C785">
        <v>7</v>
      </c>
      <c r="D785">
        <v>306</v>
      </c>
      <c r="E785" s="8">
        <v>43971.416666666664</v>
      </c>
      <c r="F785" s="8">
        <f>DATE(YEAR(sofile__4[[#This Row],[TimeStamp2]]),MONTH(sofile__4[[#This Row],[TimeStamp2]]),DAY(sofile__4[[#This Row],[TimeStamp2]]))</f>
        <v>43971</v>
      </c>
      <c r="G785">
        <v>784</v>
      </c>
      <c r="H785">
        <v>34</v>
      </c>
      <c r="I785">
        <f>IF(ISERROR(VLOOKUP(sofile__4[[#This Row],[SalesOrderID]],retfile[SalesOrderID],1,FALSE)),0,1)</f>
        <v>0</v>
      </c>
      <c r="J785">
        <f>MONTH(sofile__4[[#This Row],[TimeStamp2]])</f>
        <v>5</v>
      </c>
      <c r="K785">
        <f>+IF(sofile__4[[#This Row],[SalesOrderID]] &gt;0,1,0)</f>
        <v>1</v>
      </c>
      <c r="L785" s="7">
        <f>(sofile__4[[#This Row],[Existing Order]]-sofile__4[[#This Row],[ReturnedItem]])/sofile__4[[#This Row],[Existing Order]]</f>
        <v>1</v>
      </c>
    </row>
    <row r="786" spans="1:12" x14ac:dyDescent="0.35">
      <c r="A786">
        <v>785</v>
      </c>
      <c r="B786">
        <v>2</v>
      </c>
      <c r="C786">
        <v>8</v>
      </c>
      <c r="D786">
        <v>365</v>
      </c>
      <c r="E786" s="8">
        <v>43971.208333333336</v>
      </c>
      <c r="F786" s="8">
        <f>DATE(YEAR(sofile__4[[#This Row],[TimeStamp2]]),MONTH(sofile__4[[#This Row],[TimeStamp2]]),DAY(sofile__4[[#This Row],[TimeStamp2]]))</f>
        <v>43971</v>
      </c>
      <c r="G786">
        <v>785</v>
      </c>
      <c r="H786">
        <v>29</v>
      </c>
      <c r="I786">
        <f>IF(ISERROR(VLOOKUP(sofile__4[[#This Row],[SalesOrderID]],retfile[SalesOrderID],1,FALSE)),0,1)</f>
        <v>0</v>
      </c>
      <c r="J786">
        <f>MONTH(sofile__4[[#This Row],[TimeStamp2]])</f>
        <v>5</v>
      </c>
      <c r="K786">
        <f>+IF(sofile__4[[#This Row],[SalesOrderID]] &gt;0,1,0)</f>
        <v>1</v>
      </c>
      <c r="L786" s="7">
        <f>(sofile__4[[#This Row],[Existing Order]]-sofile__4[[#This Row],[ReturnedItem]])/sofile__4[[#This Row],[Existing Order]]</f>
        <v>1</v>
      </c>
    </row>
    <row r="787" spans="1:12" x14ac:dyDescent="0.35">
      <c r="A787">
        <v>786</v>
      </c>
      <c r="B787">
        <v>13</v>
      </c>
      <c r="C787">
        <v>7</v>
      </c>
      <c r="D787">
        <v>429</v>
      </c>
      <c r="E787" s="8">
        <v>43971</v>
      </c>
      <c r="F787" s="8">
        <f>DATE(YEAR(sofile__4[[#This Row],[TimeStamp2]]),MONTH(sofile__4[[#This Row],[TimeStamp2]]),DAY(sofile__4[[#This Row],[TimeStamp2]]))</f>
        <v>43971</v>
      </c>
      <c r="G787">
        <v>786</v>
      </c>
      <c r="H787">
        <v>24</v>
      </c>
      <c r="I787">
        <f>IF(ISERROR(VLOOKUP(sofile__4[[#This Row],[SalesOrderID]],retfile[SalesOrderID],1,FALSE)),0,1)</f>
        <v>0</v>
      </c>
      <c r="J787">
        <f>MONTH(sofile__4[[#This Row],[TimeStamp2]])</f>
        <v>5</v>
      </c>
      <c r="K787">
        <f>+IF(sofile__4[[#This Row],[SalesOrderID]] &gt;0,1,0)</f>
        <v>1</v>
      </c>
      <c r="L787" s="7">
        <f>(sofile__4[[#This Row],[Existing Order]]-sofile__4[[#This Row],[ReturnedItem]])/sofile__4[[#This Row],[Existing Order]]</f>
        <v>1</v>
      </c>
    </row>
    <row r="788" spans="1:12" x14ac:dyDescent="0.35">
      <c r="A788">
        <v>787</v>
      </c>
      <c r="B788">
        <v>5</v>
      </c>
      <c r="C788">
        <v>2</v>
      </c>
      <c r="D788">
        <v>435</v>
      </c>
      <c r="E788" s="8">
        <v>43971.208333333336</v>
      </c>
      <c r="F788" s="8">
        <f>DATE(YEAR(sofile__4[[#This Row],[TimeStamp2]]),MONTH(sofile__4[[#This Row],[TimeStamp2]]),DAY(sofile__4[[#This Row],[TimeStamp2]]))</f>
        <v>43971</v>
      </c>
      <c r="G788">
        <v>787</v>
      </c>
      <c r="H788">
        <v>29</v>
      </c>
      <c r="I788">
        <f>IF(ISERROR(VLOOKUP(sofile__4[[#This Row],[SalesOrderID]],retfile[SalesOrderID],1,FALSE)),0,1)</f>
        <v>0</v>
      </c>
      <c r="J788">
        <f>MONTH(sofile__4[[#This Row],[TimeStamp2]])</f>
        <v>5</v>
      </c>
      <c r="K788">
        <f>+IF(sofile__4[[#This Row],[SalesOrderID]] &gt;0,1,0)</f>
        <v>1</v>
      </c>
      <c r="L788" s="7">
        <f>(sofile__4[[#This Row],[Existing Order]]-sofile__4[[#This Row],[ReturnedItem]])/sofile__4[[#This Row],[Existing Order]]</f>
        <v>1</v>
      </c>
    </row>
    <row r="789" spans="1:12" x14ac:dyDescent="0.35">
      <c r="A789">
        <v>788</v>
      </c>
      <c r="B789">
        <v>14</v>
      </c>
      <c r="C789">
        <v>4</v>
      </c>
      <c r="D789">
        <v>399</v>
      </c>
      <c r="E789" s="8">
        <v>43971</v>
      </c>
      <c r="F789" s="8">
        <f>DATE(YEAR(sofile__4[[#This Row],[TimeStamp2]]),MONTH(sofile__4[[#This Row],[TimeStamp2]]),DAY(sofile__4[[#This Row],[TimeStamp2]]))</f>
        <v>43971</v>
      </c>
      <c r="G789">
        <v>788</v>
      </c>
      <c r="H789">
        <v>24</v>
      </c>
      <c r="I789">
        <f>IF(ISERROR(VLOOKUP(sofile__4[[#This Row],[SalesOrderID]],retfile[SalesOrderID],1,FALSE)),0,1)</f>
        <v>0</v>
      </c>
      <c r="J789">
        <f>MONTH(sofile__4[[#This Row],[TimeStamp2]])</f>
        <v>5</v>
      </c>
      <c r="K789">
        <f>+IF(sofile__4[[#This Row],[SalesOrderID]] &gt;0,1,0)</f>
        <v>1</v>
      </c>
      <c r="L789" s="7">
        <f>(sofile__4[[#This Row],[Existing Order]]-sofile__4[[#This Row],[ReturnedItem]])/sofile__4[[#This Row],[Existing Order]]</f>
        <v>1</v>
      </c>
    </row>
    <row r="790" spans="1:12" x14ac:dyDescent="0.35">
      <c r="A790">
        <v>789</v>
      </c>
      <c r="B790">
        <v>8</v>
      </c>
      <c r="C790">
        <v>6</v>
      </c>
      <c r="D790">
        <v>99</v>
      </c>
      <c r="E790" s="8">
        <v>43971.166666666664</v>
      </c>
      <c r="F790" s="8">
        <f>DATE(YEAR(sofile__4[[#This Row],[TimeStamp2]]),MONTH(sofile__4[[#This Row],[TimeStamp2]]),DAY(sofile__4[[#This Row],[TimeStamp2]]))</f>
        <v>43971</v>
      </c>
      <c r="G790">
        <v>789</v>
      </c>
      <c r="H790">
        <v>28</v>
      </c>
      <c r="I790">
        <f>IF(ISERROR(VLOOKUP(sofile__4[[#This Row],[SalesOrderID]],retfile[SalesOrderID],1,FALSE)),0,1)</f>
        <v>0</v>
      </c>
      <c r="J790">
        <f>MONTH(sofile__4[[#This Row],[TimeStamp2]])</f>
        <v>5</v>
      </c>
      <c r="K790">
        <f>+IF(sofile__4[[#This Row],[SalesOrderID]] &gt;0,1,0)</f>
        <v>1</v>
      </c>
      <c r="L790" s="7">
        <f>(sofile__4[[#This Row],[Existing Order]]-sofile__4[[#This Row],[ReturnedItem]])/sofile__4[[#This Row],[Existing Order]]</f>
        <v>1</v>
      </c>
    </row>
    <row r="791" spans="1:12" x14ac:dyDescent="0.35">
      <c r="A791">
        <v>790</v>
      </c>
      <c r="B791">
        <v>3</v>
      </c>
      <c r="C791">
        <v>1</v>
      </c>
      <c r="D791">
        <v>95</v>
      </c>
      <c r="E791" s="8">
        <v>43972.208333333336</v>
      </c>
      <c r="F791" s="8">
        <f>DATE(YEAR(sofile__4[[#This Row],[TimeStamp2]]),MONTH(sofile__4[[#This Row],[TimeStamp2]]),DAY(sofile__4[[#This Row],[TimeStamp2]]))</f>
        <v>43972</v>
      </c>
      <c r="G791">
        <v>790</v>
      </c>
      <c r="H791">
        <v>29</v>
      </c>
      <c r="I791">
        <f>IF(ISERROR(VLOOKUP(sofile__4[[#This Row],[SalesOrderID]],retfile[SalesOrderID],1,FALSE)),0,1)</f>
        <v>0</v>
      </c>
      <c r="J791">
        <f>MONTH(sofile__4[[#This Row],[TimeStamp2]])</f>
        <v>5</v>
      </c>
      <c r="K791">
        <f>+IF(sofile__4[[#This Row],[SalesOrderID]] &gt;0,1,0)</f>
        <v>1</v>
      </c>
      <c r="L791" s="7">
        <f>(sofile__4[[#This Row],[Existing Order]]-sofile__4[[#This Row],[ReturnedItem]])/sofile__4[[#This Row],[Existing Order]]</f>
        <v>1</v>
      </c>
    </row>
    <row r="792" spans="1:12" x14ac:dyDescent="0.35">
      <c r="A792">
        <v>791</v>
      </c>
      <c r="B792">
        <v>4</v>
      </c>
      <c r="C792">
        <v>4</v>
      </c>
      <c r="D792">
        <v>308</v>
      </c>
      <c r="E792" s="8">
        <v>43972.208333333336</v>
      </c>
      <c r="F792" s="8">
        <f>DATE(YEAR(sofile__4[[#This Row],[TimeStamp2]]),MONTH(sofile__4[[#This Row],[TimeStamp2]]),DAY(sofile__4[[#This Row],[TimeStamp2]]))</f>
        <v>43972</v>
      </c>
      <c r="G792">
        <v>791</v>
      </c>
      <c r="H792">
        <v>29</v>
      </c>
      <c r="I792">
        <f>IF(ISERROR(VLOOKUP(sofile__4[[#This Row],[SalesOrderID]],retfile[SalesOrderID],1,FALSE)),0,1)</f>
        <v>0</v>
      </c>
      <c r="J792">
        <f>MONTH(sofile__4[[#This Row],[TimeStamp2]])</f>
        <v>5</v>
      </c>
      <c r="K792">
        <f>+IF(sofile__4[[#This Row],[SalesOrderID]] &gt;0,1,0)</f>
        <v>1</v>
      </c>
      <c r="L792" s="7">
        <f>(sofile__4[[#This Row],[Existing Order]]-sofile__4[[#This Row],[ReturnedItem]])/sofile__4[[#This Row],[Existing Order]]</f>
        <v>1</v>
      </c>
    </row>
    <row r="793" spans="1:12" x14ac:dyDescent="0.35">
      <c r="A793">
        <v>792</v>
      </c>
      <c r="B793">
        <v>12</v>
      </c>
      <c r="C793">
        <v>4</v>
      </c>
      <c r="D793">
        <v>405</v>
      </c>
      <c r="E793" s="8">
        <v>43972.041666666664</v>
      </c>
      <c r="F793" s="8">
        <f>DATE(YEAR(sofile__4[[#This Row],[TimeStamp2]]),MONTH(sofile__4[[#This Row],[TimeStamp2]]),DAY(sofile__4[[#This Row],[TimeStamp2]]))</f>
        <v>43972</v>
      </c>
      <c r="G793">
        <v>792</v>
      </c>
      <c r="H793">
        <v>25</v>
      </c>
      <c r="I793">
        <f>IF(ISERROR(VLOOKUP(sofile__4[[#This Row],[SalesOrderID]],retfile[SalesOrderID],1,FALSE)),0,1)</f>
        <v>0</v>
      </c>
      <c r="J793">
        <f>MONTH(sofile__4[[#This Row],[TimeStamp2]])</f>
        <v>5</v>
      </c>
      <c r="K793">
        <f>+IF(sofile__4[[#This Row],[SalesOrderID]] &gt;0,1,0)</f>
        <v>1</v>
      </c>
      <c r="L793" s="7">
        <f>(sofile__4[[#This Row],[Existing Order]]-sofile__4[[#This Row],[ReturnedItem]])/sofile__4[[#This Row],[Existing Order]]</f>
        <v>1</v>
      </c>
    </row>
    <row r="794" spans="1:12" x14ac:dyDescent="0.35">
      <c r="A794">
        <v>793</v>
      </c>
      <c r="B794">
        <v>12</v>
      </c>
      <c r="C794">
        <v>7</v>
      </c>
      <c r="D794">
        <v>168</v>
      </c>
      <c r="E794" s="8">
        <v>43972.166666666664</v>
      </c>
      <c r="F794" s="8">
        <f>DATE(YEAR(sofile__4[[#This Row],[TimeStamp2]]),MONTH(sofile__4[[#This Row],[TimeStamp2]]),DAY(sofile__4[[#This Row],[TimeStamp2]]))</f>
        <v>43972</v>
      </c>
      <c r="G794">
        <v>793</v>
      </c>
      <c r="H794">
        <v>28</v>
      </c>
      <c r="I794">
        <f>IF(ISERROR(VLOOKUP(sofile__4[[#This Row],[SalesOrderID]],retfile[SalesOrderID],1,FALSE)),0,1)</f>
        <v>0</v>
      </c>
      <c r="J794">
        <f>MONTH(sofile__4[[#This Row],[TimeStamp2]])</f>
        <v>5</v>
      </c>
      <c r="K794">
        <f>+IF(sofile__4[[#This Row],[SalesOrderID]] &gt;0,1,0)</f>
        <v>1</v>
      </c>
      <c r="L794" s="7">
        <f>(sofile__4[[#This Row],[Existing Order]]-sofile__4[[#This Row],[ReturnedItem]])/sofile__4[[#This Row],[Existing Order]]</f>
        <v>1</v>
      </c>
    </row>
    <row r="795" spans="1:12" x14ac:dyDescent="0.35">
      <c r="A795">
        <v>794</v>
      </c>
      <c r="B795">
        <v>12</v>
      </c>
      <c r="C795">
        <v>7</v>
      </c>
      <c r="D795">
        <v>415</v>
      </c>
      <c r="E795" s="8">
        <v>43973</v>
      </c>
      <c r="F795" s="8">
        <f>DATE(YEAR(sofile__4[[#This Row],[TimeStamp2]]),MONTH(sofile__4[[#This Row],[TimeStamp2]]),DAY(sofile__4[[#This Row],[TimeStamp2]]))</f>
        <v>43973</v>
      </c>
      <c r="G795">
        <v>794</v>
      </c>
      <c r="H795">
        <v>24</v>
      </c>
      <c r="I795">
        <f>IF(ISERROR(VLOOKUP(sofile__4[[#This Row],[SalesOrderID]],retfile[SalesOrderID],1,FALSE)),0,1)</f>
        <v>0</v>
      </c>
      <c r="J795">
        <f>MONTH(sofile__4[[#This Row],[TimeStamp2]])</f>
        <v>5</v>
      </c>
      <c r="K795">
        <f>+IF(sofile__4[[#This Row],[SalesOrderID]] &gt;0,1,0)</f>
        <v>1</v>
      </c>
      <c r="L795" s="7">
        <f>(sofile__4[[#This Row],[Existing Order]]-sofile__4[[#This Row],[ReturnedItem]])/sofile__4[[#This Row],[Existing Order]]</f>
        <v>1</v>
      </c>
    </row>
    <row r="796" spans="1:12" x14ac:dyDescent="0.35">
      <c r="A796">
        <v>795</v>
      </c>
      <c r="B796">
        <v>1</v>
      </c>
      <c r="C796">
        <v>7</v>
      </c>
      <c r="D796">
        <v>257</v>
      </c>
      <c r="E796" s="8">
        <v>43973.375</v>
      </c>
      <c r="F796" s="8">
        <f>DATE(YEAR(sofile__4[[#This Row],[TimeStamp2]]),MONTH(sofile__4[[#This Row],[TimeStamp2]]),DAY(sofile__4[[#This Row],[TimeStamp2]]))</f>
        <v>43973</v>
      </c>
      <c r="G796">
        <v>795</v>
      </c>
      <c r="H796">
        <v>33</v>
      </c>
      <c r="I796">
        <f>IF(ISERROR(VLOOKUP(sofile__4[[#This Row],[SalesOrderID]],retfile[SalesOrderID],1,FALSE)),0,1)</f>
        <v>0</v>
      </c>
      <c r="J796">
        <f>MONTH(sofile__4[[#This Row],[TimeStamp2]])</f>
        <v>5</v>
      </c>
      <c r="K796">
        <f>+IF(sofile__4[[#This Row],[SalesOrderID]] &gt;0,1,0)</f>
        <v>1</v>
      </c>
      <c r="L796" s="7">
        <f>(sofile__4[[#This Row],[Existing Order]]-sofile__4[[#This Row],[ReturnedItem]])/sofile__4[[#This Row],[Existing Order]]</f>
        <v>1</v>
      </c>
    </row>
    <row r="797" spans="1:12" x14ac:dyDescent="0.35">
      <c r="A797">
        <v>796</v>
      </c>
      <c r="B797">
        <v>11</v>
      </c>
      <c r="C797">
        <v>8</v>
      </c>
      <c r="D797">
        <v>315</v>
      </c>
      <c r="E797" s="8">
        <v>43972.916666666664</v>
      </c>
      <c r="F797" s="8">
        <f>DATE(YEAR(sofile__4[[#This Row],[TimeStamp2]]),MONTH(sofile__4[[#This Row],[TimeStamp2]]),DAY(sofile__4[[#This Row],[TimeStamp2]]))</f>
        <v>43972</v>
      </c>
      <c r="G797">
        <v>796</v>
      </c>
      <c r="H797">
        <v>22</v>
      </c>
      <c r="I797">
        <f>IF(ISERROR(VLOOKUP(sofile__4[[#This Row],[SalesOrderID]],retfile[SalesOrderID],1,FALSE)),0,1)</f>
        <v>0</v>
      </c>
      <c r="J797">
        <f>MONTH(sofile__4[[#This Row],[TimeStamp2]])</f>
        <v>5</v>
      </c>
      <c r="K797">
        <f>+IF(sofile__4[[#This Row],[SalesOrderID]] &gt;0,1,0)</f>
        <v>1</v>
      </c>
      <c r="L797" s="7">
        <f>(sofile__4[[#This Row],[Existing Order]]-sofile__4[[#This Row],[ReturnedItem]])/sofile__4[[#This Row],[Existing Order]]</f>
        <v>1</v>
      </c>
    </row>
    <row r="798" spans="1:12" x14ac:dyDescent="0.35">
      <c r="A798">
        <v>797</v>
      </c>
      <c r="B798">
        <v>8</v>
      </c>
      <c r="C798">
        <v>5</v>
      </c>
      <c r="D798">
        <v>296</v>
      </c>
      <c r="E798" s="8">
        <v>43973.375</v>
      </c>
      <c r="F798" s="8">
        <f>DATE(YEAR(sofile__4[[#This Row],[TimeStamp2]]),MONTH(sofile__4[[#This Row],[TimeStamp2]]),DAY(sofile__4[[#This Row],[TimeStamp2]]))</f>
        <v>43973</v>
      </c>
      <c r="G798">
        <v>797</v>
      </c>
      <c r="H798">
        <v>33</v>
      </c>
      <c r="I798">
        <f>IF(ISERROR(VLOOKUP(sofile__4[[#This Row],[SalesOrderID]],retfile[SalesOrderID],1,FALSE)),0,1)</f>
        <v>0</v>
      </c>
      <c r="J798">
        <f>MONTH(sofile__4[[#This Row],[TimeStamp2]])</f>
        <v>5</v>
      </c>
      <c r="K798">
        <f>+IF(sofile__4[[#This Row],[SalesOrderID]] &gt;0,1,0)</f>
        <v>1</v>
      </c>
      <c r="L798" s="7">
        <f>(sofile__4[[#This Row],[Existing Order]]-sofile__4[[#This Row],[ReturnedItem]])/sofile__4[[#This Row],[Existing Order]]</f>
        <v>1</v>
      </c>
    </row>
    <row r="799" spans="1:12" x14ac:dyDescent="0.35">
      <c r="A799">
        <v>798</v>
      </c>
      <c r="B799">
        <v>10</v>
      </c>
      <c r="C799">
        <v>1</v>
      </c>
      <c r="D799">
        <v>354</v>
      </c>
      <c r="E799" s="8">
        <v>43974.333333333336</v>
      </c>
      <c r="F799" s="8">
        <f>DATE(YEAR(sofile__4[[#This Row],[TimeStamp2]]),MONTH(sofile__4[[#This Row],[TimeStamp2]]),DAY(sofile__4[[#This Row],[TimeStamp2]]))</f>
        <v>43974</v>
      </c>
      <c r="G799">
        <v>798</v>
      </c>
      <c r="H799">
        <v>32</v>
      </c>
      <c r="I799">
        <f>IF(ISERROR(VLOOKUP(sofile__4[[#This Row],[SalesOrderID]],retfile[SalesOrderID],1,FALSE)),0,1)</f>
        <v>0</v>
      </c>
      <c r="J799">
        <f>MONTH(sofile__4[[#This Row],[TimeStamp2]])</f>
        <v>5</v>
      </c>
      <c r="K799">
        <f>+IF(sofile__4[[#This Row],[SalesOrderID]] &gt;0,1,0)</f>
        <v>1</v>
      </c>
      <c r="L799" s="7">
        <f>(sofile__4[[#This Row],[Existing Order]]-sofile__4[[#This Row],[ReturnedItem]])/sofile__4[[#This Row],[Existing Order]]</f>
        <v>1</v>
      </c>
    </row>
    <row r="800" spans="1:12" x14ac:dyDescent="0.35">
      <c r="A800">
        <v>799</v>
      </c>
      <c r="B800">
        <v>4</v>
      </c>
      <c r="C800">
        <v>9</v>
      </c>
      <c r="D800">
        <v>158</v>
      </c>
      <c r="E800" s="8">
        <v>43974.333333333336</v>
      </c>
      <c r="F800" s="8">
        <f>DATE(YEAR(sofile__4[[#This Row],[TimeStamp2]]),MONTH(sofile__4[[#This Row],[TimeStamp2]]),DAY(sofile__4[[#This Row],[TimeStamp2]]))</f>
        <v>43974</v>
      </c>
      <c r="G800">
        <v>799</v>
      </c>
      <c r="H800">
        <v>32</v>
      </c>
      <c r="I800">
        <f>IF(ISERROR(VLOOKUP(sofile__4[[#This Row],[SalesOrderID]],retfile[SalesOrderID],1,FALSE)),0,1)</f>
        <v>0</v>
      </c>
      <c r="J800">
        <f>MONTH(sofile__4[[#This Row],[TimeStamp2]])</f>
        <v>5</v>
      </c>
      <c r="K800">
        <f>+IF(sofile__4[[#This Row],[SalesOrderID]] &gt;0,1,0)</f>
        <v>1</v>
      </c>
      <c r="L800" s="7">
        <f>(sofile__4[[#This Row],[Existing Order]]-sofile__4[[#This Row],[ReturnedItem]])/sofile__4[[#This Row],[Existing Order]]</f>
        <v>1</v>
      </c>
    </row>
    <row r="801" spans="1:12" x14ac:dyDescent="0.35">
      <c r="A801">
        <v>800</v>
      </c>
      <c r="B801">
        <v>11</v>
      </c>
      <c r="C801">
        <v>7</v>
      </c>
      <c r="D801">
        <v>102</v>
      </c>
      <c r="E801" s="8">
        <v>43974.416666666664</v>
      </c>
      <c r="F801" s="8">
        <f>DATE(YEAR(sofile__4[[#This Row],[TimeStamp2]]),MONTH(sofile__4[[#This Row],[TimeStamp2]]),DAY(sofile__4[[#This Row],[TimeStamp2]]))</f>
        <v>43974</v>
      </c>
      <c r="G801">
        <v>800</v>
      </c>
      <c r="H801">
        <v>34</v>
      </c>
      <c r="I801">
        <f>IF(ISERROR(VLOOKUP(sofile__4[[#This Row],[SalesOrderID]],retfile[SalesOrderID],1,FALSE)),0,1)</f>
        <v>0</v>
      </c>
      <c r="J801">
        <f>MONTH(sofile__4[[#This Row],[TimeStamp2]])</f>
        <v>5</v>
      </c>
      <c r="K801">
        <f>+IF(sofile__4[[#This Row],[SalesOrderID]] &gt;0,1,0)</f>
        <v>1</v>
      </c>
      <c r="L801" s="7">
        <f>(sofile__4[[#This Row],[Existing Order]]-sofile__4[[#This Row],[ReturnedItem]])/sofile__4[[#This Row],[Existing Order]]</f>
        <v>1</v>
      </c>
    </row>
    <row r="802" spans="1:12" x14ac:dyDescent="0.35">
      <c r="A802">
        <v>801</v>
      </c>
      <c r="B802">
        <v>13</v>
      </c>
      <c r="C802">
        <v>4</v>
      </c>
      <c r="D802">
        <v>435</v>
      </c>
      <c r="E802" s="8">
        <v>43974.291666666664</v>
      </c>
      <c r="F802" s="8">
        <f>DATE(YEAR(sofile__4[[#This Row],[TimeStamp2]]),MONTH(sofile__4[[#This Row],[TimeStamp2]]),DAY(sofile__4[[#This Row],[TimeStamp2]]))</f>
        <v>43974</v>
      </c>
      <c r="G802">
        <v>801</v>
      </c>
      <c r="H802">
        <v>31</v>
      </c>
      <c r="I802">
        <f>IF(ISERROR(VLOOKUP(sofile__4[[#This Row],[SalesOrderID]],retfile[SalesOrderID],1,FALSE)),0,1)</f>
        <v>0</v>
      </c>
      <c r="J802">
        <f>MONTH(sofile__4[[#This Row],[TimeStamp2]])</f>
        <v>5</v>
      </c>
      <c r="K802">
        <f>+IF(sofile__4[[#This Row],[SalesOrderID]] &gt;0,1,0)</f>
        <v>1</v>
      </c>
      <c r="L802" s="7">
        <f>(sofile__4[[#This Row],[Existing Order]]-sofile__4[[#This Row],[ReturnedItem]])/sofile__4[[#This Row],[Existing Order]]</f>
        <v>1</v>
      </c>
    </row>
    <row r="803" spans="1:12" x14ac:dyDescent="0.35">
      <c r="A803">
        <v>802</v>
      </c>
      <c r="B803">
        <v>12</v>
      </c>
      <c r="C803">
        <v>4</v>
      </c>
      <c r="D803">
        <v>194</v>
      </c>
      <c r="E803" s="8">
        <v>43974.083333333336</v>
      </c>
      <c r="F803" s="8">
        <f>DATE(YEAR(sofile__4[[#This Row],[TimeStamp2]]),MONTH(sofile__4[[#This Row],[TimeStamp2]]),DAY(sofile__4[[#This Row],[TimeStamp2]]))</f>
        <v>43974</v>
      </c>
      <c r="G803">
        <v>802</v>
      </c>
      <c r="H803">
        <v>26</v>
      </c>
      <c r="I803">
        <f>IF(ISERROR(VLOOKUP(sofile__4[[#This Row],[SalesOrderID]],retfile[SalesOrderID],1,FALSE)),0,1)</f>
        <v>0</v>
      </c>
      <c r="J803">
        <f>MONTH(sofile__4[[#This Row],[TimeStamp2]])</f>
        <v>5</v>
      </c>
      <c r="K803">
        <f>+IF(sofile__4[[#This Row],[SalesOrderID]] &gt;0,1,0)</f>
        <v>1</v>
      </c>
      <c r="L803" s="7">
        <f>(sofile__4[[#This Row],[Existing Order]]-sofile__4[[#This Row],[ReturnedItem]])/sofile__4[[#This Row],[Existing Order]]</f>
        <v>1</v>
      </c>
    </row>
    <row r="804" spans="1:12" x14ac:dyDescent="0.35">
      <c r="A804">
        <v>803</v>
      </c>
      <c r="B804">
        <v>12</v>
      </c>
      <c r="C804">
        <v>4</v>
      </c>
      <c r="D804">
        <v>369</v>
      </c>
      <c r="E804" s="8">
        <v>43973.916666666664</v>
      </c>
      <c r="F804" s="8">
        <f>DATE(YEAR(sofile__4[[#This Row],[TimeStamp2]]),MONTH(sofile__4[[#This Row],[TimeStamp2]]),DAY(sofile__4[[#This Row],[TimeStamp2]]))</f>
        <v>43973</v>
      </c>
      <c r="G804">
        <v>803</v>
      </c>
      <c r="H804">
        <v>22</v>
      </c>
      <c r="I804">
        <f>IF(ISERROR(VLOOKUP(sofile__4[[#This Row],[SalesOrderID]],retfile[SalesOrderID],1,FALSE)),0,1)</f>
        <v>0</v>
      </c>
      <c r="J804">
        <f>MONTH(sofile__4[[#This Row],[TimeStamp2]])</f>
        <v>5</v>
      </c>
      <c r="K804">
        <f>+IF(sofile__4[[#This Row],[SalesOrderID]] &gt;0,1,0)</f>
        <v>1</v>
      </c>
      <c r="L804" s="7">
        <f>(sofile__4[[#This Row],[Existing Order]]-sofile__4[[#This Row],[ReturnedItem]])/sofile__4[[#This Row],[Existing Order]]</f>
        <v>1</v>
      </c>
    </row>
    <row r="805" spans="1:12" x14ac:dyDescent="0.35">
      <c r="A805">
        <v>804</v>
      </c>
      <c r="B805">
        <v>6</v>
      </c>
      <c r="C805">
        <v>6</v>
      </c>
      <c r="D805">
        <v>410</v>
      </c>
      <c r="E805" s="8">
        <v>43974.041666666664</v>
      </c>
      <c r="F805" s="8">
        <f>DATE(YEAR(sofile__4[[#This Row],[TimeStamp2]]),MONTH(sofile__4[[#This Row],[TimeStamp2]]),DAY(sofile__4[[#This Row],[TimeStamp2]]))</f>
        <v>43974</v>
      </c>
      <c r="G805">
        <v>804</v>
      </c>
      <c r="H805">
        <v>25</v>
      </c>
      <c r="I805">
        <f>IF(ISERROR(VLOOKUP(sofile__4[[#This Row],[SalesOrderID]],retfile[SalesOrderID],1,FALSE)),0,1)</f>
        <v>0</v>
      </c>
      <c r="J805">
        <f>MONTH(sofile__4[[#This Row],[TimeStamp2]])</f>
        <v>5</v>
      </c>
      <c r="K805">
        <f>+IF(sofile__4[[#This Row],[SalesOrderID]] &gt;0,1,0)</f>
        <v>1</v>
      </c>
      <c r="L805" s="7">
        <f>(sofile__4[[#This Row],[Existing Order]]-sofile__4[[#This Row],[ReturnedItem]])/sofile__4[[#This Row],[Existing Order]]</f>
        <v>1</v>
      </c>
    </row>
    <row r="806" spans="1:12" x14ac:dyDescent="0.35">
      <c r="A806">
        <v>805</v>
      </c>
      <c r="B806">
        <v>2</v>
      </c>
      <c r="C806">
        <v>4</v>
      </c>
      <c r="D806">
        <v>408</v>
      </c>
      <c r="E806" s="8">
        <v>43975.125</v>
      </c>
      <c r="F806" s="8">
        <f>DATE(YEAR(sofile__4[[#This Row],[TimeStamp2]]),MONTH(sofile__4[[#This Row],[TimeStamp2]]),DAY(sofile__4[[#This Row],[TimeStamp2]]))</f>
        <v>43975</v>
      </c>
      <c r="G806">
        <v>805</v>
      </c>
      <c r="H806">
        <v>27</v>
      </c>
      <c r="I806">
        <f>IF(ISERROR(VLOOKUP(sofile__4[[#This Row],[SalesOrderID]],retfile[SalesOrderID],1,FALSE)),0,1)</f>
        <v>0</v>
      </c>
      <c r="J806">
        <f>MONTH(sofile__4[[#This Row],[TimeStamp2]])</f>
        <v>5</v>
      </c>
      <c r="K806">
        <f>+IF(sofile__4[[#This Row],[SalesOrderID]] &gt;0,1,0)</f>
        <v>1</v>
      </c>
      <c r="L806" s="7">
        <f>(sofile__4[[#This Row],[Existing Order]]-sofile__4[[#This Row],[ReturnedItem]])/sofile__4[[#This Row],[Existing Order]]</f>
        <v>1</v>
      </c>
    </row>
    <row r="807" spans="1:12" x14ac:dyDescent="0.35">
      <c r="A807">
        <v>806</v>
      </c>
      <c r="B807">
        <v>12</v>
      </c>
      <c r="C807">
        <v>3</v>
      </c>
      <c r="D807">
        <v>182</v>
      </c>
      <c r="E807" s="8">
        <v>43975.208333333336</v>
      </c>
      <c r="F807" s="8">
        <f>DATE(YEAR(sofile__4[[#This Row],[TimeStamp2]]),MONTH(sofile__4[[#This Row],[TimeStamp2]]),DAY(sofile__4[[#This Row],[TimeStamp2]]))</f>
        <v>43975</v>
      </c>
      <c r="G807">
        <v>806</v>
      </c>
      <c r="H807">
        <v>29</v>
      </c>
      <c r="I807">
        <f>IF(ISERROR(VLOOKUP(sofile__4[[#This Row],[SalesOrderID]],retfile[SalesOrderID],1,FALSE)),0,1)</f>
        <v>0</v>
      </c>
      <c r="J807">
        <f>MONTH(sofile__4[[#This Row],[TimeStamp2]])</f>
        <v>5</v>
      </c>
      <c r="K807">
        <f>+IF(sofile__4[[#This Row],[SalesOrderID]] &gt;0,1,0)</f>
        <v>1</v>
      </c>
      <c r="L807" s="7">
        <f>(sofile__4[[#This Row],[Existing Order]]-sofile__4[[#This Row],[ReturnedItem]])/sofile__4[[#This Row],[Existing Order]]</f>
        <v>1</v>
      </c>
    </row>
    <row r="808" spans="1:12" x14ac:dyDescent="0.35">
      <c r="A808">
        <v>807</v>
      </c>
      <c r="B808">
        <v>13</v>
      </c>
      <c r="C808">
        <v>5</v>
      </c>
      <c r="D808">
        <v>120</v>
      </c>
      <c r="E808" s="8">
        <v>43974.916666666664</v>
      </c>
      <c r="F808" s="8">
        <f>DATE(YEAR(sofile__4[[#This Row],[TimeStamp2]]),MONTH(sofile__4[[#This Row],[TimeStamp2]]),DAY(sofile__4[[#This Row],[TimeStamp2]]))</f>
        <v>43974</v>
      </c>
      <c r="G808">
        <v>807</v>
      </c>
      <c r="H808">
        <v>22</v>
      </c>
      <c r="I808">
        <f>IF(ISERROR(VLOOKUP(sofile__4[[#This Row],[SalesOrderID]],retfile[SalesOrderID],1,FALSE)),0,1)</f>
        <v>0</v>
      </c>
      <c r="J808">
        <f>MONTH(sofile__4[[#This Row],[TimeStamp2]])</f>
        <v>5</v>
      </c>
      <c r="K808">
        <f>+IF(sofile__4[[#This Row],[SalesOrderID]] &gt;0,1,0)</f>
        <v>1</v>
      </c>
      <c r="L808" s="7">
        <f>(sofile__4[[#This Row],[Existing Order]]-sofile__4[[#This Row],[ReturnedItem]])/sofile__4[[#This Row],[Existing Order]]</f>
        <v>1</v>
      </c>
    </row>
    <row r="809" spans="1:12" x14ac:dyDescent="0.35">
      <c r="A809">
        <v>808</v>
      </c>
      <c r="B809">
        <v>8</v>
      </c>
      <c r="C809">
        <v>7</v>
      </c>
      <c r="D809">
        <v>393</v>
      </c>
      <c r="E809" s="8">
        <v>43975.375</v>
      </c>
      <c r="F809" s="8">
        <f>DATE(YEAR(sofile__4[[#This Row],[TimeStamp2]]),MONTH(sofile__4[[#This Row],[TimeStamp2]]),DAY(sofile__4[[#This Row],[TimeStamp2]]))</f>
        <v>43975</v>
      </c>
      <c r="G809">
        <v>808</v>
      </c>
      <c r="H809">
        <v>33</v>
      </c>
      <c r="I809">
        <f>IF(ISERROR(VLOOKUP(sofile__4[[#This Row],[SalesOrderID]],retfile[SalesOrderID],1,FALSE)),0,1)</f>
        <v>0</v>
      </c>
      <c r="J809">
        <f>MONTH(sofile__4[[#This Row],[TimeStamp2]])</f>
        <v>5</v>
      </c>
      <c r="K809">
        <f>+IF(sofile__4[[#This Row],[SalesOrderID]] &gt;0,1,0)</f>
        <v>1</v>
      </c>
      <c r="L809" s="7">
        <f>(sofile__4[[#This Row],[Existing Order]]-sofile__4[[#This Row],[ReturnedItem]])/sofile__4[[#This Row],[Existing Order]]</f>
        <v>1</v>
      </c>
    </row>
    <row r="810" spans="1:12" x14ac:dyDescent="0.35">
      <c r="A810">
        <v>809</v>
      </c>
      <c r="B810">
        <v>9</v>
      </c>
      <c r="C810">
        <v>7</v>
      </c>
      <c r="D810">
        <v>340</v>
      </c>
      <c r="E810" s="8">
        <v>43976.041666666664</v>
      </c>
      <c r="F810" s="8">
        <f>DATE(YEAR(sofile__4[[#This Row],[TimeStamp2]]),MONTH(sofile__4[[#This Row],[TimeStamp2]]),DAY(sofile__4[[#This Row],[TimeStamp2]]))</f>
        <v>43976</v>
      </c>
      <c r="G810">
        <v>809</v>
      </c>
      <c r="H810">
        <v>25</v>
      </c>
      <c r="I810">
        <f>IF(ISERROR(VLOOKUP(sofile__4[[#This Row],[SalesOrderID]],retfile[SalesOrderID],1,FALSE)),0,1)</f>
        <v>0</v>
      </c>
      <c r="J810">
        <f>MONTH(sofile__4[[#This Row],[TimeStamp2]])</f>
        <v>5</v>
      </c>
      <c r="K810">
        <f>+IF(sofile__4[[#This Row],[SalesOrderID]] &gt;0,1,0)</f>
        <v>1</v>
      </c>
      <c r="L810" s="7">
        <f>(sofile__4[[#This Row],[Existing Order]]-sofile__4[[#This Row],[ReturnedItem]])/sofile__4[[#This Row],[Existing Order]]</f>
        <v>1</v>
      </c>
    </row>
    <row r="811" spans="1:12" x14ac:dyDescent="0.35">
      <c r="A811">
        <v>810</v>
      </c>
      <c r="B811">
        <v>1</v>
      </c>
      <c r="C811">
        <v>5</v>
      </c>
      <c r="D811">
        <v>252</v>
      </c>
      <c r="E811" s="8">
        <v>43976.416666666664</v>
      </c>
      <c r="F811" s="8">
        <f>DATE(YEAR(sofile__4[[#This Row],[TimeStamp2]]),MONTH(sofile__4[[#This Row],[TimeStamp2]]),DAY(sofile__4[[#This Row],[TimeStamp2]]))</f>
        <v>43976</v>
      </c>
      <c r="G811">
        <v>810</v>
      </c>
      <c r="H811">
        <v>34</v>
      </c>
      <c r="I811">
        <f>IF(ISERROR(VLOOKUP(sofile__4[[#This Row],[SalesOrderID]],retfile[SalesOrderID],1,FALSE)),0,1)</f>
        <v>0</v>
      </c>
      <c r="J811">
        <f>MONTH(sofile__4[[#This Row],[TimeStamp2]])</f>
        <v>5</v>
      </c>
      <c r="K811">
        <f>+IF(sofile__4[[#This Row],[SalesOrderID]] &gt;0,1,0)</f>
        <v>1</v>
      </c>
      <c r="L811" s="7">
        <f>(sofile__4[[#This Row],[Existing Order]]-sofile__4[[#This Row],[ReturnedItem]])/sofile__4[[#This Row],[Existing Order]]</f>
        <v>1</v>
      </c>
    </row>
    <row r="812" spans="1:12" x14ac:dyDescent="0.35">
      <c r="A812">
        <v>811</v>
      </c>
      <c r="B812">
        <v>8</v>
      </c>
      <c r="C812">
        <v>5</v>
      </c>
      <c r="D812">
        <v>94</v>
      </c>
      <c r="E812" s="8">
        <v>43975.958333333336</v>
      </c>
      <c r="F812" s="8">
        <f>DATE(YEAR(sofile__4[[#This Row],[TimeStamp2]]),MONTH(sofile__4[[#This Row],[TimeStamp2]]),DAY(sofile__4[[#This Row],[TimeStamp2]]))</f>
        <v>43975</v>
      </c>
      <c r="G812">
        <v>811</v>
      </c>
      <c r="H812">
        <v>23</v>
      </c>
      <c r="I812">
        <f>IF(ISERROR(VLOOKUP(sofile__4[[#This Row],[SalesOrderID]],retfile[SalesOrderID],1,FALSE)),0,1)</f>
        <v>0</v>
      </c>
      <c r="J812">
        <f>MONTH(sofile__4[[#This Row],[TimeStamp2]])</f>
        <v>5</v>
      </c>
      <c r="K812">
        <f>+IF(sofile__4[[#This Row],[SalesOrderID]] &gt;0,1,0)</f>
        <v>1</v>
      </c>
      <c r="L812" s="7">
        <f>(sofile__4[[#This Row],[Existing Order]]-sofile__4[[#This Row],[ReturnedItem]])/sofile__4[[#This Row],[Existing Order]]</f>
        <v>1</v>
      </c>
    </row>
    <row r="813" spans="1:12" x14ac:dyDescent="0.35">
      <c r="A813">
        <v>812</v>
      </c>
      <c r="B813">
        <v>5</v>
      </c>
      <c r="C813">
        <v>5</v>
      </c>
      <c r="D813">
        <v>403</v>
      </c>
      <c r="E813" s="8">
        <v>43975.916666666664</v>
      </c>
      <c r="F813" s="8">
        <f>DATE(YEAR(sofile__4[[#This Row],[TimeStamp2]]),MONTH(sofile__4[[#This Row],[TimeStamp2]]),DAY(sofile__4[[#This Row],[TimeStamp2]]))</f>
        <v>43975</v>
      </c>
      <c r="G813">
        <v>812</v>
      </c>
      <c r="H813">
        <v>22</v>
      </c>
      <c r="I813">
        <f>IF(ISERROR(VLOOKUP(sofile__4[[#This Row],[SalesOrderID]],retfile[SalesOrderID],1,FALSE)),0,1)</f>
        <v>0</v>
      </c>
      <c r="J813">
        <f>MONTH(sofile__4[[#This Row],[TimeStamp2]])</f>
        <v>5</v>
      </c>
      <c r="K813">
        <f>+IF(sofile__4[[#This Row],[SalesOrderID]] &gt;0,1,0)</f>
        <v>1</v>
      </c>
      <c r="L813" s="7">
        <f>(sofile__4[[#This Row],[Existing Order]]-sofile__4[[#This Row],[ReturnedItem]])/sofile__4[[#This Row],[Existing Order]]</f>
        <v>1</v>
      </c>
    </row>
    <row r="814" spans="1:12" x14ac:dyDescent="0.35">
      <c r="A814">
        <v>813</v>
      </c>
      <c r="B814">
        <v>12</v>
      </c>
      <c r="C814">
        <v>5</v>
      </c>
      <c r="D814">
        <v>286</v>
      </c>
      <c r="E814" s="8">
        <v>43976.416666666664</v>
      </c>
      <c r="F814" s="8">
        <f>DATE(YEAR(sofile__4[[#This Row],[TimeStamp2]]),MONTH(sofile__4[[#This Row],[TimeStamp2]]),DAY(sofile__4[[#This Row],[TimeStamp2]]))</f>
        <v>43976</v>
      </c>
      <c r="G814">
        <v>813</v>
      </c>
      <c r="H814">
        <v>34</v>
      </c>
      <c r="I814">
        <f>IF(ISERROR(VLOOKUP(sofile__4[[#This Row],[SalesOrderID]],retfile[SalesOrderID],1,FALSE)),0,1)</f>
        <v>0</v>
      </c>
      <c r="J814">
        <f>MONTH(sofile__4[[#This Row],[TimeStamp2]])</f>
        <v>5</v>
      </c>
      <c r="K814">
        <f>+IF(sofile__4[[#This Row],[SalesOrderID]] &gt;0,1,0)</f>
        <v>1</v>
      </c>
      <c r="L814" s="7">
        <f>(sofile__4[[#This Row],[Existing Order]]-sofile__4[[#This Row],[ReturnedItem]])/sofile__4[[#This Row],[Existing Order]]</f>
        <v>1</v>
      </c>
    </row>
    <row r="815" spans="1:12" x14ac:dyDescent="0.35">
      <c r="A815">
        <v>814</v>
      </c>
      <c r="B815">
        <v>8</v>
      </c>
      <c r="C815">
        <v>9</v>
      </c>
      <c r="D815">
        <v>126</v>
      </c>
      <c r="E815" s="8">
        <v>43976.166666666664</v>
      </c>
      <c r="F815" s="8">
        <f>DATE(YEAR(sofile__4[[#This Row],[TimeStamp2]]),MONTH(sofile__4[[#This Row],[TimeStamp2]]),DAY(sofile__4[[#This Row],[TimeStamp2]]))</f>
        <v>43976</v>
      </c>
      <c r="G815">
        <v>814</v>
      </c>
      <c r="H815">
        <v>28</v>
      </c>
      <c r="I815">
        <f>IF(ISERROR(VLOOKUP(sofile__4[[#This Row],[SalesOrderID]],retfile[SalesOrderID],1,FALSE)),0,1)</f>
        <v>0</v>
      </c>
      <c r="J815">
        <f>MONTH(sofile__4[[#This Row],[TimeStamp2]])</f>
        <v>5</v>
      </c>
      <c r="K815">
        <f>+IF(sofile__4[[#This Row],[SalesOrderID]] &gt;0,1,0)</f>
        <v>1</v>
      </c>
      <c r="L815" s="7">
        <f>(sofile__4[[#This Row],[Existing Order]]-sofile__4[[#This Row],[ReturnedItem]])/sofile__4[[#This Row],[Existing Order]]</f>
        <v>1</v>
      </c>
    </row>
    <row r="816" spans="1:12" x14ac:dyDescent="0.35">
      <c r="A816">
        <v>815</v>
      </c>
      <c r="B816">
        <v>7</v>
      </c>
      <c r="C816">
        <v>6</v>
      </c>
      <c r="D816">
        <v>341</v>
      </c>
      <c r="E816" s="8">
        <v>43976.333333333336</v>
      </c>
      <c r="F816" s="8">
        <f>DATE(YEAR(sofile__4[[#This Row],[TimeStamp2]]),MONTH(sofile__4[[#This Row],[TimeStamp2]]),DAY(sofile__4[[#This Row],[TimeStamp2]]))</f>
        <v>43976</v>
      </c>
      <c r="G816">
        <v>815</v>
      </c>
      <c r="H816">
        <v>32</v>
      </c>
      <c r="I816">
        <f>IF(ISERROR(VLOOKUP(sofile__4[[#This Row],[SalesOrderID]],retfile[SalesOrderID],1,FALSE)),0,1)</f>
        <v>0</v>
      </c>
      <c r="J816">
        <f>MONTH(sofile__4[[#This Row],[TimeStamp2]])</f>
        <v>5</v>
      </c>
      <c r="K816">
        <f>+IF(sofile__4[[#This Row],[SalesOrderID]] &gt;0,1,0)</f>
        <v>1</v>
      </c>
      <c r="L816" s="7">
        <f>(sofile__4[[#This Row],[Existing Order]]-sofile__4[[#This Row],[ReturnedItem]])/sofile__4[[#This Row],[Existing Order]]</f>
        <v>1</v>
      </c>
    </row>
    <row r="817" spans="1:12" x14ac:dyDescent="0.35">
      <c r="A817">
        <v>816</v>
      </c>
      <c r="B817">
        <v>3</v>
      </c>
      <c r="C817">
        <v>4</v>
      </c>
      <c r="D817">
        <v>98</v>
      </c>
      <c r="E817" s="8">
        <v>43977.041666666664</v>
      </c>
      <c r="F817" s="8">
        <f>DATE(YEAR(sofile__4[[#This Row],[TimeStamp2]]),MONTH(sofile__4[[#This Row],[TimeStamp2]]),DAY(sofile__4[[#This Row],[TimeStamp2]]))</f>
        <v>43977</v>
      </c>
      <c r="G817">
        <v>816</v>
      </c>
      <c r="H817">
        <v>25</v>
      </c>
      <c r="I817">
        <f>IF(ISERROR(VLOOKUP(sofile__4[[#This Row],[SalesOrderID]],retfile[SalesOrderID],1,FALSE)),0,1)</f>
        <v>0</v>
      </c>
      <c r="J817">
        <f>MONTH(sofile__4[[#This Row],[TimeStamp2]])</f>
        <v>5</v>
      </c>
      <c r="K817">
        <f>+IF(sofile__4[[#This Row],[SalesOrderID]] &gt;0,1,0)</f>
        <v>1</v>
      </c>
      <c r="L817" s="7">
        <f>(sofile__4[[#This Row],[Existing Order]]-sofile__4[[#This Row],[ReturnedItem]])/sofile__4[[#This Row],[Existing Order]]</f>
        <v>1</v>
      </c>
    </row>
    <row r="818" spans="1:12" x14ac:dyDescent="0.35">
      <c r="A818">
        <v>817</v>
      </c>
      <c r="B818">
        <v>3</v>
      </c>
      <c r="C818">
        <v>3</v>
      </c>
      <c r="D818">
        <v>378</v>
      </c>
      <c r="E818" s="8">
        <v>43977.208333333336</v>
      </c>
      <c r="F818" s="8">
        <f>DATE(YEAR(sofile__4[[#This Row],[TimeStamp2]]),MONTH(sofile__4[[#This Row],[TimeStamp2]]),DAY(sofile__4[[#This Row],[TimeStamp2]]))</f>
        <v>43977</v>
      </c>
      <c r="G818">
        <v>817</v>
      </c>
      <c r="H818">
        <v>29</v>
      </c>
      <c r="I818">
        <f>IF(ISERROR(VLOOKUP(sofile__4[[#This Row],[SalesOrderID]],retfile[SalesOrderID],1,FALSE)),0,1)</f>
        <v>0</v>
      </c>
      <c r="J818">
        <f>MONTH(sofile__4[[#This Row],[TimeStamp2]])</f>
        <v>5</v>
      </c>
      <c r="K818">
        <f>+IF(sofile__4[[#This Row],[SalesOrderID]] &gt;0,1,0)</f>
        <v>1</v>
      </c>
      <c r="L818" s="7">
        <f>(sofile__4[[#This Row],[Existing Order]]-sofile__4[[#This Row],[ReturnedItem]])/sofile__4[[#This Row],[Existing Order]]</f>
        <v>1</v>
      </c>
    </row>
    <row r="819" spans="1:12" x14ac:dyDescent="0.35">
      <c r="A819">
        <v>818</v>
      </c>
      <c r="B819">
        <v>6</v>
      </c>
      <c r="C819">
        <v>9</v>
      </c>
      <c r="D819">
        <v>103</v>
      </c>
      <c r="E819" s="8">
        <v>43976.916666666664</v>
      </c>
      <c r="F819" s="8">
        <f>DATE(YEAR(sofile__4[[#This Row],[TimeStamp2]]),MONTH(sofile__4[[#This Row],[TimeStamp2]]),DAY(sofile__4[[#This Row],[TimeStamp2]]))</f>
        <v>43976</v>
      </c>
      <c r="G819">
        <v>818</v>
      </c>
      <c r="H819">
        <v>22</v>
      </c>
      <c r="I819">
        <f>IF(ISERROR(VLOOKUP(sofile__4[[#This Row],[SalesOrderID]],retfile[SalesOrderID],1,FALSE)),0,1)</f>
        <v>0</v>
      </c>
      <c r="J819">
        <f>MONTH(sofile__4[[#This Row],[TimeStamp2]])</f>
        <v>5</v>
      </c>
      <c r="K819">
        <f>+IF(sofile__4[[#This Row],[SalesOrderID]] &gt;0,1,0)</f>
        <v>1</v>
      </c>
      <c r="L819" s="7">
        <f>(sofile__4[[#This Row],[Existing Order]]-sofile__4[[#This Row],[ReturnedItem]])/sofile__4[[#This Row],[Existing Order]]</f>
        <v>1</v>
      </c>
    </row>
    <row r="820" spans="1:12" x14ac:dyDescent="0.35">
      <c r="A820">
        <v>819</v>
      </c>
      <c r="B820">
        <v>4</v>
      </c>
      <c r="C820">
        <v>8</v>
      </c>
      <c r="D820">
        <v>348</v>
      </c>
      <c r="E820" s="8">
        <v>43977.208333333336</v>
      </c>
      <c r="F820" s="8">
        <f>DATE(YEAR(sofile__4[[#This Row],[TimeStamp2]]),MONTH(sofile__4[[#This Row],[TimeStamp2]]),DAY(sofile__4[[#This Row],[TimeStamp2]]))</f>
        <v>43977</v>
      </c>
      <c r="G820">
        <v>819</v>
      </c>
      <c r="H820">
        <v>29</v>
      </c>
      <c r="I820">
        <f>IF(ISERROR(VLOOKUP(sofile__4[[#This Row],[SalesOrderID]],retfile[SalesOrderID],1,FALSE)),0,1)</f>
        <v>0</v>
      </c>
      <c r="J820">
        <f>MONTH(sofile__4[[#This Row],[TimeStamp2]])</f>
        <v>5</v>
      </c>
      <c r="K820">
        <f>+IF(sofile__4[[#This Row],[SalesOrderID]] &gt;0,1,0)</f>
        <v>1</v>
      </c>
      <c r="L820" s="7">
        <f>(sofile__4[[#This Row],[Existing Order]]-sofile__4[[#This Row],[ReturnedItem]])/sofile__4[[#This Row],[Existing Order]]</f>
        <v>1</v>
      </c>
    </row>
    <row r="821" spans="1:12" x14ac:dyDescent="0.35">
      <c r="A821">
        <v>820</v>
      </c>
      <c r="B821">
        <v>9</v>
      </c>
      <c r="C821">
        <v>1</v>
      </c>
      <c r="D821">
        <v>372</v>
      </c>
      <c r="E821" s="8">
        <v>43978.041666666664</v>
      </c>
      <c r="F821" s="8">
        <f>DATE(YEAR(sofile__4[[#This Row],[TimeStamp2]]),MONTH(sofile__4[[#This Row],[TimeStamp2]]),DAY(sofile__4[[#This Row],[TimeStamp2]]))</f>
        <v>43978</v>
      </c>
      <c r="G821">
        <v>820</v>
      </c>
      <c r="H821">
        <v>25</v>
      </c>
      <c r="I821">
        <f>IF(ISERROR(VLOOKUP(sofile__4[[#This Row],[SalesOrderID]],retfile[SalesOrderID],1,FALSE)),0,1)</f>
        <v>0</v>
      </c>
      <c r="J821">
        <f>MONTH(sofile__4[[#This Row],[TimeStamp2]])</f>
        <v>5</v>
      </c>
      <c r="K821">
        <f>+IF(sofile__4[[#This Row],[SalesOrderID]] &gt;0,1,0)</f>
        <v>1</v>
      </c>
      <c r="L821" s="7">
        <f>(sofile__4[[#This Row],[Existing Order]]-sofile__4[[#This Row],[ReturnedItem]])/sofile__4[[#This Row],[Existing Order]]</f>
        <v>1</v>
      </c>
    </row>
    <row r="822" spans="1:12" x14ac:dyDescent="0.35">
      <c r="A822">
        <v>821</v>
      </c>
      <c r="B822">
        <v>1</v>
      </c>
      <c r="C822">
        <v>1</v>
      </c>
      <c r="D822">
        <v>208</v>
      </c>
      <c r="E822" s="8">
        <v>43977.958333333336</v>
      </c>
      <c r="F822" s="8">
        <f>DATE(YEAR(sofile__4[[#This Row],[TimeStamp2]]),MONTH(sofile__4[[#This Row],[TimeStamp2]]),DAY(sofile__4[[#This Row],[TimeStamp2]]))</f>
        <v>43977</v>
      </c>
      <c r="G822">
        <v>821</v>
      </c>
      <c r="H822">
        <v>23</v>
      </c>
      <c r="I822">
        <f>IF(ISERROR(VLOOKUP(sofile__4[[#This Row],[SalesOrderID]],retfile[SalesOrderID],1,FALSE)),0,1)</f>
        <v>0</v>
      </c>
      <c r="J822">
        <f>MONTH(sofile__4[[#This Row],[TimeStamp2]])</f>
        <v>5</v>
      </c>
      <c r="K822">
        <f>+IF(sofile__4[[#This Row],[SalesOrderID]] &gt;0,1,0)</f>
        <v>1</v>
      </c>
      <c r="L822" s="7">
        <f>(sofile__4[[#This Row],[Existing Order]]-sofile__4[[#This Row],[ReturnedItem]])/sofile__4[[#This Row],[Existing Order]]</f>
        <v>1</v>
      </c>
    </row>
    <row r="823" spans="1:12" x14ac:dyDescent="0.35">
      <c r="A823">
        <v>822</v>
      </c>
      <c r="B823">
        <v>3</v>
      </c>
      <c r="C823">
        <v>2</v>
      </c>
      <c r="D823">
        <v>177</v>
      </c>
      <c r="E823" s="8">
        <v>43978.416666666664</v>
      </c>
      <c r="F823" s="8">
        <f>DATE(YEAR(sofile__4[[#This Row],[TimeStamp2]]),MONTH(sofile__4[[#This Row],[TimeStamp2]]),DAY(sofile__4[[#This Row],[TimeStamp2]]))</f>
        <v>43978</v>
      </c>
      <c r="G823">
        <v>822</v>
      </c>
      <c r="H823">
        <v>34</v>
      </c>
      <c r="I823">
        <f>IF(ISERROR(VLOOKUP(sofile__4[[#This Row],[SalesOrderID]],retfile[SalesOrderID],1,FALSE)),0,1)</f>
        <v>0</v>
      </c>
      <c r="J823">
        <f>MONTH(sofile__4[[#This Row],[TimeStamp2]])</f>
        <v>5</v>
      </c>
      <c r="K823">
        <f>+IF(sofile__4[[#This Row],[SalesOrderID]] &gt;0,1,0)</f>
        <v>1</v>
      </c>
      <c r="L823" s="7">
        <f>(sofile__4[[#This Row],[Existing Order]]-sofile__4[[#This Row],[ReturnedItem]])/sofile__4[[#This Row],[Existing Order]]</f>
        <v>1</v>
      </c>
    </row>
    <row r="824" spans="1:12" x14ac:dyDescent="0.35">
      <c r="A824">
        <v>823</v>
      </c>
      <c r="B824">
        <v>10</v>
      </c>
      <c r="C824">
        <v>4</v>
      </c>
      <c r="D824">
        <v>153</v>
      </c>
      <c r="E824" s="8">
        <v>43978.416666666664</v>
      </c>
      <c r="F824" s="8">
        <f>DATE(YEAR(sofile__4[[#This Row],[TimeStamp2]]),MONTH(sofile__4[[#This Row],[TimeStamp2]]),DAY(sofile__4[[#This Row],[TimeStamp2]]))</f>
        <v>43978</v>
      </c>
      <c r="G824">
        <v>823</v>
      </c>
      <c r="H824">
        <v>34</v>
      </c>
      <c r="I824">
        <f>IF(ISERROR(VLOOKUP(sofile__4[[#This Row],[SalesOrderID]],retfile[SalesOrderID],1,FALSE)),0,1)</f>
        <v>0</v>
      </c>
      <c r="J824">
        <f>MONTH(sofile__4[[#This Row],[TimeStamp2]])</f>
        <v>5</v>
      </c>
      <c r="K824">
        <f>+IF(sofile__4[[#This Row],[SalesOrderID]] &gt;0,1,0)</f>
        <v>1</v>
      </c>
      <c r="L824" s="7">
        <f>(sofile__4[[#This Row],[Existing Order]]-sofile__4[[#This Row],[ReturnedItem]])/sofile__4[[#This Row],[Existing Order]]</f>
        <v>1</v>
      </c>
    </row>
    <row r="825" spans="1:12" x14ac:dyDescent="0.35">
      <c r="A825">
        <v>824</v>
      </c>
      <c r="B825">
        <v>11</v>
      </c>
      <c r="C825">
        <v>6</v>
      </c>
      <c r="D825">
        <v>133</v>
      </c>
      <c r="E825" s="8">
        <v>43978</v>
      </c>
      <c r="F825" s="8">
        <f>DATE(YEAR(sofile__4[[#This Row],[TimeStamp2]]),MONTH(sofile__4[[#This Row],[TimeStamp2]]),DAY(sofile__4[[#This Row],[TimeStamp2]]))</f>
        <v>43978</v>
      </c>
      <c r="G825">
        <v>824</v>
      </c>
      <c r="H825">
        <v>24</v>
      </c>
      <c r="I825">
        <f>IF(ISERROR(VLOOKUP(sofile__4[[#This Row],[SalesOrderID]],retfile[SalesOrderID],1,FALSE)),0,1)</f>
        <v>0</v>
      </c>
      <c r="J825">
        <f>MONTH(sofile__4[[#This Row],[TimeStamp2]])</f>
        <v>5</v>
      </c>
      <c r="K825">
        <f>+IF(sofile__4[[#This Row],[SalesOrderID]] &gt;0,1,0)</f>
        <v>1</v>
      </c>
      <c r="L825" s="7">
        <f>(sofile__4[[#This Row],[Existing Order]]-sofile__4[[#This Row],[ReturnedItem]])/sofile__4[[#This Row],[Existing Order]]</f>
        <v>1</v>
      </c>
    </row>
    <row r="826" spans="1:12" x14ac:dyDescent="0.35">
      <c r="A826">
        <v>825</v>
      </c>
      <c r="B826">
        <v>4</v>
      </c>
      <c r="C826">
        <v>5</v>
      </c>
      <c r="D826">
        <v>199</v>
      </c>
      <c r="E826" s="8">
        <v>43978.041666666664</v>
      </c>
      <c r="F826" s="8">
        <f>DATE(YEAR(sofile__4[[#This Row],[TimeStamp2]]),MONTH(sofile__4[[#This Row],[TimeStamp2]]),DAY(sofile__4[[#This Row],[TimeStamp2]]))</f>
        <v>43978</v>
      </c>
      <c r="G826">
        <v>825</v>
      </c>
      <c r="H826">
        <v>25</v>
      </c>
      <c r="I826">
        <f>IF(ISERROR(VLOOKUP(sofile__4[[#This Row],[SalesOrderID]],retfile[SalesOrderID],1,FALSE)),0,1)</f>
        <v>0</v>
      </c>
      <c r="J826">
        <f>MONTH(sofile__4[[#This Row],[TimeStamp2]])</f>
        <v>5</v>
      </c>
      <c r="K826">
        <f>+IF(sofile__4[[#This Row],[SalesOrderID]] &gt;0,1,0)</f>
        <v>1</v>
      </c>
      <c r="L826" s="7">
        <f>(sofile__4[[#This Row],[Existing Order]]-sofile__4[[#This Row],[ReturnedItem]])/sofile__4[[#This Row],[Existing Order]]</f>
        <v>1</v>
      </c>
    </row>
    <row r="827" spans="1:12" x14ac:dyDescent="0.35">
      <c r="A827">
        <v>826</v>
      </c>
      <c r="B827">
        <v>4</v>
      </c>
      <c r="C827">
        <v>1</v>
      </c>
      <c r="D827">
        <v>108</v>
      </c>
      <c r="E827" s="8">
        <v>43979</v>
      </c>
      <c r="F827" s="8">
        <f>DATE(YEAR(sofile__4[[#This Row],[TimeStamp2]]),MONTH(sofile__4[[#This Row],[TimeStamp2]]),DAY(sofile__4[[#This Row],[TimeStamp2]]))</f>
        <v>43979</v>
      </c>
      <c r="G827">
        <v>826</v>
      </c>
      <c r="H827">
        <v>24</v>
      </c>
      <c r="I827">
        <f>IF(ISERROR(VLOOKUP(sofile__4[[#This Row],[SalesOrderID]],retfile[SalesOrderID],1,FALSE)),0,1)</f>
        <v>0</v>
      </c>
      <c r="J827">
        <f>MONTH(sofile__4[[#This Row],[TimeStamp2]])</f>
        <v>5</v>
      </c>
      <c r="K827">
        <f>+IF(sofile__4[[#This Row],[SalesOrderID]] &gt;0,1,0)</f>
        <v>1</v>
      </c>
      <c r="L827" s="7">
        <f>(sofile__4[[#This Row],[Existing Order]]-sofile__4[[#This Row],[ReturnedItem]])/sofile__4[[#This Row],[Existing Order]]</f>
        <v>1</v>
      </c>
    </row>
    <row r="828" spans="1:12" x14ac:dyDescent="0.35">
      <c r="A828">
        <v>827</v>
      </c>
      <c r="B828">
        <v>3</v>
      </c>
      <c r="C828">
        <v>1</v>
      </c>
      <c r="D828">
        <v>159</v>
      </c>
      <c r="E828" s="8">
        <v>43979.333333333336</v>
      </c>
      <c r="F828" s="8">
        <f>DATE(YEAR(sofile__4[[#This Row],[TimeStamp2]]),MONTH(sofile__4[[#This Row],[TimeStamp2]]),DAY(sofile__4[[#This Row],[TimeStamp2]]))</f>
        <v>43979</v>
      </c>
      <c r="G828">
        <v>827</v>
      </c>
      <c r="H828">
        <v>32</v>
      </c>
      <c r="I828">
        <f>IF(ISERROR(VLOOKUP(sofile__4[[#This Row],[SalesOrderID]],retfile[SalesOrderID],1,FALSE)),0,1)</f>
        <v>0</v>
      </c>
      <c r="J828">
        <f>MONTH(sofile__4[[#This Row],[TimeStamp2]])</f>
        <v>5</v>
      </c>
      <c r="K828">
        <f>+IF(sofile__4[[#This Row],[SalesOrderID]] &gt;0,1,0)</f>
        <v>1</v>
      </c>
      <c r="L828" s="7">
        <f>(sofile__4[[#This Row],[Existing Order]]-sofile__4[[#This Row],[ReturnedItem]])/sofile__4[[#This Row],[Existing Order]]</f>
        <v>1</v>
      </c>
    </row>
    <row r="829" spans="1:12" x14ac:dyDescent="0.35">
      <c r="A829">
        <v>828</v>
      </c>
      <c r="B829">
        <v>13</v>
      </c>
      <c r="C829">
        <v>3</v>
      </c>
      <c r="D829">
        <v>246</v>
      </c>
      <c r="E829" s="8">
        <v>43979.25</v>
      </c>
      <c r="F829" s="8">
        <f>DATE(YEAR(sofile__4[[#This Row],[TimeStamp2]]),MONTH(sofile__4[[#This Row],[TimeStamp2]]),DAY(sofile__4[[#This Row],[TimeStamp2]]))</f>
        <v>43979</v>
      </c>
      <c r="G829">
        <v>828</v>
      </c>
      <c r="H829">
        <v>30</v>
      </c>
      <c r="I829">
        <f>IF(ISERROR(VLOOKUP(sofile__4[[#This Row],[SalesOrderID]],retfile[SalesOrderID],1,FALSE)),0,1)</f>
        <v>0</v>
      </c>
      <c r="J829">
        <f>MONTH(sofile__4[[#This Row],[TimeStamp2]])</f>
        <v>5</v>
      </c>
      <c r="K829">
        <f>+IF(sofile__4[[#This Row],[SalesOrderID]] &gt;0,1,0)</f>
        <v>1</v>
      </c>
      <c r="L829" s="7">
        <f>(sofile__4[[#This Row],[Existing Order]]-sofile__4[[#This Row],[ReturnedItem]])/sofile__4[[#This Row],[Existing Order]]</f>
        <v>1</v>
      </c>
    </row>
    <row r="830" spans="1:12" x14ac:dyDescent="0.35">
      <c r="A830">
        <v>829</v>
      </c>
      <c r="B830">
        <v>3</v>
      </c>
      <c r="C830">
        <v>1</v>
      </c>
      <c r="D830">
        <v>414</v>
      </c>
      <c r="E830" s="8">
        <v>43979.333333333336</v>
      </c>
      <c r="F830" s="8">
        <f>DATE(YEAR(sofile__4[[#This Row],[TimeStamp2]]),MONTH(sofile__4[[#This Row],[TimeStamp2]]),DAY(sofile__4[[#This Row],[TimeStamp2]]))</f>
        <v>43979</v>
      </c>
      <c r="G830">
        <v>829</v>
      </c>
      <c r="H830">
        <v>32</v>
      </c>
      <c r="I830">
        <f>IF(ISERROR(VLOOKUP(sofile__4[[#This Row],[SalesOrderID]],retfile[SalesOrderID],1,FALSE)),0,1)</f>
        <v>0</v>
      </c>
      <c r="J830">
        <f>MONTH(sofile__4[[#This Row],[TimeStamp2]])</f>
        <v>5</v>
      </c>
      <c r="K830">
        <f>+IF(sofile__4[[#This Row],[SalesOrderID]] &gt;0,1,0)</f>
        <v>1</v>
      </c>
      <c r="L830" s="7">
        <f>(sofile__4[[#This Row],[Existing Order]]-sofile__4[[#This Row],[ReturnedItem]])/sofile__4[[#This Row],[Existing Order]]</f>
        <v>1</v>
      </c>
    </row>
    <row r="831" spans="1:12" x14ac:dyDescent="0.35">
      <c r="A831">
        <v>830</v>
      </c>
      <c r="B831">
        <v>12</v>
      </c>
      <c r="C831">
        <v>5</v>
      </c>
      <c r="D831">
        <v>416</v>
      </c>
      <c r="E831" s="8">
        <v>43979.333333333336</v>
      </c>
      <c r="F831" s="8">
        <f>DATE(YEAR(sofile__4[[#This Row],[TimeStamp2]]),MONTH(sofile__4[[#This Row],[TimeStamp2]]),DAY(sofile__4[[#This Row],[TimeStamp2]]))</f>
        <v>43979</v>
      </c>
      <c r="G831">
        <v>830</v>
      </c>
      <c r="H831">
        <v>32</v>
      </c>
      <c r="I831">
        <f>IF(ISERROR(VLOOKUP(sofile__4[[#This Row],[SalesOrderID]],retfile[SalesOrderID],1,FALSE)),0,1)</f>
        <v>0</v>
      </c>
      <c r="J831">
        <f>MONTH(sofile__4[[#This Row],[TimeStamp2]])</f>
        <v>5</v>
      </c>
      <c r="K831">
        <f>+IF(sofile__4[[#This Row],[SalesOrderID]] &gt;0,1,0)</f>
        <v>1</v>
      </c>
      <c r="L831" s="7">
        <f>(sofile__4[[#This Row],[Existing Order]]-sofile__4[[#This Row],[ReturnedItem]])/sofile__4[[#This Row],[Existing Order]]</f>
        <v>1</v>
      </c>
    </row>
    <row r="832" spans="1:12" x14ac:dyDescent="0.35">
      <c r="A832">
        <v>831</v>
      </c>
      <c r="B832">
        <v>14</v>
      </c>
      <c r="C832">
        <v>7</v>
      </c>
      <c r="D832">
        <v>134</v>
      </c>
      <c r="E832" s="8">
        <v>43979.25</v>
      </c>
      <c r="F832" s="8">
        <f>DATE(YEAR(sofile__4[[#This Row],[TimeStamp2]]),MONTH(sofile__4[[#This Row],[TimeStamp2]]),DAY(sofile__4[[#This Row],[TimeStamp2]]))</f>
        <v>43979</v>
      </c>
      <c r="G832">
        <v>831</v>
      </c>
      <c r="H832">
        <v>30</v>
      </c>
      <c r="I832">
        <f>IF(ISERROR(VLOOKUP(sofile__4[[#This Row],[SalesOrderID]],retfile[SalesOrderID],1,FALSE)),0,1)</f>
        <v>0</v>
      </c>
      <c r="J832">
        <f>MONTH(sofile__4[[#This Row],[TimeStamp2]])</f>
        <v>5</v>
      </c>
      <c r="K832">
        <f>+IF(sofile__4[[#This Row],[SalesOrderID]] &gt;0,1,0)</f>
        <v>1</v>
      </c>
      <c r="L832" s="7">
        <f>(sofile__4[[#This Row],[Existing Order]]-sofile__4[[#This Row],[ReturnedItem]])/sofile__4[[#This Row],[Existing Order]]</f>
        <v>1</v>
      </c>
    </row>
    <row r="833" spans="1:12" x14ac:dyDescent="0.35">
      <c r="A833">
        <v>832</v>
      </c>
      <c r="B833">
        <v>11</v>
      </c>
      <c r="C833">
        <v>4</v>
      </c>
      <c r="D833">
        <v>258</v>
      </c>
      <c r="E833" s="8">
        <v>43980.25</v>
      </c>
      <c r="F833" s="8">
        <f>DATE(YEAR(sofile__4[[#This Row],[TimeStamp2]]),MONTH(sofile__4[[#This Row],[TimeStamp2]]),DAY(sofile__4[[#This Row],[TimeStamp2]]))</f>
        <v>43980</v>
      </c>
      <c r="G833">
        <v>832</v>
      </c>
      <c r="H833">
        <v>30</v>
      </c>
      <c r="I833">
        <f>IF(ISERROR(VLOOKUP(sofile__4[[#This Row],[SalesOrderID]],retfile[SalesOrderID],1,FALSE)),0,1)</f>
        <v>1</v>
      </c>
      <c r="J833">
        <f>MONTH(sofile__4[[#This Row],[TimeStamp2]])</f>
        <v>5</v>
      </c>
      <c r="K833">
        <f>+IF(sofile__4[[#This Row],[SalesOrderID]] &gt;0,1,0)</f>
        <v>1</v>
      </c>
      <c r="L833" s="7">
        <f>(sofile__4[[#This Row],[Existing Order]]-sofile__4[[#This Row],[ReturnedItem]])/sofile__4[[#This Row],[Existing Order]]</f>
        <v>0</v>
      </c>
    </row>
    <row r="834" spans="1:12" x14ac:dyDescent="0.35">
      <c r="A834">
        <v>833</v>
      </c>
      <c r="B834">
        <v>2</v>
      </c>
      <c r="C834">
        <v>8</v>
      </c>
      <c r="D834">
        <v>402</v>
      </c>
      <c r="E834" s="8">
        <v>43980.25</v>
      </c>
      <c r="F834" s="8">
        <f>DATE(YEAR(sofile__4[[#This Row],[TimeStamp2]]),MONTH(sofile__4[[#This Row],[TimeStamp2]]),DAY(sofile__4[[#This Row],[TimeStamp2]]))</f>
        <v>43980</v>
      </c>
      <c r="G834">
        <v>833</v>
      </c>
      <c r="H834">
        <v>30</v>
      </c>
      <c r="I834">
        <f>IF(ISERROR(VLOOKUP(sofile__4[[#This Row],[SalesOrderID]],retfile[SalesOrderID],1,FALSE)),0,1)</f>
        <v>1</v>
      </c>
      <c r="J834">
        <f>MONTH(sofile__4[[#This Row],[TimeStamp2]])</f>
        <v>5</v>
      </c>
      <c r="K834">
        <f>+IF(sofile__4[[#This Row],[SalesOrderID]] &gt;0,1,0)</f>
        <v>1</v>
      </c>
      <c r="L834" s="7">
        <f>(sofile__4[[#This Row],[Existing Order]]-sofile__4[[#This Row],[ReturnedItem]])/sofile__4[[#This Row],[Existing Order]]</f>
        <v>0</v>
      </c>
    </row>
    <row r="835" spans="1:12" x14ac:dyDescent="0.35">
      <c r="A835">
        <v>834</v>
      </c>
      <c r="B835">
        <v>1</v>
      </c>
      <c r="C835">
        <v>3</v>
      </c>
      <c r="D835">
        <v>396</v>
      </c>
      <c r="E835" s="8">
        <v>43980.25</v>
      </c>
      <c r="F835" s="8">
        <f>DATE(YEAR(sofile__4[[#This Row],[TimeStamp2]]),MONTH(sofile__4[[#This Row],[TimeStamp2]]),DAY(sofile__4[[#This Row],[TimeStamp2]]))</f>
        <v>43980</v>
      </c>
      <c r="G835">
        <v>834</v>
      </c>
      <c r="H835">
        <v>30</v>
      </c>
      <c r="I835">
        <f>IF(ISERROR(VLOOKUP(sofile__4[[#This Row],[SalesOrderID]],retfile[SalesOrderID],1,FALSE)),0,1)</f>
        <v>0</v>
      </c>
      <c r="J835">
        <f>MONTH(sofile__4[[#This Row],[TimeStamp2]])</f>
        <v>5</v>
      </c>
      <c r="K835">
        <f>+IF(sofile__4[[#This Row],[SalesOrderID]] &gt;0,1,0)</f>
        <v>1</v>
      </c>
      <c r="L835" s="7">
        <f>(sofile__4[[#This Row],[Existing Order]]-sofile__4[[#This Row],[ReturnedItem]])/sofile__4[[#This Row],[Existing Order]]</f>
        <v>1</v>
      </c>
    </row>
    <row r="836" spans="1:12" x14ac:dyDescent="0.35">
      <c r="A836">
        <v>835</v>
      </c>
      <c r="B836">
        <v>6</v>
      </c>
      <c r="C836">
        <v>4</v>
      </c>
      <c r="D836">
        <v>333</v>
      </c>
      <c r="E836" s="8">
        <v>43980.25</v>
      </c>
      <c r="F836" s="8">
        <f>DATE(YEAR(sofile__4[[#This Row],[TimeStamp2]]),MONTH(sofile__4[[#This Row],[TimeStamp2]]),DAY(sofile__4[[#This Row],[TimeStamp2]]))</f>
        <v>43980</v>
      </c>
      <c r="G836">
        <v>835</v>
      </c>
      <c r="H836">
        <v>30</v>
      </c>
      <c r="I836">
        <f>IF(ISERROR(VLOOKUP(sofile__4[[#This Row],[SalesOrderID]],retfile[SalesOrderID],1,FALSE)),0,1)</f>
        <v>1</v>
      </c>
      <c r="J836">
        <f>MONTH(sofile__4[[#This Row],[TimeStamp2]])</f>
        <v>5</v>
      </c>
      <c r="K836">
        <f>+IF(sofile__4[[#This Row],[SalesOrderID]] &gt;0,1,0)</f>
        <v>1</v>
      </c>
      <c r="L836" s="7">
        <f>(sofile__4[[#This Row],[Existing Order]]-sofile__4[[#This Row],[ReturnedItem]])/sofile__4[[#This Row],[Existing Order]]</f>
        <v>0</v>
      </c>
    </row>
    <row r="837" spans="1:12" x14ac:dyDescent="0.35">
      <c r="A837">
        <v>836</v>
      </c>
      <c r="B837">
        <v>14</v>
      </c>
      <c r="C837">
        <v>7</v>
      </c>
      <c r="D837">
        <v>272</v>
      </c>
      <c r="E837" s="8">
        <v>43981.375</v>
      </c>
      <c r="F837" s="8">
        <f>DATE(YEAR(sofile__4[[#This Row],[TimeStamp2]]),MONTH(sofile__4[[#This Row],[TimeStamp2]]),DAY(sofile__4[[#This Row],[TimeStamp2]]))</f>
        <v>43981</v>
      </c>
      <c r="G837">
        <v>836</v>
      </c>
      <c r="H837">
        <v>33</v>
      </c>
      <c r="I837">
        <f>IF(ISERROR(VLOOKUP(sofile__4[[#This Row],[SalesOrderID]],retfile[SalesOrderID],1,FALSE)),0,1)</f>
        <v>0</v>
      </c>
      <c r="J837">
        <f>MONTH(sofile__4[[#This Row],[TimeStamp2]])</f>
        <v>5</v>
      </c>
      <c r="K837">
        <f>+IF(sofile__4[[#This Row],[SalesOrderID]] &gt;0,1,0)</f>
        <v>1</v>
      </c>
      <c r="L837" s="7">
        <f>(sofile__4[[#This Row],[Existing Order]]-sofile__4[[#This Row],[ReturnedItem]])/sofile__4[[#This Row],[Existing Order]]</f>
        <v>1</v>
      </c>
    </row>
    <row r="838" spans="1:12" x14ac:dyDescent="0.35">
      <c r="A838">
        <v>837</v>
      </c>
      <c r="B838">
        <v>4</v>
      </c>
      <c r="C838">
        <v>4</v>
      </c>
      <c r="D838">
        <v>174</v>
      </c>
      <c r="E838" s="8">
        <v>43981.25</v>
      </c>
      <c r="F838" s="8">
        <f>DATE(YEAR(sofile__4[[#This Row],[TimeStamp2]]),MONTH(sofile__4[[#This Row],[TimeStamp2]]),DAY(sofile__4[[#This Row],[TimeStamp2]]))</f>
        <v>43981</v>
      </c>
      <c r="G838">
        <v>837</v>
      </c>
      <c r="H838">
        <v>30</v>
      </c>
      <c r="I838">
        <f>IF(ISERROR(VLOOKUP(sofile__4[[#This Row],[SalesOrderID]],retfile[SalesOrderID],1,FALSE)),0,1)</f>
        <v>0</v>
      </c>
      <c r="J838">
        <f>MONTH(sofile__4[[#This Row],[TimeStamp2]])</f>
        <v>5</v>
      </c>
      <c r="K838">
        <f>+IF(sofile__4[[#This Row],[SalesOrderID]] &gt;0,1,0)</f>
        <v>1</v>
      </c>
      <c r="L838" s="7">
        <f>(sofile__4[[#This Row],[Existing Order]]-sofile__4[[#This Row],[ReturnedItem]])/sofile__4[[#This Row],[Existing Order]]</f>
        <v>1</v>
      </c>
    </row>
    <row r="839" spans="1:12" x14ac:dyDescent="0.35">
      <c r="A839">
        <v>838</v>
      </c>
      <c r="B839">
        <v>10</v>
      </c>
      <c r="C839">
        <v>4</v>
      </c>
      <c r="D839">
        <v>400</v>
      </c>
      <c r="E839" s="8">
        <v>43981.166666666664</v>
      </c>
      <c r="F839" s="8">
        <f>DATE(YEAR(sofile__4[[#This Row],[TimeStamp2]]),MONTH(sofile__4[[#This Row],[TimeStamp2]]),DAY(sofile__4[[#This Row],[TimeStamp2]]))</f>
        <v>43981</v>
      </c>
      <c r="G839">
        <v>838</v>
      </c>
      <c r="H839">
        <v>28</v>
      </c>
      <c r="I839">
        <f>IF(ISERROR(VLOOKUP(sofile__4[[#This Row],[SalesOrderID]],retfile[SalesOrderID],1,FALSE)),0,1)</f>
        <v>0</v>
      </c>
      <c r="J839">
        <f>MONTH(sofile__4[[#This Row],[TimeStamp2]])</f>
        <v>5</v>
      </c>
      <c r="K839">
        <f>+IF(sofile__4[[#This Row],[SalesOrderID]] &gt;0,1,0)</f>
        <v>1</v>
      </c>
      <c r="L839" s="7">
        <f>(sofile__4[[#This Row],[Existing Order]]-sofile__4[[#This Row],[ReturnedItem]])/sofile__4[[#This Row],[Existing Order]]</f>
        <v>1</v>
      </c>
    </row>
    <row r="840" spans="1:12" x14ac:dyDescent="0.35">
      <c r="A840">
        <v>839</v>
      </c>
      <c r="B840">
        <v>7</v>
      </c>
      <c r="C840">
        <v>4</v>
      </c>
      <c r="D840">
        <v>419</v>
      </c>
      <c r="E840" s="8">
        <v>43981.083333333336</v>
      </c>
      <c r="F840" s="8">
        <f>DATE(YEAR(sofile__4[[#This Row],[TimeStamp2]]),MONTH(sofile__4[[#This Row],[TimeStamp2]]),DAY(sofile__4[[#This Row],[TimeStamp2]]))</f>
        <v>43981</v>
      </c>
      <c r="G840">
        <v>839</v>
      </c>
      <c r="H840">
        <v>26</v>
      </c>
      <c r="I840">
        <f>IF(ISERROR(VLOOKUP(sofile__4[[#This Row],[SalesOrderID]],retfile[SalesOrderID],1,FALSE)),0,1)</f>
        <v>0</v>
      </c>
      <c r="J840">
        <f>MONTH(sofile__4[[#This Row],[TimeStamp2]])</f>
        <v>5</v>
      </c>
      <c r="K840">
        <f>+IF(sofile__4[[#This Row],[SalesOrderID]] &gt;0,1,0)</f>
        <v>1</v>
      </c>
      <c r="L840" s="7">
        <f>(sofile__4[[#This Row],[Existing Order]]-sofile__4[[#This Row],[ReturnedItem]])/sofile__4[[#This Row],[Existing Order]]</f>
        <v>1</v>
      </c>
    </row>
    <row r="841" spans="1:12" x14ac:dyDescent="0.35">
      <c r="A841">
        <v>840</v>
      </c>
      <c r="B841">
        <v>13</v>
      </c>
      <c r="C841">
        <v>2</v>
      </c>
      <c r="D841">
        <v>144</v>
      </c>
      <c r="E841" s="8">
        <v>43981.25</v>
      </c>
      <c r="F841" s="8">
        <f>DATE(YEAR(sofile__4[[#This Row],[TimeStamp2]]),MONTH(sofile__4[[#This Row],[TimeStamp2]]),DAY(sofile__4[[#This Row],[TimeStamp2]]))</f>
        <v>43981</v>
      </c>
      <c r="G841">
        <v>840</v>
      </c>
      <c r="H841">
        <v>30</v>
      </c>
      <c r="I841">
        <f>IF(ISERROR(VLOOKUP(sofile__4[[#This Row],[SalesOrderID]],retfile[SalesOrderID],1,FALSE)),0,1)</f>
        <v>0</v>
      </c>
      <c r="J841">
        <f>MONTH(sofile__4[[#This Row],[TimeStamp2]])</f>
        <v>5</v>
      </c>
      <c r="K841">
        <f>+IF(sofile__4[[#This Row],[SalesOrderID]] &gt;0,1,0)</f>
        <v>1</v>
      </c>
      <c r="L841" s="7">
        <f>(sofile__4[[#This Row],[Existing Order]]-sofile__4[[#This Row],[ReturnedItem]])/sofile__4[[#This Row],[Existing Order]]</f>
        <v>1</v>
      </c>
    </row>
    <row r="842" spans="1:12" x14ac:dyDescent="0.35">
      <c r="A842">
        <v>841</v>
      </c>
      <c r="B842">
        <v>1</v>
      </c>
      <c r="C842">
        <v>2</v>
      </c>
      <c r="D842">
        <v>234</v>
      </c>
      <c r="E842" s="8">
        <v>43981.208333333336</v>
      </c>
      <c r="F842" s="8">
        <f>DATE(YEAR(sofile__4[[#This Row],[TimeStamp2]]),MONTH(sofile__4[[#This Row],[TimeStamp2]]),DAY(sofile__4[[#This Row],[TimeStamp2]]))</f>
        <v>43981</v>
      </c>
      <c r="G842">
        <v>841</v>
      </c>
      <c r="H842">
        <v>29</v>
      </c>
      <c r="I842">
        <f>IF(ISERROR(VLOOKUP(sofile__4[[#This Row],[SalesOrderID]],retfile[SalesOrderID],1,FALSE)),0,1)</f>
        <v>0</v>
      </c>
      <c r="J842">
        <f>MONTH(sofile__4[[#This Row],[TimeStamp2]])</f>
        <v>5</v>
      </c>
      <c r="K842">
        <f>+IF(sofile__4[[#This Row],[SalesOrderID]] &gt;0,1,0)</f>
        <v>1</v>
      </c>
      <c r="L842" s="7">
        <f>(sofile__4[[#This Row],[Existing Order]]-sofile__4[[#This Row],[ReturnedItem]])/sofile__4[[#This Row],[Existing Order]]</f>
        <v>1</v>
      </c>
    </row>
    <row r="843" spans="1:12" x14ac:dyDescent="0.35">
      <c r="A843">
        <v>842</v>
      </c>
      <c r="B843">
        <v>2</v>
      </c>
      <c r="C843">
        <v>6</v>
      </c>
      <c r="D843">
        <v>303</v>
      </c>
      <c r="E843" s="8">
        <v>43982.041666666664</v>
      </c>
      <c r="F843" s="8">
        <f>DATE(YEAR(sofile__4[[#This Row],[TimeStamp2]]),MONTH(sofile__4[[#This Row],[TimeStamp2]]),DAY(sofile__4[[#This Row],[TimeStamp2]]))</f>
        <v>43982</v>
      </c>
      <c r="G843">
        <v>842</v>
      </c>
      <c r="H843">
        <v>25</v>
      </c>
      <c r="I843">
        <f>IF(ISERROR(VLOOKUP(sofile__4[[#This Row],[SalesOrderID]],retfile[SalesOrderID],1,FALSE)),0,1)</f>
        <v>0</v>
      </c>
      <c r="J843">
        <f>MONTH(sofile__4[[#This Row],[TimeStamp2]])</f>
        <v>5</v>
      </c>
      <c r="K843">
        <f>+IF(sofile__4[[#This Row],[SalesOrderID]] &gt;0,1,0)</f>
        <v>1</v>
      </c>
      <c r="L843" s="7">
        <f>(sofile__4[[#This Row],[Existing Order]]-sofile__4[[#This Row],[ReturnedItem]])/sofile__4[[#This Row],[Existing Order]]</f>
        <v>1</v>
      </c>
    </row>
    <row r="844" spans="1:12" x14ac:dyDescent="0.35">
      <c r="A844">
        <v>843</v>
      </c>
      <c r="B844">
        <v>13</v>
      </c>
      <c r="C844">
        <v>6</v>
      </c>
      <c r="D844">
        <v>224</v>
      </c>
      <c r="E844" s="8">
        <v>43982.041666666664</v>
      </c>
      <c r="F844" s="8">
        <f>DATE(YEAR(sofile__4[[#This Row],[TimeStamp2]]),MONTH(sofile__4[[#This Row],[TimeStamp2]]),DAY(sofile__4[[#This Row],[TimeStamp2]]))</f>
        <v>43982</v>
      </c>
      <c r="G844">
        <v>843</v>
      </c>
      <c r="H844">
        <v>25</v>
      </c>
      <c r="I844">
        <f>IF(ISERROR(VLOOKUP(sofile__4[[#This Row],[SalesOrderID]],retfile[SalesOrderID],1,FALSE)),0,1)</f>
        <v>0</v>
      </c>
      <c r="J844">
        <f>MONTH(sofile__4[[#This Row],[TimeStamp2]])</f>
        <v>5</v>
      </c>
      <c r="K844">
        <f>+IF(sofile__4[[#This Row],[SalesOrderID]] &gt;0,1,0)</f>
        <v>1</v>
      </c>
      <c r="L844" s="7">
        <f>(sofile__4[[#This Row],[Existing Order]]-sofile__4[[#This Row],[ReturnedItem]])/sofile__4[[#This Row],[Existing Order]]</f>
        <v>1</v>
      </c>
    </row>
    <row r="845" spans="1:12" x14ac:dyDescent="0.35">
      <c r="A845">
        <v>844</v>
      </c>
      <c r="B845">
        <v>1</v>
      </c>
      <c r="C845">
        <v>5</v>
      </c>
      <c r="D845">
        <v>447</v>
      </c>
      <c r="E845" s="8">
        <v>43982.25</v>
      </c>
      <c r="F845" s="8">
        <f>DATE(YEAR(sofile__4[[#This Row],[TimeStamp2]]),MONTH(sofile__4[[#This Row],[TimeStamp2]]),DAY(sofile__4[[#This Row],[TimeStamp2]]))</f>
        <v>43982</v>
      </c>
      <c r="G845">
        <v>844</v>
      </c>
      <c r="H845">
        <v>30</v>
      </c>
      <c r="I845">
        <f>IF(ISERROR(VLOOKUP(sofile__4[[#This Row],[SalesOrderID]],retfile[SalesOrderID],1,FALSE)),0,1)</f>
        <v>1</v>
      </c>
      <c r="J845">
        <f>MONTH(sofile__4[[#This Row],[TimeStamp2]])</f>
        <v>5</v>
      </c>
      <c r="K845">
        <f>+IF(sofile__4[[#This Row],[SalesOrderID]] &gt;0,1,0)</f>
        <v>1</v>
      </c>
      <c r="L845" s="7">
        <f>(sofile__4[[#This Row],[Existing Order]]-sofile__4[[#This Row],[ReturnedItem]])/sofile__4[[#This Row],[Existing Order]]</f>
        <v>0</v>
      </c>
    </row>
    <row r="846" spans="1:12" x14ac:dyDescent="0.35">
      <c r="A846">
        <v>845</v>
      </c>
      <c r="B846">
        <v>3</v>
      </c>
      <c r="C846">
        <v>2</v>
      </c>
      <c r="D846">
        <v>250</v>
      </c>
      <c r="E846" s="8">
        <v>43982.291666666664</v>
      </c>
      <c r="F846" s="8">
        <f>DATE(YEAR(sofile__4[[#This Row],[TimeStamp2]]),MONTH(sofile__4[[#This Row],[TimeStamp2]]),DAY(sofile__4[[#This Row],[TimeStamp2]]))</f>
        <v>43982</v>
      </c>
      <c r="G846">
        <v>845</v>
      </c>
      <c r="H846">
        <v>31</v>
      </c>
      <c r="I846">
        <f>IF(ISERROR(VLOOKUP(sofile__4[[#This Row],[SalesOrderID]],retfile[SalesOrderID],1,FALSE)),0,1)</f>
        <v>1</v>
      </c>
      <c r="J846">
        <f>MONTH(sofile__4[[#This Row],[TimeStamp2]])</f>
        <v>5</v>
      </c>
      <c r="K846">
        <f>+IF(sofile__4[[#This Row],[SalesOrderID]] &gt;0,1,0)</f>
        <v>1</v>
      </c>
      <c r="L846" s="7">
        <f>(sofile__4[[#This Row],[Existing Order]]-sofile__4[[#This Row],[ReturnedItem]])/sofile__4[[#This Row],[Existing Order]]</f>
        <v>0</v>
      </c>
    </row>
    <row r="847" spans="1:12" x14ac:dyDescent="0.35">
      <c r="A847">
        <v>846</v>
      </c>
      <c r="B847">
        <v>2</v>
      </c>
      <c r="C847">
        <v>1</v>
      </c>
      <c r="D847">
        <v>380</v>
      </c>
      <c r="E847" s="8">
        <v>43982.125</v>
      </c>
      <c r="F847" s="8">
        <f>DATE(YEAR(sofile__4[[#This Row],[TimeStamp2]]),MONTH(sofile__4[[#This Row],[TimeStamp2]]),DAY(sofile__4[[#This Row],[TimeStamp2]]))</f>
        <v>43982</v>
      </c>
      <c r="G847">
        <v>846</v>
      </c>
      <c r="H847">
        <v>27</v>
      </c>
      <c r="I847">
        <f>IF(ISERROR(VLOOKUP(sofile__4[[#This Row],[SalesOrderID]],retfile[SalesOrderID],1,FALSE)),0,1)</f>
        <v>1</v>
      </c>
      <c r="J847">
        <f>MONTH(sofile__4[[#This Row],[TimeStamp2]])</f>
        <v>5</v>
      </c>
      <c r="K847">
        <f>+IF(sofile__4[[#This Row],[SalesOrderID]] &gt;0,1,0)</f>
        <v>1</v>
      </c>
      <c r="L847" s="7">
        <f>(sofile__4[[#This Row],[Existing Order]]-sofile__4[[#This Row],[ReturnedItem]])/sofile__4[[#This Row],[Existing Order]]</f>
        <v>0</v>
      </c>
    </row>
    <row r="848" spans="1:12" x14ac:dyDescent="0.35">
      <c r="A848">
        <v>847</v>
      </c>
      <c r="B848">
        <v>13</v>
      </c>
      <c r="C848">
        <v>9</v>
      </c>
      <c r="D848">
        <v>361</v>
      </c>
      <c r="E848" s="8">
        <v>43982.25</v>
      </c>
      <c r="F848" s="8">
        <f>DATE(YEAR(sofile__4[[#This Row],[TimeStamp2]]),MONTH(sofile__4[[#This Row],[TimeStamp2]]),DAY(sofile__4[[#This Row],[TimeStamp2]]))</f>
        <v>43982</v>
      </c>
      <c r="G848">
        <v>847</v>
      </c>
      <c r="H848">
        <v>30</v>
      </c>
      <c r="I848">
        <f>IF(ISERROR(VLOOKUP(sofile__4[[#This Row],[SalesOrderID]],retfile[SalesOrderID],1,FALSE)),0,1)</f>
        <v>1</v>
      </c>
      <c r="J848">
        <f>MONTH(sofile__4[[#This Row],[TimeStamp2]])</f>
        <v>5</v>
      </c>
      <c r="K848">
        <f>+IF(sofile__4[[#This Row],[SalesOrderID]] &gt;0,1,0)</f>
        <v>1</v>
      </c>
      <c r="L848" s="7">
        <f>(sofile__4[[#This Row],[Existing Order]]-sofile__4[[#This Row],[ReturnedItem]])/sofile__4[[#This Row],[Existing Order]]</f>
        <v>0</v>
      </c>
    </row>
    <row r="849" spans="1:12" x14ac:dyDescent="0.35">
      <c r="A849">
        <v>848</v>
      </c>
      <c r="B849">
        <v>9</v>
      </c>
      <c r="C849">
        <v>2</v>
      </c>
      <c r="D849">
        <v>425</v>
      </c>
      <c r="E849" s="8">
        <v>43981.958333333336</v>
      </c>
      <c r="F849" s="8">
        <f>DATE(YEAR(sofile__4[[#This Row],[TimeStamp2]]),MONTH(sofile__4[[#This Row],[TimeStamp2]]),DAY(sofile__4[[#This Row],[TimeStamp2]]))</f>
        <v>43981</v>
      </c>
      <c r="G849">
        <v>848</v>
      </c>
      <c r="H849">
        <v>23</v>
      </c>
      <c r="I849">
        <f>IF(ISERROR(VLOOKUP(sofile__4[[#This Row],[SalesOrderID]],retfile[SalesOrderID],1,FALSE)),0,1)</f>
        <v>1</v>
      </c>
      <c r="J849">
        <f>MONTH(sofile__4[[#This Row],[TimeStamp2]])</f>
        <v>5</v>
      </c>
      <c r="K849">
        <f>+IF(sofile__4[[#This Row],[SalesOrderID]] &gt;0,1,0)</f>
        <v>1</v>
      </c>
      <c r="L849" s="7">
        <f>(sofile__4[[#This Row],[Existing Order]]-sofile__4[[#This Row],[ReturnedItem]])/sofile__4[[#This Row],[Existing Order]]</f>
        <v>0</v>
      </c>
    </row>
    <row r="850" spans="1:12" x14ac:dyDescent="0.35">
      <c r="A850">
        <v>849</v>
      </c>
      <c r="B850">
        <v>4</v>
      </c>
      <c r="C850">
        <v>1</v>
      </c>
      <c r="D850">
        <v>209</v>
      </c>
      <c r="E850" s="8">
        <v>43983.416666666664</v>
      </c>
      <c r="F850" s="8">
        <f>DATE(YEAR(sofile__4[[#This Row],[TimeStamp2]]),MONTH(sofile__4[[#This Row],[TimeStamp2]]),DAY(sofile__4[[#This Row],[TimeStamp2]]))</f>
        <v>43983</v>
      </c>
      <c r="G850">
        <v>849</v>
      </c>
      <c r="H850">
        <v>34</v>
      </c>
      <c r="I850">
        <f>IF(ISERROR(VLOOKUP(sofile__4[[#This Row],[SalesOrderID]],retfile[SalesOrderID],1,FALSE)),0,1)</f>
        <v>0</v>
      </c>
      <c r="J850">
        <f>MONTH(sofile__4[[#This Row],[TimeStamp2]])</f>
        <v>6</v>
      </c>
      <c r="K850">
        <f>+IF(sofile__4[[#This Row],[SalesOrderID]] &gt;0,1,0)</f>
        <v>1</v>
      </c>
      <c r="L850" s="7">
        <f>(sofile__4[[#This Row],[Existing Order]]-sofile__4[[#This Row],[ReturnedItem]])/sofile__4[[#This Row],[Existing Order]]</f>
        <v>1</v>
      </c>
    </row>
    <row r="851" spans="1:12" x14ac:dyDescent="0.35">
      <c r="A851">
        <v>850</v>
      </c>
      <c r="B851">
        <v>9</v>
      </c>
      <c r="C851">
        <v>3</v>
      </c>
      <c r="D851">
        <v>127</v>
      </c>
      <c r="E851" s="8">
        <v>43983.125</v>
      </c>
      <c r="F851" s="8">
        <f>DATE(YEAR(sofile__4[[#This Row],[TimeStamp2]]),MONTH(sofile__4[[#This Row],[TimeStamp2]]),DAY(sofile__4[[#This Row],[TimeStamp2]]))</f>
        <v>43983</v>
      </c>
      <c r="G851">
        <v>850</v>
      </c>
      <c r="H851">
        <v>27</v>
      </c>
      <c r="I851">
        <f>IF(ISERROR(VLOOKUP(sofile__4[[#This Row],[SalesOrderID]],retfile[SalesOrderID],1,FALSE)),0,1)</f>
        <v>1</v>
      </c>
      <c r="J851">
        <f>MONTH(sofile__4[[#This Row],[TimeStamp2]])</f>
        <v>6</v>
      </c>
      <c r="K851">
        <f>+IF(sofile__4[[#This Row],[SalesOrderID]] &gt;0,1,0)</f>
        <v>1</v>
      </c>
      <c r="L851" s="7">
        <f>(sofile__4[[#This Row],[Existing Order]]-sofile__4[[#This Row],[ReturnedItem]])/sofile__4[[#This Row],[Existing Order]]</f>
        <v>0</v>
      </c>
    </row>
    <row r="852" spans="1:12" x14ac:dyDescent="0.35">
      <c r="A852">
        <v>851</v>
      </c>
      <c r="B852">
        <v>14</v>
      </c>
      <c r="C852">
        <v>9</v>
      </c>
      <c r="D852">
        <v>484</v>
      </c>
      <c r="E852" s="8">
        <v>43982.958333333336</v>
      </c>
      <c r="F852" s="8">
        <f>DATE(YEAR(sofile__4[[#This Row],[TimeStamp2]]),MONTH(sofile__4[[#This Row],[TimeStamp2]]),DAY(sofile__4[[#This Row],[TimeStamp2]]))</f>
        <v>43982</v>
      </c>
      <c r="G852">
        <v>851</v>
      </c>
      <c r="H852">
        <v>23</v>
      </c>
      <c r="I852">
        <f>IF(ISERROR(VLOOKUP(sofile__4[[#This Row],[SalesOrderID]],retfile[SalesOrderID],1,FALSE)),0,1)</f>
        <v>0</v>
      </c>
      <c r="J852">
        <f>MONTH(sofile__4[[#This Row],[TimeStamp2]])</f>
        <v>5</v>
      </c>
      <c r="K852">
        <f>+IF(sofile__4[[#This Row],[SalesOrderID]] &gt;0,1,0)</f>
        <v>1</v>
      </c>
      <c r="L852" s="7">
        <f>(sofile__4[[#This Row],[Existing Order]]-sofile__4[[#This Row],[ReturnedItem]])/sofile__4[[#This Row],[Existing Order]]</f>
        <v>1</v>
      </c>
    </row>
    <row r="853" spans="1:12" x14ac:dyDescent="0.35">
      <c r="A853">
        <v>852</v>
      </c>
      <c r="B853">
        <v>14</v>
      </c>
      <c r="C853">
        <v>2</v>
      </c>
      <c r="D853">
        <v>232</v>
      </c>
      <c r="E853" s="8">
        <v>43983.083333333336</v>
      </c>
      <c r="F853" s="8">
        <f>DATE(YEAR(sofile__4[[#This Row],[TimeStamp2]]),MONTH(sofile__4[[#This Row],[TimeStamp2]]),DAY(sofile__4[[#This Row],[TimeStamp2]]))</f>
        <v>43983</v>
      </c>
      <c r="G853">
        <v>852</v>
      </c>
      <c r="H853">
        <v>26</v>
      </c>
      <c r="I853">
        <f>IF(ISERROR(VLOOKUP(sofile__4[[#This Row],[SalesOrderID]],retfile[SalesOrderID],1,FALSE)),0,1)</f>
        <v>0</v>
      </c>
      <c r="J853">
        <f>MONTH(sofile__4[[#This Row],[TimeStamp2]])</f>
        <v>6</v>
      </c>
      <c r="K853">
        <f>+IF(sofile__4[[#This Row],[SalesOrderID]] &gt;0,1,0)</f>
        <v>1</v>
      </c>
      <c r="L853" s="7">
        <f>(sofile__4[[#This Row],[Existing Order]]-sofile__4[[#This Row],[ReturnedItem]])/sofile__4[[#This Row],[Existing Order]]</f>
        <v>1</v>
      </c>
    </row>
    <row r="854" spans="1:12" x14ac:dyDescent="0.35">
      <c r="A854">
        <v>853</v>
      </c>
      <c r="B854">
        <v>7</v>
      </c>
      <c r="C854">
        <v>4</v>
      </c>
      <c r="D854">
        <v>249</v>
      </c>
      <c r="E854" s="8">
        <v>43982.916666666664</v>
      </c>
      <c r="F854" s="8">
        <f>DATE(YEAR(sofile__4[[#This Row],[TimeStamp2]]),MONTH(sofile__4[[#This Row],[TimeStamp2]]),DAY(sofile__4[[#This Row],[TimeStamp2]]))</f>
        <v>43982</v>
      </c>
      <c r="G854">
        <v>853</v>
      </c>
      <c r="H854">
        <v>22</v>
      </c>
      <c r="I854">
        <f>IF(ISERROR(VLOOKUP(sofile__4[[#This Row],[SalesOrderID]],retfile[SalesOrderID],1,FALSE)),0,1)</f>
        <v>0</v>
      </c>
      <c r="J854">
        <f>MONTH(sofile__4[[#This Row],[TimeStamp2]])</f>
        <v>5</v>
      </c>
      <c r="K854">
        <f>+IF(sofile__4[[#This Row],[SalesOrderID]] &gt;0,1,0)</f>
        <v>1</v>
      </c>
      <c r="L854" s="7">
        <f>(sofile__4[[#This Row],[Existing Order]]-sofile__4[[#This Row],[ReturnedItem]])/sofile__4[[#This Row],[Existing Order]]</f>
        <v>1</v>
      </c>
    </row>
    <row r="855" spans="1:12" x14ac:dyDescent="0.35">
      <c r="A855">
        <v>854</v>
      </c>
      <c r="B855">
        <v>10</v>
      </c>
      <c r="C855">
        <v>6</v>
      </c>
      <c r="D855">
        <v>296</v>
      </c>
      <c r="E855" s="8">
        <v>43984.083333333336</v>
      </c>
      <c r="F855" s="8">
        <f>DATE(YEAR(sofile__4[[#This Row],[TimeStamp2]]),MONTH(sofile__4[[#This Row],[TimeStamp2]]),DAY(sofile__4[[#This Row],[TimeStamp2]]))</f>
        <v>43984</v>
      </c>
      <c r="G855">
        <v>854</v>
      </c>
      <c r="H855">
        <v>26</v>
      </c>
      <c r="I855">
        <f>IF(ISERROR(VLOOKUP(sofile__4[[#This Row],[SalesOrderID]],retfile[SalesOrderID],1,FALSE)),0,1)</f>
        <v>0</v>
      </c>
      <c r="J855">
        <f>MONTH(sofile__4[[#This Row],[TimeStamp2]])</f>
        <v>6</v>
      </c>
      <c r="K855">
        <f>+IF(sofile__4[[#This Row],[SalesOrderID]] &gt;0,1,0)</f>
        <v>1</v>
      </c>
      <c r="L855" s="7">
        <f>(sofile__4[[#This Row],[Existing Order]]-sofile__4[[#This Row],[ReturnedItem]])/sofile__4[[#This Row],[Existing Order]]</f>
        <v>1</v>
      </c>
    </row>
    <row r="856" spans="1:12" x14ac:dyDescent="0.35">
      <c r="A856">
        <v>855</v>
      </c>
      <c r="B856">
        <v>12</v>
      </c>
      <c r="C856">
        <v>1</v>
      </c>
      <c r="D856">
        <v>323</v>
      </c>
      <c r="E856" s="8">
        <v>43983.958333333336</v>
      </c>
      <c r="F856" s="8">
        <f>DATE(YEAR(sofile__4[[#This Row],[TimeStamp2]]),MONTH(sofile__4[[#This Row],[TimeStamp2]]),DAY(sofile__4[[#This Row],[TimeStamp2]]))</f>
        <v>43983</v>
      </c>
      <c r="G856">
        <v>855</v>
      </c>
      <c r="H856">
        <v>23</v>
      </c>
      <c r="I856">
        <f>IF(ISERROR(VLOOKUP(sofile__4[[#This Row],[SalesOrderID]],retfile[SalesOrderID],1,FALSE)),0,1)</f>
        <v>0</v>
      </c>
      <c r="J856">
        <f>MONTH(sofile__4[[#This Row],[TimeStamp2]])</f>
        <v>6</v>
      </c>
      <c r="K856">
        <f>+IF(sofile__4[[#This Row],[SalesOrderID]] &gt;0,1,0)</f>
        <v>1</v>
      </c>
      <c r="L856" s="7">
        <f>(sofile__4[[#This Row],[Existing Order]]-sofile__4[[#This Row],[ReturnedItem]])/sofile__4[[#This Row],[Existing Order]]</f>
        <v>1</v>
      </c>
    </row>
    <row r="857" spans="1:12" x14ac:dyDescent="0.35">
      <c r="A857">
        <v>856</v>
      </c>
      <c r="B857">
        <v>10</v>
      </c>
      <c r="C857">
        <v>8</v>
      </c>
      <c r="D857">
        <v>377</v>
      </c>
      <c r="E857" s="8">
        <v>43984.041666666664</v>
      </c>
      <c r="F857" s="8">
        <f>DATE(YEAR(sofile__4[[#This Row],[TimeStamp2]]),MONTH(sofile__4[[#This Row],[TimeStamp2]]),DAY(sofile__4[[#This Row],[TimeStamp2]]))</f>
        <v>43984</v>
      </c>
      <c r="G857">
        <v>856</v>
      </c>
      <c r="H857">
        <v>25</v>
      </c>
      <c r="I857">
        <f>IF(ISERROR(VLOOKUP(sofile__4[[#This Row],[SalesOrderID]],retfile[SalesOrderID],1,FALSE)),0,1)</f>
        <v>0</v>
      </c>
      <c r="J857">
        <f>MONTH(sofile__4[[#This Row],[TimeStamp2]])</f>
        <v>6</v>
      </c>
      <c r="K857">
        <f>+IF(sofile__4[[#This Row],[SalesOrderID]] &gt;0,1,0)</f>
        <v>1</v>
      </c>
      <c r="L857" s="7">
        <f>(sofile__4[[#This Row],[Existing Order]]-sofile__4[[#This Row],[ReturnedItem]])/sofile__4[[#This Row],[Existing Order]]</f>
        <v>1</v>
      </c>
    </row>
    <row r="858" spans="1:12" x14ac:dyDescent="0.35">
      <c r="A858">
        <v>857</v>
      </c>
      <c r="B858">
        <v>5</v>
      </c>
      <c r="C858">
        <v>9</v>
      </c>
      <c r="D858">
        <v>414</v>
      </c>
      <c r="E858" s="8">
        <v>43983.875</v>
      </c>
      <c r="F858" s="8">
        <f>DATE(YEAR(sofile__4[[#This Row],[TimeStamp2]]),MONTH(sofile__4[[#This Row],[TimeStamp2]]),DAY(sofile__4[[#This Row],[TimeStamp2]]))</f>
        <v>43983</v>
      </c>
      <c r="G858">
        <v>857</v>
      </c>
      <c r="H858">
        <v>21</v>
      </c>
      <c r="I858">
        <f>IF(ISERROR(VLOOKUP(sofile__4[[#This Row],[SalesOrderID]],retfile[SalesOrderID],1,FALSE)),0,1)</f>
        <v>1</v>
      </c>
      <c r="J858">
        <f>MONTH(sofile__4[[#This Row],[TimeStamp2]])</f>
        <v>6</v>
      </c>
      <c r="K858">
        <f>+IF(sofile__4[[#This Row],[SalesOrderID]] &gt;0,1,0)</f>
        <v>1</v>
      </c>
      <c r="L858" s="7">
        <f>(sofile__4[[#This Row],[Existing Order]]-sofile__4[[#This Row],[ReturnedItem]])/sofile__4[[#This Row],[Existing Order]]</f>
        <v>0</v>
      </c>
    </row>
    <row r="859" spans="1:12" x14ac:dyDescent="0.35">
      <c r="A859">
        <v>858</v>
      </c>
      <c r="B859">
        <v>9</v>
      </c>
      <c r="C859">
        <v>1</v>
      </c>
      <c r="D859">
        <v>203</v>
      </c>
      <c r="E859" s="8">
        <v>43984.208333333336</v>
      </c>
      <c r="F859" s="8">
        <f>DATE(YEAR(sofile__4[[#This Row],[TimeStamp2]]),MONTH(sofile__4[[#This Row],[TimeStamp2]]),DAY(sofile__4[[#This Row],[TimeStamp2]]))</f>
        <v>43984</v>
      </c>
      <c r="G859">
        <v>858</v>
      </c>
      <c r="H859">
        <v>29</v>
      </c>
      <c r="I859">
        <f>IF(ISERROR(VLOOKUP(sofile__4[[#This Row],[SalesOrderID]],retfile[SalesOrderID],1,FALSE)),0,1)</f>
        <v>1</v>
      </c>
      <c r="J859">
        <f>MONTH(sofile__4[[#This Row],[TimeStamp2]])</f>
        <v>6</v>
      </c>
      <c r="K859">
        <f>+IF(sofile__4[[#This Row],[SalesOrderID]] &gt;0,1,0)</f>
        <v>1</v>
      </c>
      <c r="L859" s="7">
        <f>(sofile__4[[#This Row],[Existing Order]]-sofile__4[[#This Row],[ReturnedItem]])/sofile__4[[#This Row],[Existing Order]]</f>
        <v>0</v>
      </c>
    </row>
    <row r="860" spans="1:12" x14ac:dyDescent="0.35">
      <c r="A860">
        <v>859</v>
      </c>
      <c r="B860">
        <v>2</v>
      </c>
      <c r="C860">
        <v>4</v>
      </c>
      <c r="D860">
        <v>125</v>
      </c>
      <c r="E860" s="8">
        <v>43985.166666666664</v>
      </c>
      <c r="F860" s="8">
        <f>DATE(YEAR(sofile__4[[#This Row],[TimeStamp2]]),MONTH(sofile__4[[#This Row],[TimeStamp2]]),DAY(sofile__4[[#This Row],[TimeStamp2]]))</f>
        <v>43985</v>
      </c>
      <c r="G860">
        <v>859</v>
      </c>
      <c r="H860">
        <v>28</v>
      </c>
      <c r="I860">
        <f>IF(ISERROR(VLOOKUP(sofile__4[[#This Row],[SalesOrderID]],retfile[SalesOrderID],1,FALSE)),0,1)</f>
        <v>0</v>
      </c>
      <c r="J860">
        <f>MONTH(sofile__4[[#This Row],[TimeStamp2]])</f>
        <v>6</v>
      </c>
      <c r="K860">
        <f>+IF(sofile__4[[#This Row],[SalesOrderID]] &gt;0,1,0)</f>
        <v>1</v>
      </c>
      <c r="L860" s="7">
        <f>(sofile__4[[#This Row],[Existing Order]]-sofile__4[[#This Row],[ReturnedItem]])/sofile__4[[#This Row],[Existing Order]]</f>
        <v>1</v>
      </c>
    </row>
    <row r="861" spans="1:12" x14ac:dyDescent="0.35">
      <c r="A861">
        <v>860</v>
      </c>
      <c r="B861">
        <v>8</v>
      </c>
      <c r="C861">
        <v>3</v>
      </c>
      <c r="D861">
        <v>143</v>
      </c>
      <c r="E861" s="8">
        <v>43985.208333333336</v>
      </c>
      <c r="F861" s="8">
        <f>DATE(YEAR(sofile__4[[#This Row],[TimeStamp2]]),MONTH(sofile__4[[#This Row],[TimeStamp2]]),DAY(sofile__4[[#This Row],[TimeStamp2]]))</f>
        <v>43985</v>
      </c>
      <c r="G861">
        <v>860</v>
      </c>
      <c r="H861">
        <v>29</v>
      </c>
      <c r="I861">
        <f>IF(ISERROR(VLOOKUP(sofile__4[[#This Row],[SalesOrderID]],retfile[SalesOrderID],1,FALSE)),0,1)</f>
        <v>0</v>
      </c>
      <c r="J861">
        <f>MONTH(sofile__4[[#This Row],[TimeStamp2]])</f>
        <v>6</v>
      </c>
      <c r="K861">
        <f>+IF(sofile__4[[#This Row],[SalesOrderID]] &gt;0,1,0)</f>
        <v>1</v>
      </c>
      <c r="L861" s="7">
        <f>(sofile__4[[#This Row],[Existing Order]]-sofile__4[[#This Row],[ReturnedItem]])/sofile__4[[#This Row],[Existing Order]]</f>
        <v>1</v>
      </c>
    </row>
    <row r="862" spans="1:12" x14ac:dyDescent="0.35">
      <c r="A862">
        <v>861</v>
      </c>
      <c r="B862">
        <v>3</v>
      </c>
      <c r="C862">
        <v>8</v>
      </c>
      <c r="D862">
        <v>250</v>
      </c>
      <c r="E862" s="8">
        <v>43985.083333333336</v>
      </c>
      <c r="F862" s="8">
        <f>DATE(YEAR(sofile__4[[#This Row],[TimeStamp2]]),MONTH(sofile__4[[#This Row],[TimeStamp2]]),DAY(sofile__4[[#This Row],[TimeStamp2]]))</f>
        <v>43985</v>
      </c>
      <c r="G862">
        <v>861</v>
      </c>
      <c r="H862">
        <v>26</v>
      </c>
      <c r="I862">
        <f>IF(ISERROR(VLOOKUP(sofile__4[[#This Row],[SalesOrderID]],retfile[SalesOrderID],1,FALSE)),0,1)</f>
        <v>0</v>
      </c>
      <c r="J862">
        <f>MONTH(sofile__4[[#This Row],[TimeStamp2]])</f>
        <v>6</v>
      </c>
      <c r="K862">
        <f>+IF(sofile__4[[#This Row],[SalesOrderID]] &gt;0,1,0)</f>
        <v>1</v>
      </c>
      <c r="L862" s="7">
        <f>(sofile__4[[#This Row],[Existing Order]]-sofile__4[[#This Row],[ReturnedItem]])/sofile__4[[#This Row],[Existing Order]]</f>
        <v>1</v>
      </c>
    </row>
    <row r="863" spans="1:12" x14ac:dyDescent="0.35">
      <c r="A863">
        <v>862</v>
      </c>
      <c r="B863">
        <v>2</v>
      </c>
      <c r="C863">
        <v>5</v>
      </c>
      <c r="D863">
        <v>153</v>
      </c>
      <c r="E863" s="8">
        <v>43984.875</v>
      </c>
      <c r="F863" s="8">
        <f>DATE(YEAR(sofile__4[[#This Row],[TimeStamp2]]),MONTH(sofile__4[[#This Row],[TimeStamp2]]),DAY(sofile__4[[#This Row],[TimeStamp2]]))</f>
        <v>43984</v>
      </c>
      <c r="G863">
        <v>862</v>
      </c>
      <c r="H863">
        <v>21</v>
      </c>
      <c r="I863">
        <f>IF(ISERROR(VLOOKUP(sofile__4[[#This Row],[SalesOrderID]],retfile[SalesOrderID],1,FALSE)),0,1)</f>
        <v>0</v>
      </c>
      <c r="J863">
        <f>MONTH(sofile__4[[#This Row],[TimeStamp2]])</f>
        <v>6</v>
      </c>
      <c r="K863">
        <f>+IF(sofile__4[[#This Row],[SalesOrderID]] &gt;0,1,0)</f>
        <v>1</v>
      </c>
      <c r="L863" s="7">
        <f>(sofile__4[[#This Row],[Existing Order]]-sofile__4[[#This Row],[ReturnedItem]])/sofile__4[[#This Row],[Existing Order]]</f>
        <v>1</v>
      </c>
    </row>
    <row r="864" spans="1:12" x14ac:dyDescent="0.35">
      <c r="A864">
        <v>863</v>
      </c>
      <c r="B864">
        <v>7</v>
      </c>
      <c r="C864">
        <v>4</v>
      </c>
      <c r="D864">
        <v>140</v>
      </c>
      <c r="E864" s="8">
        <v>43985</v>
      </c>
      <c r="F864" s="8">
        <f>DATE(YEAR(sofile__4[[#This Row],[TimeStamp2]]),MONTH(sofile__4[[#This Row],[TimeStamp2]]),DAY(sofile__4[[#This Row],[TimeStamp2]]))</f>
        <v>43985</v>
      </c>
      <c r="G864">
        <v>863</v>
      </c>
      <c r="H864">
        <v>24</v>
      </c>
      <c r="I864">
        <f>IF(ISERROR(VLOOKUP(sofile__4[[#This Row],[SalesOrderID]],retfile[SalesOrderID],1,FALSE)),0,1)</f>
        <v>0</v>
      </c>
      <c r="J864">
        <f>MONTH(sofile__4[[#This Row],[TimeStamp2]])</f>
        <v>6</v>
      </c>
      <c r="K864">
        <f>+IF(sofile__4[[#This Row],[SalesOrderID]] &gt;0,1,0)</f>
        <v>1</v>
      </c>
      <c r="L864" s="7">
        <f>(sofile__4[[#This Row],[Existing Order]]-sofile__4[[#This Row],[ReturnedItem]])/sofile__4[[#This Row],[Existing Order]]</f>
        <v>1</v>
      </c>
    </row>
    <row r="865" spans="1:12" x14ac:dyDescent="0.35">
      <c r="A865">
        <v>864</v>
      </c>
      <c r="B865">
        <v>8</v>
      </c>
      <c r="C865">
        <v>4</v>
      </c>
      <c r="D865">
        <v>490</v>
      </c>
      <c r="E865" s="8">
        <v>43985.125</v>
      </c>
      <c r="F865" s="8">
        <f>DATE(YEAR(sofile__4[[#This Row],[TimeStamp2]]),MONTH(sofile__4[[#This Row],[TimeStamp2]]),DAY(sofile__4[[#This Row],[TimeStamp2]]))</f>
        <v>43985</v>
      </c>
      <c r="G865">
        <v>864</v>
      </c>
      <c r="H865">
        <v>27</v>
      </c>
      <c r="I865">
        <f>IF(ISERROR(VLOOKUP(sofile__4[[#This Row],[SalesOrderID]],retfile[SalesOrderID],1,FALSE)),0,1)</f>
        <v>0</v>
      </c>
      <c r="J865">
        <f>MONTH(sofile__4[[#This Row],[TimeStamp2]])</f>
        <v>6</v>
      </c>
      <c r="K865">
        <f>+IF(sofile__4[[#This Row],[SalesOrderID]] &gt;0,1,0)</f>
        <v>1</v>
      </c>
      <c r="L865" s="7">
        <f>(sofile__4[[#This Row],[Existing Order]]-sofile__4[[#This Row],[ReturnedItem]])/sofile__4[[#This Row],[Existing Order]]</f>
        <v>1</v>
      </c>
    </row>
    <row r="866" spans="1:12" x14ac:dyDescent="0.35">
      <c r="A866">
        <v>865</v>
      </c>
      <c r="B866">
        <v>14</v>
      </c>
      <c r="C866">
        <v>9</v>
      </c>
      <c r="D866">
        <v>440</v>
      </c>
      <c r="E866" s="8">
        <v>43984.791666666664</v>
      </c>
      <c r="F866" s="8">
        <f>DATE(YEAR(sofile__4[[#This Row],[TimeStamp2]]),MONTH(sofile__4[[#This Row],[TimeStamp2]]),DAY(sofile__4[[#This Row],[TimeStamp2]]))</f>
        <v>43984</v>
      </c>
      <c r="G866">
        <v>865</v>
      </c>
      <c r="H866">
        <v>19</v>
      </c>
      <c r="I866">
        <f>IF(ISERROR(VLOOKUP(sofile__4[[#This Row],[SalesOrderID]],retfile[SalesOrderID],1,FALSE)),0,1)</f>
        <v>1</v>
      </c>
      <c r="J866">
        <f>MONTH(sofile__4[[#This Row],[TimeStamp2]])</f>
        <v>6</v>
      </c>
      <c r="K866">
        <f>+IF(sofile__4[[#This Row],[SalesOrderID]] &gt;0,1,0)</f>
        <v>1</v>
      </c>
      <c r="L866" s="7">
        <f>(sofile__4[[#This Row],[Existing Order]]-sofile__4[[#This Row],[ReturnedItem]])/sofile__4[[#This Row],[Existing Order]]</f>
        <v>0</v>
      </c>
    </row>
    <row r="867" spans="1:12" x14ac:dyDescent="0.35">
      <c r="A867">
        <v>866</v>
      </c>
      <c r="B867">
        <v>10</v>
      </c>
      <c r="C867">
        <v>8</v>
      </c>
      <c r="D867">
        <v>198</v>
      </c>
      <c r="E867" s="8">
        <v>43985.875</v>
      </c>
      <c r="F867" s="8">
        <f>DATE(YEAR(sofile__4[[#This Row],[TimeStamp2]]),MONTH(sofile__4[[#This Row],[TimeStamp2]]),DAY(sofile__4[[#This Row],[TimeStamp2]]))</f>
        <v>43985</v>
      </c>
      <c r="G867">
        <v>866</v>
      </c>
      <c r="H867">
        <v>21</v>
      </c>
      <c r="I867">
        <f>IF(ISERROR(VLOOKUP(sofile__4[[#This Row],[SalesOrderID]],retfile[SalesOrderID],1,FALSE)),0,1)</f>
        <v>0</v>
      </c>
      <c r="J867">
        <f>MONTH(sofile__4[[#This Row],[TimeStamp2]])</f>
        <v>6</v>
      </c>
      <c r="K867">
        <f>+IF(sofile__4[[#This Row],[SalesOrderID]] &gt;0,1,0)</f>
        <v>1</v>
      </c>
      <c r="L867" s="7">
        <f>(sofile__4[[#This Row],[Existing Order]]-sofile__4[[#This Row],[ReturnedItem]])/sofile__4[[#This Row],[Existing Order]]</f>
        <v>1</v>
      </c>
    </row>
    <row r="868" spans="1:12" x14ac:dyDescent="0.35">
      <c r="A868">
        <v>867</v>
      </c>
      <c r="B868">
        <v>4</v>
      </c>
      <c r="C868">
        <v>5</v>
      </c>
      <c r="D868">
        <v>391</v>
      </c>
      <c r="E868" s="8">
        <v>43985.875</v>
      </c>
      <c r="F868" s="8">
        <f>DATE(YEAR(sofile__4[[#This Row],[TimeStamp2]]),MONTH(sofile__4[[#This Row],[TimeStamp2]]),DAY(sofile__4[[#This Row],[TimeStamp2]]))</f>
        <v>43985</v>
      </c>
      <c r="G868">
        <v>867</v>
      </c>
      <c r="H868">
        <v>21</v>
      </c>
      <c r="I868">
        <f>IF(ISERROR(VLOOKUP(sofile__4[[#This Row],[SalesOrderID]],retfile[SalesOrderID],1,FALSE)),0,1)</f>
        <v>0</v>
      </c>
      <c r="J868">
        <f>MONTH(sofile__4[[#This Row],[TimeStamp2]])</f>
        <v>6</v>
      </c>
      <c r="K868">
        <f>+IF(sofile__4[[#This Row],[SalesOrderID]] &gt;0,1,0)</f>
        <v>1</v>
      </c>
      <c r="L868" s="7">
        <f>(sofile__4[[#This Row],[Existing Order]]-sofile__4[[#This Row],[ReturnedItem]])/sofile__4[[#This Row],[Existing Order]]</f>
        <v>1</v>
      </c>
    </row>
    <row r="869" spans="1:12" x14ac:dyDescent="0.35">
      <c r="A869">
        <v>868</v>
      </c>
      <c r="B869">
        <v>13</v>
      </c>
      <c r="C869">
        <v>2</v>
      </c>
      <c r="D869">
        <v>191</v>
      </c>
      <c r="E869" s="8">
        <v>43985.791666666664</v>
      </c>
      <c r="F869" s="8">
        <f>DATE(YEAR(sofile__4[[#This Row],[TimeStamp2]]),MONTH(sofile__4[[#This Row],[TimeStamp2]]),DAY(sofile__4[[#This Row],[TimeStamp2]]))</f>
        <v>43985</v>
      </c>
      <c r="G869">
        <v>868</v>
      </c>
      <c r="H869">
        <v>19</v>
      </c>
      <c r="I869">
        <f>IF(ISERROR(VLOOKUP(sofile__4[[#This Row],[SalesOrderID]],retfile[SalesOrderID],1,FALSE)),0,1)</f>
        <v>1</v>
      </c>
      <c r="J869">
        <f>MONTH(sofile__4[[#This Row],[TimeStamp2]])</f>
        <v>6</v>
      </c>
      <c r="K869">
        <f>+IF(sofile__4[[#This Row],[SalesOrderID]] &gt;0,1,0)</f>
        <v>1</v>
      </c>
      <c r="L869" s="7">
        <f>(sofile__4[[#This Row],[Existing Order]]-sofile__4[[#This Row],[ReturnedItem]])/sofile__4[[#This Row],[Existing Order]]</f>
        <v>0</v>
      </c>
    </row>
    <row r="870" spans="1:12" x14ac:dyDescent="0.35">
      <c r="A870">
        <v>869</v>
      </c>
      <c r="B870">
        <v>9</v>
      </c>
      <c r="C870">
        <v>3</v>
      </c>
      <c r="D870">
        <v>459</v>
      </c>
      <c r="E870" s="8">
        <v>43986.041666666664</v>
      </c>
      <c r="F870" s="8">
        <f>DATE(YEAR(sofile__4[[#This Row],[TimeStamp2]]),MONTH(sofile__4[[#This Row],[TimeStamp2]]),DAY(sofile__4[[#This Row],[TimeStamp2]]))</f>
        <v>43986</v>
      </c>
      <c r="G870">
        <v>869</v>
      </c>
      <c r="H870">
        <v>25</v>
      </c>
      <c r="I870">
        <f>IF(ISERROR(VLOOKUP(sofile__4[[#This Row],[SalesOrderID]],retfile[SalesOrderID],1,FALSE)),0,1)</f>
        <v>1</v>
      </c>
      <c r="J870">
        <f>MONTH(sofile__4[[#This Row],[TimeStamp2]])</f>
        <v>6</v>
      </c>
      <c r="K870">
        <f>+IF(sofile__4[[#This Row],[SalesOrderID]] &gt;0,1,0)</f>
        <v>1</v>
      </c>
      <c r="L870" s="7">
        <f>(sofile__4[[#This Row],[Existing Order]]-sofile__4[[#This Row],[ReturnedItem]])/sofile__4[[#This Row],[Existing Order]]</f>
        <v>0</v>
      </c>
    </row>
    <row r="871" spans="1:12" x14ac:dyDescent="0.35">
      <c r="A871">
        <v>870</v>
      </c>
      <c r="B871">
        <v>10</v>
      </c>
      <c r="C871">
        <v>6</v>
      </c>
      <c r="D871">
        <v>451</v>
      </c>
      <c r="E871" s="8">
        <v>43987.083333333336</v>
      </c>
      <c r="F871" s="8">
        <f>DATE(YEAR(sofile__4[[#This Row],[TimeStamp2]]),MONTH(sofile__4[[#This Row],[TimeStamp2]]),DAY(sofile__4[[#This Row],[TimeStamp2]]))</f>
        <v>43987</v>
      </c>
      <c r="G871">
        <v>870</v>
      </c>
      <c r="H871">
        <v>26</v>
      </c>
      <c r="I871">
        <f>IF(ISERROR(VLOOKUP(sofile__4[[#This Row],[SalesOrderID]],retfile[SalesOrderID],1,FALSE)),0,1)</f>
        <v>0</v>
      </c>
      <c r="J871">
        <f>MONTH(sofile__4[[#This Row],[TimeStamp2]])</f>
        <v>6</v>
      </c>
      <c r="K871">
        <f>+IF(sofile__4[[#This Row],[SalesOrderID]] &gt;0,1,0)</f>
        <v>1</v>
      </c>
      <c r="L871" s="7">
        <f>(sofile__4[[#This Row],[Existing Order]]-sofile__4[[#This Row],[ReturnedItem]])/sofile__4[[#This Row],[Existing Order]]</f>
        <v>1</v>
      </c>
    </row>
    <row r="872" spans="1:12" x14ac:dyDescent="0.35">
      <c r="A872">
        <v>871</v>
      </c>
      <c r="B872">
        <v>14</v>
      </c>
      <c r="C872">
        <v>2</v>
      </c>
      <c r="D872">
        <v>405</v>
      </c>
      <c r="E872" s="8">
        <v>43986.791666666664</v>
      </c>
      <c r="F872" s="8">
        <f>DATE(YEAR(sofile__4[[#This Row],[TimeStamp2]]),MONTH(sofile__4[[#This Row],[TimeStamp2]]),DAY(sofile__4[[#This Row],[TimeStamp2]]))</f>
        <v>43986</v>
      </c>
      <c r="G872">
        <v>871</v>
      </c>
      <c r="H872">
        <v>19</v>
      </c>
      <c r="I872">
        <f>IF(ISERROR(VLOOKUP(sofile__4[[#This Row],[SalesOrderID]],retfile[SalesOrderID],1,FALSE)),0,1)</f>
        <v>1</v>
      </c>
      <c r="J872">
        <f>MONTH(sofile__4[[#This Row],[TimeStamp2]])</f>
        <v>6</v>
      </c>
      <c r="K872">
        <f>+IF(sofile__4[[#This Row],[SalesOrderID]] &gt;0,1,0)</f>
        <v>1</v>
      </c>
      <c r="L872" s="7">
        <f>(sofile__4[[#This Row],[Existing Order]]-sofile__4[[#This Row],[ReturnedItem]])/sofile__4[[#This Row],[Existing Order]]</f>
        <v>0</v>
      </c>
    </row>
    <row r="873" spans="1:12" x14ac:dyDescent="0.35">
      <c r="A873">
        <v>872</v>
      </c>
      <c r="B873">
        <v>8</v>
      </c>
      <c r="C873">
        <v>1</v>
      </c>
      <c r="D873">
        <v>324</v>
      </c>
      <c r="E873" s="8">
        <v>43986.958333333336</v>
      </c>
      <c r="F873" s="8">
        <f>DATE(YEAR(sofile__4[[#This Row],[TimeStamp2]]),MONTH(sofile__4[[#This Row],[TimeStamp2]]),DAY(sofile__4[[#This Row],[TimeStamp2]]))</f>
        <v>43986</v>
      </c>
      <c r="G873">
        <v>872</v>
      </c>
      <c r="H873">
        <v>23</v>
      </c>
      <c r="I873">
        <f>IF(ISERROR(VLOOKUP(sofile__4[[#This Row],[SalesOrderID]],retfile[SalesOrderID],1,FALSE)),0,1)</f>
        <v>0</v>
      </c>
      <c r="J873">
        <f>MONTH(sofile__4[[#This Row],[TimeStamp2]])</f>
        <v>6</v>
      </c>
      <c r="K873">
        <f>+IF(sofile__4[[#This Row],[SalesOrderID]] &gt;0,1,0)</f>
        <v>1</v>
      </c>
      <c r="L873" s="7">
        <f>(sofile__4[[#This Row],[Existing Order]]-sofile__4[[#This Row],[ReturnedItem]])/sofile__4[[#This Row],[Existing Order]]</f>
        <v>1</v>
      </c>
    </row>
    <row r="874" spans="1:12" x14ac:dyDescent="0.35">
      <c r="A874">
        <v>873</v>
      </c>
      <c r="B874">
        <v>7</v>
      </c>
      <c r="C874">
        <v>2</v>
      </c>
      <c r="D874">
        <v>325</v>
      </c>
      <c r="E874" s="8">
        <v>43987.166666666664</v>
      </c>
      <c r="F874" s="8">
        <f>DATE(YEAR(sofile__4[[#This Row],[TimeStamp2]]),MONTH(sofile__4[[#This Row],[TimeStamp2]]),DAY(sofile__4[[#This Row],[TimeStamp2]]))</f>
        <v>43987</v>
      </c>
      <c r="G874">
        <v>873</v>
      </c>
      <c r="H874">
        <v>28</v>
      </c>
      <c r="I874">
        <f>IF(ISERROR(VLOOKUP(sofile__4[[#This Row],[SalesOrderID]],retfile[SalesOrderID],1,FALSE)),0,1)</f>
        <v>0</v>
      </c>
      <c r="J874">
        <f>MONTH(sofile__4[[#This Row],[TimeStamp2]])</f>
        <v>6</v>
      </c>
      <c r="K874">
        <f>+IF(sofile__4[[#This Row],[SalesOrderID]] &gt;0,1,0)</f>
        <v>1</v>
      </c>
      <c r="L874" s="7">
        <f>(sofile__4[[#This Row],[Existing Order]]-sofile__4[[#This Row],[ReturnedItem]])/sofile__4[[#This Row],[Existing Order]]</f>
        <v>1</v>
      </c>
    </row>
    <row r="875" spans="1:12" x14ac:dyDescent="0.35">
      <c r="A875">
        <v>874</v>
      </c>
      <c r="B875">
        <v>14</v>
      </c>
      <c r="C875">
        <v>1</v>
      </c>
      <c r="D875">
        <v>335</v>
      </c>
      <c r="E875" s="8">
        <v>43986.916666666664</v>
      </c>
      <c r="F875" s="8">
        <f>DATE(YEAR(sofile__4[[#This Row],[TimeStamp2]]),MONTH(sofile__4[[#This Row],[TimeStamp2]]),DAY(sofile__4[[#This Row],[TimeStamp2]]))</f>
        <v>43986</v>
      </c>
      <c r="G875">
        <v>874</v>
      </c>
      <c r="H875">
        <v>22</v>
      </c>
      <c r="I875">
        <f>IF(ISERROR(VLOOKUP(sofile__4[[#This Row],[SalesOrderID]],retfile[SalesOrderID],1,FALSE)),0,1)</f>
        <v>0</v>
      </c>
      <c r="J875">
        <f>MONTH(sofile__4[[#This Row],[TimeStamp2]])</f>
        <v>6</v>
      </c>
      <c r="K875">
        <f>+IF(sofile__4[[#This Row],[SalesOrderID]] &gt;0,1,0)</f>
        <v>1</v>
      </c>
      <c r="L875" s="7">
        <f>(sofile__4[[#This Row],[Existing Order]]-sofile__4[[#This Row],[ReturnedItem]])/sofile__4[[#This Row],[Existing Order]]</f>
        <v>1</v>
      </c>
    </row>
    <row r="876" spans="1:12" x14ac:dyDescent="0.35">
      <c r="A876">
        <v>875</v>
      </c>
      <c r="B876">
        <v>10</v>
      </c>
      <c r="C876">
        <v>5</v>
      </c>
      <c r="D876">
        <v>343</v>
      </c>
      <c r="E876" s="8">
        <v>43987.916666666664</v>
      </c>
      <c r="F876" s="8">
        <f>DATE(YEAR(sofile__4[[#This Row],[TimeStamp2]]),MONTH(sofile__4[[#This Row],[TimeStamp2]]),DAY(sofile__4[[#This Row],[TimeStamp2]]))</f>
        <v>43987</v>
      </c>
      <c r="G876">
        <v>875</v>
      </c>
      <c r="H876">
        <v>22</v>
      </c>
      <c r="I876">
        <f>IF(ISERROR(VLOOKUP(sofile__4[[#This Row],[SalesOrderID]],retfile[SalesOrderID],1,FALSE)),0,1)</f>
        <v>0</v>
      </c>
      <c r="J876">
        <f>MONTH(sofile__4[[#This Row],[TimeStamp2]])</f>
        <v>6</v>
      </c>
      <c r="K876">
        <f>+IF(sofile__4[[#This Row],[SalesOrderID]] &gt;0,1,0)</f>
        <v>1</v>
      </c>
      <c r="L876" s="7">
        <f>(sofile__4[[#This Row],[Existing Order]]-sofile__4[[#This Row],[ReturnedItem]])/sofile__4[[#This Row],[Existing Order]]</f>
        <v>1</v>
      </c>
    </row>
    <row r="877" spans="1:12" x14ac:dyDescent="0.35">
      <c r="A877">
        <v>876</v>
      </c>
      <c r="B877">
        <v>2</v>
      </c>
      <c r="C877">
        <v>8</v>
      </c>
      <c r="D877">
        <v>123</v>
      </c>
      <c r="E877" s="8">
        <v>43988.208333333336</v>
      </c>
      <c r="F877" s="8">
        <f>DATE(YEAR(sofile__4[[#This Row],[TimeStamp2]]),MONTH(sofile__4[[#This Row],[TimeStamp2]]),DAY(sofile__4[[#This Row],[TimeStamp2]]))</f>
        <v>43988</v>
      </c>
      <c r="G877">
        <v>876</v>
      </c>
      <c r="H877">
        <v>29</v>
      </c>
      <c r="I877">
        <f>IF(ISERROR(VLOOKUP(sofile__4[[#This Row],[SalesOrderID]],retfile[SalesOrderID],1,FALSE)),0,1)</f>
        <v>1</v>
      </c>
      <c r="J877">
        <f>MONTH(sofile__4[[#This Row],[TimeStamp2]])</f>
        <v>6</v>
      </c>
      <c r="K877">
        <f>+IF(sofile__4[[#This Row],[SalesOrderID]] &gt;0,1,0)</f>
        <v>1</v>
      </c>
      <c r="L877" s="7">
        <f>(sofile__4[[#This Row],[Existing Order]]-sofile__4[[#This Row],[ReturnedItem]])/sofile__4[[#This Row],[Existing Order]]</f>
        <v>0</v>
      </c>
    </row>
    <row r="878" spans="1:12" x14ac:dyDescent="0.35">
      <c r="A878">
        <v>877</v>
      </c>
      <c r="B878">
        <v>7</v>
      </c>
      <c r="C878">
        <v>6</v>
      </c>
      <c r="D878">
        <v>176</v>
      </c>
      <c r="E878" s="8">
        <v>43988.166666666664</v>
      </c>
      <c r="F878" s="8">
        <f>DATE(YEAR(sofile__4[[#This Row],[TimeStamp2]]),MONTH(sofile__4[[#This Row],[TimeStamp2]]),DAY(sofile__4[[#This Row],[TimeStamp2]]))</f>
        <v>43988</v>
      </c>
      <c r="G878">
        <v>877</v>
      </c>
      <c r="H878">
        <v>28</v>
      </c>
      <c r="I878">
        <f>IF(ISERROR(VLOOKUP(sofile__4[[#This Row],[SalesOrderID]],retfile[SalesOrderID],1,FALSE)),0,1)</f>
        <v>0</v>
      </c>
      <c r="J878">
        <f>MONTH(sofile__4[[#This Row],[TimeStamp2]])</f>
        <v>6</v>
      </c>
      <c r="K878">
        <f>+IF(sofile__4[[#This Row],[SalesOrderID]] &gt;0,1,0)</f>
        <v>1</v>
      </c>
      <c r="L878" s="7">
        <f>(sofile__4[[#This Row],[Existing Order]]-sofile__4[[#This Row],[ReturnedItem]])/sofile__4[[#This Row],[Existing Order]]</f>
        <v>1</v>
      </c>
    </row>
    <row r="879" spans="1:12" x14ac:dyDescent="0.35">
      <c r="A879">
        <v>878</v>
      </c>
      <c r="B879">
        <v>4</v>
      </c>
      <c r="C879">
        <v>6</v>
      </c>
      <c r="D879">
        <v>99</v>
      </c>
      <c r="E879" s="8">
        <v>43988.25</v>
      </c>
      <c r="F879" s="8">
        <f>DATE(YEAR(sofile__4[[#This Row],[TimeStamp2]]),MONTH(sofile__4[[#This Row],[TimeStamp2]]),DAY(sofile__4[[#This Row],[TimeStamp2]]))</f>
        <v>43988</v>
      </c>
      <c r="G879">
        <v>878</v>
      </c>
      <c r="H879">
        <v>30</v>
      </c>
      <c r="I879">
        <f>IF(ISERROR(VLOOKUP(sofile__4[[#This Row],[SalesOrderID]],retfile[SalesOrderID],1,FALSE)),0,1)</f>
        <v>1</v>
      </c>
      <c r="J879">
        <f>MONTH(sofile__4[[#This Row],[TimeStamp2]])</f>
        <v>6</v>
      </c>
      <c r="K879">
        <f>+IF(sofile__4[[#This Row],[SalesOrderID]] &gt;0,1,0)</f>
        <v>1</v>
      </c>
      <c r="L879" s="7">
        <f>(sofile__4[[#This Row],[Existing Order]]-sofile__4[[#This Row],[ReturnedItem]])/sofile__4[[#This Row],[Existing Order]]</f>
        <v>0</v>
      </c>
    </row>
    <row r="880" spans="1:12" x14ac:dyDescent="0.35">
      <c r="A880">
        <v>879</v>
      </c>
      <c r="B880">
        <v>5</v>
      </c>
      <c r="C880">
        <v>6</v>
      </c>
      <c r="D880">
        <v>333</v>
      </c>
      <c r="E880" s="8">
        <v>43987.875</v>
      </c>
      <c r="F880" s="8">
        <f>DATE(YEAR(sofile__4[[#This Row],[TimeStamp2]]),MONTH(sofile__4[[#This Row],[TimeStamp2]]),DAY(sofile__4[[#This Row],[TimeStamp2]]))</f>
        <v>43987</v>
      </c>
      <c r="G880">
        <v>879</v>
      </c>
      <c r="H880">
        <v>21</v>
      </c>
      <c r="I880">
        <f>IF(ISERROR(VLOOKUP(sofile__4[[#This Row],[SalesOrderID]],retfile[SalesOrderID],1,FALSE)),0,1)</f>
        <v>0</v>
      </c>
      <c r="J880">
        <f>MONTH(sofile__4[[#This Row],[TimeStamp2]])</f>
        <v>6</v>
      </c>
      <c r="K880">
        <f>+IF(sofile__4[[#This Row],[SalesOrderID]] &gt;0,1,0)</f>
        <v>1</v>
      </c>
      <c r="L880" s="7">
        <f>(sofile__4[[#This Row],[Existing Order]]-sofile__4[[#This Row],[ReturnedItem]])/sofile__4[[#This Row],[Existing Order]]</f>
        <v>1</v>
      </c>
    </row>
    <row r="881" spans="1:12" x14ac:dyDescent="0.35">
      <c r="A881">
        <v>880</v>
      </c>
      <c r="B881">
        <v>7</v>
      </c>
      <c r="C881">
        <v>6</v>
      </c>
      <c r="D881">
        <v>255</v>
      </c>
      <c r="E881" s="8">
        <v>43989.25</v>
      </c>
      <c r="F881" s="8">
        <f>DATE(YEAR(sofile__4[[#This Row],[TimeStamp2]]),MONTH(sofile__4[[#This Row],[TimeStamp2]]),DAY(sofile__4[[#This Row],[TimeStamp2]]))</f>
        <v>43989</v>
      </c>
      <c r="G881">
        <v>880</v>
      </c>
      <c r="H881">
        <v>30</v>
      </c>
      <c r="I881">
        <f>IF(ISERROR(VLOOKUP(sofile__4[[#This Row],[SalesOrderID]],retfile[SalesOrderID],1,FALSE)),0,1)</f>
        <v>0</v>
      </c>
      <c r="J881">
        <f>MONTH(sofile__4[[#This Row],[TimeStamp2]])</f>
        <v>6</v>
      </c>
      <c r="K881">
        <f>+IF(sofile__4[[#This Row],[SalesOrderID]] &gt;0,1,0)</f>
        <v>1</v>
      </c>
      <c r="L881" s="7">
        <f>(sofile__4[[#This Row],[Existing Order]]-sofile__4[[#This Row],[ReturnedItem]])/sofile__4[[#This Row],[Existing Order]]</f>
        <v>1</v>
      </c>
    </row>
    <row r="882" spans="1:12" x14ac:dyDescent="0.35">
      <c r="A882">
        <v>881</v>
      </c>
      <c r="B882">
        <v>7</v>
      </c>
      <c r="C882">
        <v>8</v>
      </c>
      <c r="D882">
        <v>97</v>
      </c>
      <c r="E882" s="8">
        <v>43989.083333333336</v>
      </c>
      <c r="F882" s="8">
        <f>DATE(YEAR(sofile__4[[#This Row],[TimeStamp2]]),MONTH(sofile__4[[#This Row],[TimeStamp2]]),DAY(sofile__4[[#This Row],[TimeStamp2]]))</f>
        <v>43989</v>
      </c>
      <c r="G882">
        <v>881</v>
      </c>
      <c r="H882">
        <v>26</v>
      </c>
      <c r="I882">
        <f>IF(ISERROR(VLOOKUP(sofile__4[[#This Row],[SalesOrderID]],retfile[SalesOrderID],1,FALSE)),0,1)</f>
        <v>0</v>
      </c>
      <c r="J882">
        <f>MONTH(sofile__4[[#This Row],[TimeStamp2]])</f>
        <v>6</v>
      </c>
      <c r="K882">
        <f>+IF(sofile__4[[#This Row],[SalesOrderID]] &gt;0,1,0)</f>
        <v>1</v>
      </c>
      <c r="L882" s="7">
        <f>(sofile__4[[#This Row],[Existing Order]]-sofile__4[[#This Row],[ReturnedItem]])/sofile__4[[#This Row],[Existing Order]]</f>
        <v>1</v>
      </c>
    </row>
    <row r="883" spans="1:12" x14ac:dyDescent="0.35">
      <c r="A883">
        <v>882</v>
      </c>
      <c r="B883">
        <v>7</v>
      </c>
      <c r="C883">
        <v>7</v>
      </c>
      <c r="D883">
        <v>224</v>
      </c>
      <c r="E883" s="8">
        <v>43988.916666666664</v>
      </c>
      <c r="F883" s="8">
        <f>DATE(YEAR(sofile__4[[#This Row],[TimeStamp2]]),MONTH(sofile__4[[#This Row],[TimeStamp2]]),DAY(sofile__4[[#This Row],[TimeStamp2]]))</f>
        <v>43988</v>
      </c>
      <c r="G883">
        <v>882</v>
      </c>
      <c r="H883">
        <v>22</v>
      </c>
      <c r="I883">
        <f>IF(ISERROR(VLOOKUP(sofile__4[[#This Row],[SalesOrderID]],retfile[SalesOrderID],1,FALSE)),0,1)</f>
        <v>0</v>
      </c>
      <c r="J883">
        <f>MONTH(sofile__4[[#This Row],[TimeStamp2]])</f>
        <v>6</v>
      </c>
      <c r="K883">
        <f>+IF(sofile__4[[#This Row],[SalesOrderID]] &gt;0,1,0)</f>
        <v>1</v>
      </c>
      <c r="L883" s="7">
        <f>(sofile__4[[#This Row],[Existing Order]]-sofile__4[[#This Row],[ReturnedItem]])/sofile__4[[#This Row],[Existing Order]]</f>
        <v>1</v>
      </c>
    </row>
    <row r="884" spans="1:12" x14ac:dyDescent="0.35">
      <c r="A884">
        <v>883</v>
      </c>
      <c r="B884">
        <v>10</v>
      </c>
      <c r="C884">
        <v>6</v>
      </c>
      <c r="D884">
        <v>162</v>
      </c>
      <c r="E884" s="8">
        <v>43989.041666666664</v>
      </c>
      <c r="F884" s="8">
        <f>DATE(YEAR(sofile__4[[#This Row],[TimeStamp2]]),MONTH(sofile__4[[#This Row],[TimeStamp2]]),DAY(sofile__4[[#This Row],[TimeStamp2]]))</f>
        <v>43989</v>
      </c>
      <c r="G884">
        <v>883</v>
      </c>
      <c r="H884">
        <v>25</v>
      </c>
      <c r="I884">
        <f>IF(ISERROR(VLOOKUP(sofile__4[[#This Row],[SalesOrderID]],retfile[SalesOrderID],1,FALSE)),0,1)</f>
        <v>0</v>
      </c>
      <c r="J884">
        <f>MONTH(sofile__4[[#This Row],[TimeStamp2]])</f>
        <v>6</v>
      </c>
      <c r="K884">
        <f>+IF(sofile__4[[#This Row],[SalesOrderID]] &gt;0,1,0)</f>
        <v>1</v>
      </c>
      <c r="L884" s="7">
        <f>(sofile__4[[#This Row],[Existing Order]]-sofile__4[[#This Row],[ReturnedItem]])/sofile__4[[#This Row],[Existing Order]]</f>
        <v>1</v>
      </c>
    </row>
    <row r="885" spans="1:12" x14ac:dyDescent="0.35">
      <c r="A885">
        <v>884</v>
      </c>
      <c r="B885">
        <v>11</v>
      </c>
      <c r="C885">
        <v>4</v>
      </c>
      <c r="D885">
        <v>474</v>
      </c>
      <c r="E885" s="8">
        <v>43989.125</v>
      </c>
      <c r="F885" s="8">
        <f>DATE(YEAR(sofile__4[[#This Row],[TimeStamp2]]),MONTH(sofile__4[[#This Row],[TimeStamp2]]),DAY(sofile__4[[#This Row],[TimeStamp2]]))</f>
        <v>43989</v>
      </c>
      <c r="G885">
        <v>884</v>
      </c>
      <c r="H885">
        <v>27</v>
      </c>
      <c r="I885">
        <f>IF(ISERROR(VLOOKUP(sofile__4[[#This Row],[SalesOrderID]],retfile[SalesOrderID],1,FALSE)),0,1)</f>
        <v>1</v>
      </c>
      <c r="J885">
        <f>MONTH(sofile__4[[#This Row],[TimeStamp2]])</f>
        <v>6</v>
      </c>
      <c r="K885">
        <f>+IF(sofile__4[[#This Row],[SalesOrderID]] &gt;0,1,0)</f>
        <v>1</v>
      </c>
      <c r="L885" s="7">
        <f>(sofile__4[[#This Row],[Existing Order]]-sofile__4[[#This Row],[ReturnedItem]])/sofile__4[[#This Row],[Existing Order]]</f>
        <v>0</v>
      </c>
    </row>
    <row r="886" spans="1:12" x14ac:dyDescent="0.35">
      <c r="A886">
        <v>885</v>
      </c>
      <c r="B886">
        <v>9</v>
      </c>
      <c r="C886">
        <v>9</v>
      </c>
      <c r="D886">
        <v>365</v>
      </c>
      <c r="E886" s="8">
        <v>43989.083333333336</v>
      </c>
      <c r="F886" s="8">
        <f>DATE(YEAR(sofile__4[[#This Row],[TimeStamp2]]),MONTH(sofile__4[[#This Row],[TimeStamp2]]),DAY(sofile__4[[#This Row],[TimeStamp2]]))</f>
        <v>43989</v>
      </c>
      <c r="G886">
        <v>885</v>
      </c>
      <c r="H886">
        <v>26</v>
      </c>
      <c r="I886">
        <f>IF(ISERROR(VLOOKUP(sofile__4[[#This Row],[SalesOrderID]],retfile[SalesOrderID],1,FALSE)),0,1)</f>
        <v>0</v>
      </c>
      <c r="J886">
        <f>MONTH(sofile__4[[#This Row],[TimeStamp2]])</f>
        <v>6</v>
      </c>
      <c r="K886">
        <f>+IF(sofile__4[[#This Row],[SalesOrderID]] &gt;0,1,0)</f>
        <v>1</v>
      </c>
      <c r="L886" s="7">
        <f>(sofile__4[[#This Row],[Existing Order]]-sofile__4[[#This Row],[ReturnedItem]])/sofile__4[[#This Row],[Existing Order]]</f>
        <v>1</v>
      </c>
    </row>
    <row r="887" spans="1:12" x14ac:dyDescent="0.35">
      <c r="A887">
        <v>886</v>
      </c>
      <c r="B887">
        <v>3</v>
      </c>
      <c r="C887">
        <v>8</v>
      </c>
      <c r="D887">
        <v>427</v>
      </c>
      <c r="E887" s="8">
        <v>43990.166666666664</v>
      </c>
      <c r="F887" s="8">
        <f>DATE(YEAR(sofile__4[[#This Row],[TimeStamp2]]),MONTH(sofile__4[[#This Row],[TimeStamp2]]),DAY(sofile__4[[#This Row],[TimeStamp2]]))</f>
        <v>43990</v>
      </c>
      <c r="G887">
        <v>886</v>
      </c>
      <c r="H887">
        <v>28</v>
      </c>
      <c r="I887">
        <f>IF(ISERROR(VLOOKUP(sofile__4[[#This Row],[SalesOrderID]],retfile[SalesOrderID],1,FALSE)),0,1)</f>
        <v>0</v>
      </c>
      <c r="J887">
        <f>MONTH(sofile__4[[#This Row],[TimeStamp2]])</f>
        <v>6</v>
      </c>
      <c r="K887">
        <f>+IF(sofile__4[[#This Row],[SalesOrderID]] &gt;0,1,0)</f>
        <v>1</v>
      </c>
      <c r="L887" s="7">
        <f>(sofile__4[[#This Row],[Existing Order]]-sofile__4[[#This Row],[ReturnedItem]])/sofile__4[[#This Row],[Existing Order]]</f>
        <v>1</v>
      </c>
    </row>
    <row r="888" spans="1:12" x14ac:dyDescent="0.35">
      <c r="A888">
        <v>887</v>
      </c>
      <c r="B888">
        <v>4</v>
      </c>
      <c r="C888">
        <v>7</v>
      </c>
      <c r="D888">
        <v>337</v>
      </c>
      <c r="E888" s="8">
        <v>43990.166666666664</v>
      </c>
      <c r="F888" s="8">
        <f>DATE(YEAR(sofile__4[[#This Row],[TimeStamp2]]),MONTH(sofile__4[[#This Row],[TimeStamp2]]),DAY(sofile__4[[#This Row],[TimeStamp2]]))</f>
        <v>43990</v>
      </c>
      <c r="G888">
        <v>887</v>
      </c>
      <c r="H888">
        <v>28</v>
      </c>
      <c r="I888">
        <f>IF(ISERROR(VLOOKUP(sofile__4[[#This Row],[SalesOrderID]],retfile[SalesOrderID],1,FALSE)),0,1)</f>
        <v>0</v>
      </c>
      <c r="J888">
        <f>MONTH(sofile__4[[#This Row],[TimeStamp2]])</f>
        <v>6</v>
      </c>
      <c r="K888">
        <f>+IF(sofile__4[[#This Row],[SalesOrderID]] &gt;0,1,0)</f>
        <v>1</v>
      </c>
      <c r="L888" s="7">
        <f>(sofile__4[[#This Row],[Existing Order]]-sofile__4[[#This Row],[ReturnedItem]])/sofile__4[[#This Row],[Existing Order]]</f>
        <v>1</v>
      </c>
    </row>
    <row r="889" spans="1:12" x14ac:dyDescent="0.35">
      <c r="A889">
        <v>888</v>
      </c>
      <c r="B889">
        <v>9</v>
      </c>
      <c r="C889">
        <v>8</v>
      </c>
      <c r="D889">
        <v>210</v>
      </c>
      <c r="E889" s="8">
        <v>43990.208333333336</v>
      </c>
      <c r="F889" s="8">
        <f>DATE(YEAR(sofile__4[[#This Row],[TimeStamp2]]),MONTH(sofile__4[[#This Row],[TimeStamp2]]),DAY(sofile__4[[#This Row],[TimeStamp2]]))</f>
        <v>43990</v>
      </c>
      <c r="G889">
        <v>888</v>
      </c>
      <c r="H889">
        <v>29</v>
      </c>
      <c r="I889">
        <f>IF(ISERROR(VLOOKUP(sofile__4[[#This Row],[SalesOrderID]],retfile[SalesOrderID],1,FALSE)),0,1)</f>
        <v>0</v>
      </c>
      <c r="J889">
        <f>MONTH(sofile__4[[#This Row],[TimeStamp2]])</f>
        <v>6</v>
      </c>
      <c r="K889">
        <f>+IF(sofile__4[[#This Row],[SalesOrderID]] &gt;0,1,0)</f>
        <v>1</v>
      </c>
      <c r="L889" s="7">
        <f>(sofile__4[[#This Row],[Existing Order]]-sofile__4[[#This Row],[ReturnedItem]])/sofile__4[[#This Row],[Existing Order]]</f>
        <v>1</v>
      </c>
    </row>
    <row r="890" spans="1:12" x14ac:dyDescent="0.35">
      <c r="A890">
        <v>889</v>
      </c>
      <c r="B890">
        <v>7</v>
      </c>
      <c r="C890">
        <v>1</v>
      </c>
      <c r="D890">
        <v>129</v>
      </c>
      <c r="E890" s="8">
        <v>43989.791666666664</v>
      </c>
      <c r="F890" s="8">
        <f>DATE(YEAR(sofile__4[[#This Row],[TimeStamp2]]),MONTH(sofile__4[[#This Row],[TimeStamp2]]),DAY(sofile__4[[#This Row],[TimeStamp2]]))</f>
        <v>43989</v>
      </c>
      <c r="G890">
        <v>889</v>
      </c>
      <c r="H890">
        <v>19</v>
      </c>
      <c r="I890">
        <f>IF(ISERROR(VLOOKUP(sofile__4[[#This Row],[SalesOrderID]],retfile[SalesOrderID],1,FALSE)),0,1)</f>
        <v>0</v>
      </c>
      <c r="J890">
        <f>MONTH(sofile__4[[#This Row],[TimeStamp2]])</f>
        <v>6</v>
      </c>
      <c r="K890">
        <f>+IF(sofile__4[[#This Row],[SalesOrderID]] &gt;0,1,0)</f>
        <v>1</v>
      </c>
      <c r="L890" s="7">
        <f>(sofile__4[[#This Row],[Existing Order]]-sofile__4[[#This Row],[ReturnedItem]])/sofile__4[[#This Row],[Existing Order]]</f>
        <v>1</v>
      </c>
    </row>
    <row r="891" spans="1:12" x14ac:dyDescent="0.35">
      <c r="A891">
        <v>890</v>
      </c>
      <c r="B891">
        <v>12</v>
      </c>
      <c r="C891">
        <v>2</v>
      </c>
      <c r="D891">
        <v>94</v>
      </c>
      <c r="E891" s="8">
        <v>43989.916666666664</v>
      </c>
      <c r="F891" s="8">
        <f>DATE(YEAR(sofile__4[[#This Row],[TimeStamp2]]),MONTH(sofile__4[[#This Row],[TimeStamp2]]),DAY(sofile__4[[#This Row],[TimeStamp2]]))</f>
        <v>43989</v>
      </c>
      <c r="G891">
        <v>890</v>
      </c>
      <c r="H891">
        <v>22</v>
      </c>
      <c r="I891">
        <f>IF(ISERROR(VLOOKUP(sofile__4[[#This Row],[SalesOrderID]],retfile[SalesOrderID],1,FALSE)),0,1)</f>
        <v>1</v>
      </c>
      <c r="J891">
        <f>MONTH(sofile__4[[#This Row],[TimeStamp2]])</f>
        <v>6</v>
      </c>
      <c r="K891">
        <f>+IF(sofile__4[[#This Row],[SalesOrderID]] &gt;0,1,0)</f>
        <v>1</v>
      </c>
      <c r="L891" s="7">
        <f>(sofile__4[[#This Row],[Existing Order]]-sofile__4[[#This Row],[ReturnedItem]])/sofile__4[[#This Row],[Existing Order]]</f>
        <v>0</v>
      </c>
    </row>
    <row r="892" spans="1:12" x14ac:dyDescent="0.35">
      <c r="A892">
        <v>891</v>
      </c>
      <c r="B892">
        <v>2</v>
      </c>
      <c r="C892">
        <v>7</v>
      </c>
      <c r="D892">
        <v>395</v>
      </c>
      <c r="E892" s="8">
        <v>43989.791666666664</v>
      </c>
      <c r="F892" s="8">
        <f>DATE(YEAR(sofile__4[[#This Row],[TimeStamp2]]),MONTH(sofile__4[[#This Row],[TimeStamp2]]),DAY(sofile__4[[#This Row],[TimeStamp2]]))</f>
        <v>43989</v>
      </c>
      <c r="G892">
        <v>891</v>
      </c>
      <c r="H892">
        <v>19</v>
      </c>
      <c r="I892">
        <f>IF(ISERROR(VLOOKUP(sofile__4[[#This Row],[SalesOrderID]],retfile[SalesOrderID],1,FALSE)),0,1)</f>
        <v>0</v>
      </c>
      <c r="J892">
        <f>MONTH(sofile__4[[#This Row],[TimeStamp2]])</f>
        <v>6</v>
      </c>
      <c r="K892">
        <f>+IF(sofile__4[[#This Row],[SalesOrderID]] &gt;0,1,0)</f>
        <v>1</v>
      </c>
      <c r="L892" s="7">
        <f>(sofile__4[[#This Row],[Existing Order]]-sofile__4[[#This Row],[ReturnedItem]])/sofile__4[[#This Row],[Existing Order]]</f>
        <v>1</v>
      </c>
    </row>
    <row r="893" spans="1:12" x14ac:dyDescent="0.35">
      <c r="A893">
        <v>892</v>
      </c>
      <c r="B893">
        <v>12</v>
      </c>
      <c r="C893">
        <v>6</v>
      </c>
      <c r="D893">
        <v>450</v>
      </c>
      <c r="E893" s="8">
        <v>43990.916666666664</v>
      </c>
      <c r="F893" s="8">
        <f>DATE(YEAR(sofile__4[[#This Row],[TimeStamp2]]),MONTH(sofile__4[[#This Row],[TimeStamp2]]),DAY(sofile__4[[#This Row],[TimeStamp2]]))</f>
        <v>43990</v>
      </c>
      <c r="G893">
        <v>892</v>
      </c>
      <c r="H893">
        <v>22</v>
      </c>
      <c r="I893">
        <f>IF(ISERROR(VLOOKUP(sofile__4[[#This Row],[SalesOrderID]],retfile[SalesOrderID],1,FALSE)),0,1)</f>
        <v>0</v>
      </c>
      <c r="J893">
        <f>MONTH(sofile__4[[#This Row],[TimeStamp2]])</f>
        <v>6</v>
      </c>
      <c r="K893">
        <f>+IF(sofile__4[[#This Row],[SalesOrderID]] &gt;0,1,0)</f>
        <v>1</v>
      </c>
      <c r="L893" s="7">
        <f>(sofile__4[[#This Row],[Existing Order]]-sofile__4[[#This Row],[ReturnedItem]])/sofile__4[[#This Row],[Existing Order]]</f>
        <v>1</v>
      </c>
    </row>
    <row r="894" spans="1:12" x14ac:dyDescent="0.35">
      <c r="A894">
        <v>893</v>
      </c>
      <c r="B894">
        <v>12</v>
      </c>
      <c r="C894">
        <v>9</v>
      </c>
      <c r="D894">
        <v>204</v>
      </c>
      <c r="E894" s="8">
        <v>43991.125</v>
      </c>
      <c r="F894" s="8">
        <f>DATE(YEAR(sofile__4[[#This Row],[TimeStamp2]]),MONTH(sofile__4[[#This Row],[TimeStamp2]]),DAY(sofile__4[[#This Row],[TimeStamp2]]))</f>
        <v>43991</v>
      </c>
      <c r="G894">
        <v>893</v>
      </c>
      <c r="H894">
        <v>27</v>
      </c>
      <c r="I894">
        <f>IF(ISERROR(VLOOKUP(sofile__4[[#This Row],[SalesOrderID]],retfile[SalesOrderID],1,FALSE)),0,1)</f>
        <v>0</v>
      </c>
      <c r="J894">
        <f>MONTH(sofile__4[[#This Row],[TimeStamp2]])</f>
        <v>6</v>
      </c>
      <c r="K894">
        <f>+IF(sofile__4[[#This Row],[SalesOrderID]] &gt;0,1,0)</f>
        <v>1</v>
      </c>
      <c r="L894" s="7">
        <f>(sofile__4[[#This Row],[Existing Order]]-sofile__4[[#This Row],[ReturnedItem]])/sofile__4[[#This Row],[Existing Order]]</f>
        <v>1</v>
      </c>
    </row>
    <row r="895" spans="1:12" x14ac:dyDescent="0.35">
      <c r="A895">
        <v>894</v>
      </c>
      <c r="B895">
        <v>1</v>
      </c>
      <c r="C895">
        <v>4</v>
      </c>
      <c r="D895">
        <v>291</v>
      </c>
      <c r="E895" s="8">
        <v>43990.916666666664</v>
      </c>
      <c r="F895" s="8">
        <f>DATE(YEAR(sofile__4[[#This Row],[TimeStamp2]]),MONTH(sofile__4[[#This Row],[TimeStamp2]]),DAY(sofile__4[[#This Row],[TimeStamp2]]))</f>
        <v>43990</v>
      </c>
      <c r="G895">
        <v>894</v>
      </c>
      <c r="H895">
        <v>22</v>
      </c>
      <c r="I895">
        <f>IF(ISERROR(VLOOKUP(sofile__4[[#This Row],[SalesOrderID]],retfile[SalesOrderID],1,FALSE)),0,1)</f>
        <v>0</v>
      </c>
      <c r="J895">
        <f>MONTH(sofile__4[[#This Row],[TimeStamp2]])</f>
        <v>6</v>
      </c>
      <c r="K895">
        <f>+IF(sofile__4[[#This Row],[SalesOrderID]] &gt;0,1,0)</f>
        <v>1</v>
      </c>
      <c r="L895" s="7">
        <f>(sofile__4[[#This Row],[Existing Order]]-sofile__4[[#This Row],[ReturnedItem]])/sofile__4[[#This Row],[Existing Order]]</f>
        <v>1</v>
      </c>
    </row>
    <row r="896" spans="1:12" x14ac:dyDescent="0.35">
      <c r="A896">
        <v>895</v>
      </c>
      <c r="B896">
        <v>8</v>
      </c>
      <c r="C896">
        <v>1</v>
      </c>
      <c r="D896">
        <v>352</v>
      </c>
      <c r="E896" s="8">
        <v>43990.791666666664</v>
      </c>
      <c r="F896" s="8">
        <f>DATE(YEAR(sofile__4[[#This Row],[TimeStamp2]]),MONTH(sofile__4[[#This Row],[TimeStamp2]]),DAY(sofile__4[[#This Row],[TimeStamp2]]))</f>
        <v>43990</v>
      </c>
      <c r="G896">
        <v>895</v>
      </c>
      <c r="H896">
        <v>19</v>
      </c>
      <c r="I896">
        <f>IF(ISERROR(VLOOKUP(sofile__4[[#This Row],[SalesOrderID]],retfile[SalesOrderID],1,FALSE)),0,1)</f>
        <v>0</v>
      </c>
      <c r="J896">
        <f>MONTH(sofile__4[[#This Row],[TimeStamp2]])</f>
        <v>6</v>
      </c>
      <c r="K896">
        <f>+IF(sofile__4[[#This Row],[SalesOrderID]] &gt;0,1,0)</f>
        <v>1</v>
      </c>
      <c r="L896" s="7">
        <f>(sofile__4[[#This Row],[Existing Order]]-sofile__4[[#This Row],[ReturnedItem]])/sofile__4[[#This Row],[Existing Order]]</f>
        <v>1</v>
      </c>
    </row>
    <row r="897" spans="1:12" x14ac:dyDescent="0.35">
      <c r="A897">
        <v>896</v>
      </c>
      <c r="B897">
        <v>9</v>
      </c>
      <c r="C897">
        <v>3</v>
      </c>
      <c r="D897">
        <v>232</v>
      </c>
      <c r="E897" s="8">
        <v>43991.791666666664</v>
      </c>
      <c r="F897" s="8">
        <f>DATE(YEAR(sofile__4[[#This Row],[TimeStamp2]]),MONTH(sofile__4[[#This Row],[TimeStamp2]]),DAY(sofile__4[[#This Row],[TimeStamp2]]))</f>
        <v>43991</v>
      </c>
      <c r="G897">
        <v>896</v>
      </c>
      <c r="H897">
        <v>19</v>
      </c>
      <c r="I897">
        <f>IF(ISERROR(VLOOKUP(sofile__4[[#This Row],[SalesOrderID]],retfile[SalesOrderID],1,FALSE)),0,1)</f>
        <v>0</v>
      </c>
      <c r="J897">
        <f>MONTH(sofile__4[[#This Row],[TimeStamp2]])</f>
        <v>6</v>
      </c>
      <c r="K897">
        <f>+IF(sofile__4[[#This Row],[SalesOrderID]] &gt;0,1,0)</f>
        <v>1</v>
      </c>
      <c r="L897" s="7">
        <f>(sofile__4[[#This Row],[Existing Order]]-sofile__4[[#This Row],[ReturnedItem]])/sofile__4[[#This Row],[Existing Order]]</f>
        <v>1</v>
      </c>
    </row>
    <row r="898" spans="1:12" x14ac:dyDescent="0.35">
      <c r="A898">
        <v>897</v>
      </c>
      <c r="B898">
        <v>8</v>
      </c>
      <c r="C898">
        <v>4</v>
      </c>
      <c r="D898">
        <v>166</v>
      </c>
      <c r="E898" s="8">
        <v>43991.958333333336</v>
      </c>
      <c r="F898" s="8">
        <f>DATE(YEAR(sofile__4[[#This Row],[TimeStamp2]]),MONTH(sofile__4[[#This Row],[TimeStamp2]]),DAY(sofile__4[[#This Row],[TimeStamp2]]))</f>
        <v>43991</v>
      </c>
      <c r="G898">
        <v>897</v>
      </c>
      <c r="H898">
        <v>23</v>
      </c>
      <c r="I898">
        <f>IF(ISERROR(VLOOKUP(sofile__4[[#This Row],[SalesOrderID]],retfile[SalesOrderID],1,FALSE)),0,1)</f>
        <v>0</v>
      </c>
      <c r="J898">
        <f>MONTH(sofile__4[[#This Row],[TimeStamp2]])</f>
        <v>6</v>
      </c>
      <c r="K898">
        <f>+IF(sofile__4[[#This Row],[SalesOrderID]] &gt;0,1,0)</f>
        <v>1</v>
      </c>
      <c r="L898" s="7">
        <f>(sofile__4[[#This Row],[Existing Order]]-sofile__4[[#This Row],[ReturnedItem]])/sofile__4[[#This Row],[Existing Order]]</f>
        <v>1</v>
      </c>
    </row>
    <row r="899" spans="1:12" x14ac:dyDescent="0.35">
      <c r="A899">
        <v>898</v>
      </c>
      <c r="B899">
        <v>12</v>
      </c>
      <c r="C899">
        <v>2</v>
      </c>
      <c r="D899">
        <v>475</v>
      </c>
      <c r="E899" s="8">
        <v>43992.25</v>
      </c>
      <c r="F899" s="8">
        <f>DATE(YEAR(sofile__4[[#This Row],[TimeStamp2]]),MONTH(sofile__4[[#This Row],[TimeStamp2]]),DAY(sofile__4[[#This Row],[TimeStamp2]]))</f>
        <v>43992</v>
      </c>
      <c r="G899">
        <v>898</v>
      </c>
      <c r="H899">
        <v>30</v>
      </c>
      <c r="I899">
        <f>IF(ISERROR(VLOOKUP(sofile__4[[#This Row],[SalesOrderID]],retfile[SalesOrderID],1,FALSE)),0,1)</f>
        <v>0</v>
      </c>
      <c r="J899">
        <f>MONTH(sofile__4[[#This Row],[TimeStamp2]])</f>
        <v>6</v>
      </c>
      <c r="K899">
        <f>+IF(sofile__4[[#This Row],[SalesOrderID]] &gt;0,1,0)</f>
        <v>1</v>
      </c>
      <c r="L899" s="7">
        <f>(sofile__4[[#This Row],[Existing Order]]-sofile__4[[#This Row],[ReturnedItem]])/sofile__4[[#This Row],[Existing Order]]</f>
        <v>1</v>
      </c>
    </row>
    <row r="900" spans="1:12" x14ac:dyDescent="0.35">
      <c r="A900">
        <v>899</v>
      </c>
      <c r="B900">
        <v>4</v>
      </c>
      <c r="C900">
        <v>7</v>
      </c>
      <c r="D900">
        <v>240</v>
      </c>
      <c r="E900" s="8">
        <v>43992.125</v>
      </c>
      <c r="F900" s="8">
        <f>DATE(YEAR(sofile__4[[#This Row],[TimeStamp2]]),MONTH(sofile__4[[#This Row],[TimeStamp2]]),DAY(sofile__4[[#This Row],[TimeStamp2]]))</f>
        <v>43992</v>
      </c>
      <c r="G900">
        <v>899</v>
      </c>
      <c r="H900">
        <v>27</v>
      </c>
      <c r="I900">
        <f>IF(ISERROR(VLOOKUP(sofile__4[[#This Row],[SalesOrderID]],retfile[SalesOrderID],1,FALSE)),0,1)</f>
        <v>0</v>
      </c>
      <c r="J900">
        <f>MONTH(sofile__4[[#This Row],[TimeStamp2]])</f>
        <v>6</v>
      </c>
      <c r="K900">
        <f>+IF(sofile__4[[#This Row],[SalesOrderID]] &gt;0,1,0)</f>
        <v>1</v>
      </c>
      <c r="L900" s="7">
        <f>(sofile__4[[#This Row],[Existing Order]]-sofile__4[[#This Row],[ReturnedItem]])/sofile__4[[#This Row],[Existing Order]]</f>
        <v>1</v>
      </c>
    </row>
    <row r="901" spans="1:12" x14ac:dyDescent="0.35">
      <c r="A901">
        <v>900</v>
      </c>
      <c r="B901">
        <v>11</v>
      </c>
      <c r="C901">
        <v>2</v>
      </c>
      <c r="D901">
        <v>150</v>
      </c>
      <c r="E901" s="8">
        <v>43992.166666666664</v>
      </c>
      <c r="F901" s="8">
        <f>DATE(YEAR(sofile__4[[#This Row],[TimeStamp2]]),MONTH(sofile__4[[#This Row],[TimeStamp2]]),DAY(sofile__4[[#This Row],[TimeStamp2]]))</f>
        <v>43992</v>
      </c>
      <c r="G901">
        <v>900</v>
      </c>
      <c r="H901">
        <v>28</v>
      </c>
      <c r="I901">
        <f>IF(ISERROR(VLOOKUP(sofile__4[[#This Row],[SalesOrderID]],retfile[SalesOrderID],1,FALSE)),0,1)</f>
        <v>0</v>
      </c>
      <c r="J901">
        <f>MONTH(sofile__4[[#This Row],[TimeStamp2]])</f>
        <v>6</v>
      </c>
      <c r="K901">
        <f>+IF(sofile__4[[#This Row],[SalesOrderID]] &gt;0,1,0)</f>
        <v>1</v>
      </c>
      <c r="L901" s="7">
        <f>(sofile__4[[#This Row],[Existing Order]]-sofile__4[[#This Row],[ReturnedItem]])/sofile__4[[#This Row],[Existing Order]]</f>
        <v>1</v>
      </c>
    </row>
    <row r="902" spans="1:12" x14ac:dyDescent="0.35">
      <c r="A902">
        <v>901</v>
      </c>
      <c r="B902">
        <v>5</v>
      </c>
      <c r="C902">
        <v>3</v>
      </c>
      <c r="D902">
        <v>307</v>
      </c>
      <c r="E902" s="8">
        <v>43992.166666666664</v>
      </c>
      <c r="F902" s="8">
        <f>DATE(YEAR(sofile__4[[#This Row],[TimeStamp2]]),MONTH(sofile__4[[#This Row],[TimeStamp2]]),DAY(sofile__4[[#This Row],[TimeStamp2]]))</f>
        <v>43992</v>
      </c>
      <c r="G902">
        <v>901</v>
      </c>
      <c r="H902">
        <v>28</v>
      </c>
      <c r="I902">
        <f>IF(ISERROR(VLOOKUP(sofile__4[[#This Row],[SalesOrderID]],retfile[SalesOrderID],1,FALSE)),0,1)</f>
        <v>0</v>
      </c>
      <c r="J902">
        <f>MONTH(sofile__4[[#This Row],[TimeStamp2]])</f>
        <v>6</v>
      </c>
      <c r="K902">
        <f>+IF(sofile__4[[#This Row],[SalesOrderID]] &gt;0,1,0)</f>
        <v>1</v>
      </c>
      <c r="L902" s="7">
        <f>(sofile__4[[#This Row],[Existing Order]]-sofile__4[[#This Row],[ReturnedItem]])/sofile__4[[#This Row],[Existing Order]]</f>
        <v>1</v>
      </c>
    </row>
    <row r="903" spans="1:12" x14ac:dyDescent="0.35">
      <c r="A903">
        <v>902</v>
      </c>
      <c r="B903">
        <v>12</v>
      </c>
      <c r="C903">
        <v>6</v>
      </c>
      <c r="D903">
        <v>426</v>
      </c>
      <c r="E903" s="8">
        <v>43993.041666666664</v>
      </c>
      <c r="F903" s="8">
        <f>DATE(YEAR(sofile__4[[#This Row],[TimeStamp2]]),MONTH(sofile__4[[#This Row],[TimeStamp2]]),DAY(sofile__4[[#This Row],[TimeStamp2]]))</f>
        <v>43993</v>
      </c>
      <c r="G903">
        <v>902</v>
      </c>
      <c r="H903">
        <v>25</v>
      </c>
      <c r="I903">
        <f>IF(ISERROR(VLOOKUP(sofile__4[[#This Row],[SalesOrderID]],retfile[SalesOrderID],1,FALSE)),0,1)</f>
        <v>0</v>
      </c>
      <c r="J903">
        <f>MONTH(sofile__4[[#This Row],[TimeStamp2]])</f>
        <v>6</v>
      </c>
      <c r="K903">
        <f>+IF(sofile__4[[#This Row],[SalesOrderID]] &gt;0,1,0)</f>
        <v>1</v>
      </c>
      <c r="L903" s="7">
        <f>(sofile__4[[#This Row],[Existing Order]]-sofile__4[[#This Row],[ReturnedItem]])/sofile__4[[#This Row],[Existing Order]]</f>
        <v>1</v>
      </c>
    </row>
    <row r="904" spans="1:12" x14ac:dyDescent="0.35">
      <c r="A904">
        <v>903</v>
      </c>
      <c r="B904">
        <v>14</v>
      </c>
      <c r="C904">
        <v>4</v>
      </c>
      <c r="D904">
        <v>152</v>
      </c>
      <c r="E904" s="8">
        <v>43992.833333333336</v>
      </c>
      <c r="F904" s="8">
        <f>DATE(YEAR(sofile__4[[#This Row],[TimeStamp2]]),MONTH(sofile__4[[#This Row],[TimeStamp2]]),DAY(sofile__4[[#This Row],[TimeStamp2]]))</f>
        <v>43992</v>
      </c>
      <c r="G904">
        <v>903</v>
      </c>
      <c r="H904">
        <v>20</v>
      </c>
      <c r="I904">
        <f>IF(ISERROR(VLOOKUP(sofile__4[[#This Row],[SalesOrderID]],retfile[SalesOrderID],1,FALSE)),0,1)</f>
        <v>0</v>
      </c>
      <c r="J904">
        <f>MONTH(sofile__4[[#This Row],[TimeStamp2]])</f>
        <v>6</v>
      </c>
      <c r="K904">
        <f>+IF(sofile__4[[#This Row],[SalesOrderID]] &gt;0,1,0)</f>
        <v>1</v>
      </c>
      <c r="L904" s="7">
        <f>(sofile__4[[#This Row],[Existing Order]]-sofile__4[[#This Row],[ReturnedItem]])/sofile__4[[#This Row],[Existing Order]]</f>
        <v>1</v>
      </c>
    </row>
    <row r="905" spans="1:12" x14ac:dyDescent="0.35">
      <c r="A905">
        <v>904</v>
      </c>
      <c r="B905">
        <v>2</v>
      </c>
      <c r="C905">
        <v>2</v>
      </c>
      <c r="D905">
        <v>305</v>
      </c>
      <c r="E905" s="8">
        <v>43992.875</v>
      </c>
      <c r="F905" s="8">
        <f>DATE(YEAR(sofile__4[[#This Row],[TimeStamp2]]),MONTH(sofile__4[[#This Row],[TimeStamp2]]),DAY(sofile__4[[#This Row],[TimeStamp2]]))</f>
        <v>43992</v>
      </c>
      <c r="G905">
        <v>904</v>
      </c>
      <c r="H905">
        <v>21</v>
      </c>
      <c r="I905">
        <f>IF(ISERROR(VLOOKUP(sofile__4[[#This Row],[SalesOrderID]],retfile[SalesOrderID],1,FALSE)),0,1)</f>
        <v>0</v>
      </c>
      <c r="J905">
        <f>MONTH(sofile__4[[#This Row],[TimeStamp2]])</f>
        <v>6</v>
      </c>
      <c r="K905">
        <f>+IF(sofile__4[[#This Row],[SalesOrderID]] &gt;0,1,0)</f>
        <v>1</v>
      </c>
      <c r="L905" s="7">
        <f>(sofile__4[[#This Row],[Existing Order]]-sofile__4[[#This Row],[ReturnedItem]])/sofile__4[[#This Row],[Existing Order]]</f>
        <v>1</v>
      </c>
    </row>
    <row r="906" spans="1:12" x14ac:dyDescent="0.35">
      <c r="A906">
        <v>905</v>
      </c>
      <c r="B906">
        <v>6</v>
      </c>
      <c r="C906">
        <v>6</v>
      </c>
      <c r="D906">
        <v>166</v>
      </c>
      <c r="E906" s="8">
        <v>43993.208333333336</v>
      </c>
      <c r="F906" s="8">
        <f>DATE(YEAR(sofile__4[[#This Row],[TimeStamp2]]),MONTH(sofile__4[[#This Row],[TimeStamp2]]),DAY(sofile__4[[#This Row],[TimeStamp2]]))</f>
        <v>43993</v>
      </c>
      <c r="G906">
        <v>905</v>
      </c>
      <c r="H906">
        <v>29</v>
      </c>
      <c r="I906">
        <f>IF(ISERROR(VLOOKUP(sofile__4[[#This Row],[SalesOrderID]],retfile[SalesOrderID],1,FALSE)),0,1)</f>
        <v>0</v>
      </c>
      <c r="J906">
        <f>MONTH(sofile__4[[#This Row],[TimeStamp2]])</f>
        <v>6</v>
      </c>
      <c r="K906">
        <f>+IF(sofile__4[[#This Row],[SalesOrderID]] &gt;0,1,0)</f>
        <v>1</v>
      </c>
      <c r="L906" s="7">
        <f>(sofile__4[[#This Row],[Existing Order]]-sofile__4[[#This Row],[ReturnedItem]])/sofile__4[[#This Row],[Existing Order]]</f>
        <v>1</v>
      </c>
    </row>
    <row r="907" spans="1:12" x14ac:dyDescent="0.35">
      <c r="A907">
        <v>906</v>
      </c>
      <c r="B907">
        <v>1</v>
      </c>
      <c r="C907">
        <v>8</v>
      </c>
      <c r="D907">
        <v>405</v>
      </c>
      <c r="E907" s="8">
        <v>43992.958333333336</v>
      </c>
      <c r="F907" s="8">
        <f>DATE(YEAR(sofile__4[[#This Row],[TimeStamp2]]),MONTH(sofile__4[[#This Row],[TimeStamp2]]),DAY(sofile__4[[#This Row],[TimeStamp2]]))</f>
        <v>43992</v>
      </c>
      <c r="G907">
        <v>906</v>
      </c>
      <c r="H907">
        <v>23</v>
      </c>
      <c r="I907">
        <f>IF(ISERROR(VLOOKUP(sofile__4[[#This Row],[SalesOrderID]],retfile[SalesOrderID],1,FALSE)),0,1)</f>
        <v>0</v>
      </c>
      <c r="J907">
        <f>MONTH(sofile__4[[#This Row],[TimeStamp2]])</f>
        <v>6</v>
      </c>
      <c r="K907">
        <f>+IF(sofile__4[[#This Row],[SalesOrderID]] &gt;0,1,0)</f>
        <v>1</v>
      </c>
      <c r="L907" s="7">
        <f>(sofile__4[[#This Row],[Existing Order]]-sofile__4[[#This Row],[ReturnedItem]])/sofile__4[[#This Row],[Existing Order]]</f>
        <v>1</v>
      </c>
    </row>
    <row r="908" spans="1:12" x14ac:dyDescent="0.35">
      <c r="A908">
        <v>907</v>
      </c>
      <c r="B908">
        <v>10</v>
      </c>
      <c r="C908">
        <v>1</v>
      </c>
      <c r="D908">
        <v>274</v>
      </c>
      <c r="E908" s="8">
        <v>43994.166666666664</v>
      </c>
      <c r="F908" s="8">
        <f>DATE(YEAR(sofile__4[[#This Row],[TimeStamp2]]),MONTH(sofile__4[[#This Row],[TimeStamp2]]),DAY(sofile__4[[#This Row],[TimeStamp2]]))</f>
        <v>43994</v>
      </c>
      <c r="G908">
        <v>907</v>
      </c>
      <c r="H908">
        <v>28</v>
      </c>
      <c r="I908">
        <f>IF(ISERROR(VLOOKUP(sofile__4[[#This Row],[SalesOrderID]],retfile[SalesOrderID],1,FALSE)),0,1)</f>
        <v>0</v>
      </c>
      <c r="J908">
        <f>MONTH(sofile__4[[#This Row],[TimeStamp2]])</f>
        <v>6</v>
      </c>
      <c r="K908">
        <f>+IF(sofile__4[[#This Row],[SalesOrderID]] &gt;0,1,0)</f>
        <v>1</v>
      </c>
      <c r="L908" s="7">
        <f>(sofile__4[[#This Row],[Existing Order]]-sofile__4[[#This Row],[ReturnedItem]])/sofile__4[[#This Row],[Existing Order]]</f>
        <v>1</v>
      </c>
    </row>
    <row r="909" spans="1:12" x14ac:dyDescent="0.35">
      <c r="A909">
        <v>908</v>
      </c>
      <c r="B909">
        <v>8</v>
      </c>
      <c r="C909">
        <v>8</v>
      </c>
      <c r="D909">
        <v>102</v>
      </c>
      <c r="E909" s="8">
        <v>43994.166666666664</v>
      </c>
      <c r="F909" s="8">
        <f>DATE(YEAR(sofile__4[[#This Row],[TimeStamp2]]),MONTH(sofile__4[[#This Row],[TimeStamp2]]),DAY(sofile__4[[#This Row],[TimeStamp2]]))</f>
        <v>43994</v>
      </c>
      <c r="G909">
        <v>908</v>
      </c>
      <c r="H909">
        <v>28</v>
      </c>
      <c r="I909">
        <f>IF(ISERROR(VLOOKUP(sofile__4[[#This Row],[SalesOrderID]],retfile[SalesOrderID],1,FALSE)),0,1)</f>
        <v>0</v>
      </c>
      <c r="J909">
        <f>MONTH(sofile__4[[#This Row],[TimeStamp2]])</f>
        <v>6</v>
      </c>
      <c r="K909">
        <f>+IF(sofile__4[[#This Row],[SalesOrderID]] &gt;0,1,0)</f>
        <v>1</v>
      </c>
      <c r="L909" s="7">
        <f>(sofile__4[[#This Row],[Existing Order]]-sofile__4[[#This Row],[ReturnedItem]])/sofile__4[[#This Row],[Existing Order]]</f>
        <v>1</v>
      </c>
    </row>
    <row r="910" spans="1:12" x14ac:dyDescent="0.35">
      <c r="A910">
        <v>909</v>
      </c>
      <c r="B910">
        <v>6</v>
      </c>
      <c r="C910">
        <v>1</v>
      </c>
      <c r="D910">
        <v>231</v>
      </c>
      <c r="E910" s="8">
        <v>43994.083333333336</v>
      </c>
      <c r="F910" s="8">
        <f>DATE(YEAR(sofile__4[[#This Row],[TimeStamp2]]),MONTH(sofile__4[[#This Row],[TimeStamp2]]),DAY(sofile__4[[#This Row],[TimeStamp2]]))</f>
        <v>43994</v>
      </c>
      <c r="G910">
        <v>909</v>
      </c>
      <c r="H910">
        <v>26</v>
      </c>
      <c r="I910">
        <f>IF(ISERROR(VLOOKUP(sofile__4[[#This Row],[SalesOrderID]],retfile[SalesOrderID],1,FALSE)),0,1)</f>
        <v>0</v>
      </c>
      <c r="J910">
        <f>MONTH(sofile__4[[#This Row],[TimeStamp2]])</f>
        <v>6</v>
      </c>
      <c r="K910">
        <f>+IF(sofile__4[[#This Row],[SalesOrderID]] &gt;0,1,0)</f>
        <v>1</v>
      </c>
      <c r="L910" s="7">
        <f>(sofile__4[[#This Row],[Existing Order]]-sofile__4[[#This Row],[ReturnedItem]])/sofile__4[[#This Row],[Existing Order]]</f>
        <v>1</v>
      </c>
    </row>
    <row r="911" spans="1:12" x14ac:dyDescent="0.35">
      <c r="A911">
        <v>910</v>
      </c>
      <c r="B911">
        <v>12</v>
      </c>
      <c r="C911">
        <v>5</v>
      </c>
      <c r="D911">
        <v>96</v>
      </c>
      <c r="E911" s="8">
        <v>43994.041666666664</v>
      </c>
      <c r="F911" s="8">
        <f>DATE(YEAR(sofile__4[[#This Row],[TimeStamp2]]),MONTH(sofile__4[[#This Row],[TimeStamp2]]),DAY(sofile__4[[#This Row],[TimeStamp2]]))</f>
        <v>43994</v>
      </c>
      <c r="G911">
        <v>910</v>
      </c>
      <c r="H911">
        <v>25</v>
      </c>
      <c r="I911">
        <f>IF(ISERROR(VLOOKUP(sofile__4[[#This Row],[SalesOrderID]],retfile[SalesOrderID],1,FALSE)),0,1)</f>
        <v>0</v>
      </c>
      <c r="J911">
        <f>MONTH(sofile__4[[#This Row],[TimeStamp2]])</f>
        <v>6</v>
      </c>
      <c r="K911">
        <f>+IF(sofile__4[[#This Row],[SalesOrderID]] &gt;0,1,0)</f>
        <v>1</v>
      </c>
      <c r="L911" s="7">
        <f>(sofile__4[[#This Row],[Existing Order]]-sofile__4[[#This Row],[ReturnedItem]])/sofile__4[[#This Row],[Existing Order]]</f>
        <v>1</v>
      </c>
    </row>
    <row r="912" spans="1:12" x14ac:dyDescent="0.35">
      <c r="A912">
        <v>911</v>
      </c>
      <c r="B912">
        <v>10</v>
      </c>
      <c r="C912">
        <v>8</v>
      </c>
      <c r="D912">
        <v>455</v>
      </c>
      <c r="E912" s="8">
        <v>43993.833333333336</v>
      </c>
      <c r="F912" s="8">
        <f>DATE(YEAR(sofile__4[[#This Row],[TimeStamp2]]),MONTH(sofile__4[[#This Row],[TimeStamp2]]),DAY(sofile__4[[#This Row],[TimeStamp2]]))</f>
        <v>43993</v>
      </c>
      <c r="G912">
        <v>911</v>
      </c>
      <c r="H912">
        <v>20</v>
      </c>
      <c r="I912">
        <f>IF(ISERROR(VLOOKUP(sofile__4[[#This Row],[SalesOrderID]],retfile[SalesOrderID],1,FALSE)),0,1)</f>
        <v>0</v>
      </c>
      <c r="J912">
        <f>MONTH(sofile__4[[#This Row],[TimeStamp2]])</f>
        <v>6</v>
      </c>
      <c r="K912">
        <f>+IF(sofile__4[[#This Row],[SalesOrderID]] &gt;0,1,0)</f>
        <v>1</v>
      </c>
      <c r="L912" s="7">
        <f>(sofile__4[[#This Row],[Existing Order]]-sofile__4[[#This Row],[ReturnedItem]])/sofile__4[[#This Row],[Existing Order]]</f>
        <v>1</v>
      </c>
    </row>
    <row r="913" spans="1:12" x14ac:dyDescent="0.35">
      <c r="A913">
        <v>912</v>
      </c>
      <c r="B913">
        <v>1</v>
      </c>
      <c r="C913">
        <v>5</v>
      </c>
      <c r="D913">
        <v>452</v>
      </c>
      <c r="E913" s="8">
        <v>43994.875</v>
      </c>
      <c r="F913" s="8">
        <f>DATE(YEAR(sofile__4[[#This Row],[TimeStamp2]]),MONTH(sofile__4[[#This Row],[TimeStamp2]]),DAY(sofile__4[[#This Row],[TimeStamp2]]))</f>
        <v>43994</v>
      </c>
      <c r="G913">
        <v>912</v>
      </c>
      <c r="H913">
        <v>21</v>
      </c>
      <c r="I913">
        <f>IF(ISERROR(VLOOKUP(sofile__4[[#This Row],[SalesOrderID]],retfile[SalesOrderID],1,FALSE)),0,1)</f>
        <v>0</v>
      </c>
      <c r="J913">
        <f>MONTH(sofile__4[[#This Row],[TimeStamp2]])</f>
        <v>6</v>
      </c>
      <c r="K913">
        <f>+IF(sofile__4[[#This Row],[SalesOrderID]] &gt;0,1,0)</f>
        <v>1</v>
      </c>
      <c r="L913" s="7">
        <f>(sofile__4[[#This Row],[Existing Order]]-sofile__4[[#This Row],[ReturnedItem]])/sofile__4[[#This Row],[Existing Order]]</f>
        <v>1</v>
      </c>
    </row>
    <row r="914" spans="1:12" x14ac:dyDescent="0.35">
      <c r="A914">
        <v>913</v>
      </c>
      <c r="B914">
        <v>9</v>
      </c>
      <c r="C914">
        <v>5</v>
      </c>
      <c r="D914">
        <v>160</v>
      </c>
      <c r="E914" s="8">
        <v>43995.083333333336</v>
      </c>
      <c r="F914" s="8">
        <f>DATE(YEAR(sofile__4[[#This Row],[TimeStamp2]]),MONTH(sofile__4[[#This Row],[TimeStamp2]]),DAY(sofile__4[[#This Row],[TimeStamp2]]))</f>
        <v>43995</v>
      </c>
      <c r="G914">
        <v>913</v>
      </c>
      <c r="H914">
        <v>26</v>
      </c>
      <c r="I914">
        <f>IF(ISERROR(VLOOKUP(sofile__4[[#This Row],[SalesOrderID]],retfile[SalesOrderID],1,FALSE)),0,1)</f>
        <v>0</v>
      </c>
      <c r="J914">
        <f>MONTH(sofile__4[[#This Row],[TimeStamp2]])</f>
        <v>6</v>
      </c>
      <c r="K914">
        <f>+IF(sofile__4[[#This Row],[SalesOrderID]] &gt;0,1,0)</f>
        <v>1</v>
      </c>
      <c r="L914" s="7">
        <f>(sofile__4[[#This Row],[Existing Order]]-sofile__4[[#This Row],[ReturnedItem]])/sofile__4[[#This Row],[Existing Order]]</f>
        <v>1</v>
      </c>
    </row>
    <row r="915" spans="1:12" x14ac:dyDescent="0.35">
      <c r="A915">
        <v>914</v>
      </c>
      <c r="B915">
        <v>2</v>
      </c>
      <c r="C915">
        <v>9</v>
      </c>
      <c r="D915">
        <v>265</v>
      </c>
      <c r="E915" s="8">
        <v>43995.041666666664</v>
      </c>
      <c r="F915" s="8">
        <f>DATE(YEAR(sofile__4[[#This Row],[TimeStamp2]]),MONTH(sofile__4[[#This Row],[TimeStamp2]]),DAY(sofile__4[[#This Row],[TimeStamp2]]))</f>
        <v>43995</v>
      </c>
      <c r="G915">
        <v>914</v>
      </c>
      <c r="H915">
        <v>25</v>
      </c>
      <c r="I915">
        <f>IF(ISERROR(VLOOKUP(sofile__4[[#This Row],[SalesOrderID]],retfile[SalesOrderID],1,FALSE)),0,1)</f>
        <v>0</v>
      </c>
      <c r="J915">
        <f>MONTH(sofile__4[[#This Row],[TimeStamp2]])</f>
        <v>6</v>
      </c>
      <c r="K915">
        <f>+IF(sofile__4[[#This Row],[SalesOrderID]] &gt;0,1,0)</f>
        <v>1</v>
      </c>
      <c r="L915" s="7">
        <f>(sofile__4[[#This Row],[Existing Order]]-sofile__4[[#This Row],[ReturnedItem]])/sofile__4[[#This Row],[Existing Order]]</f>
        <v>1</v>
      </c>
    </row>
    <row r="916" spans="1:12" x14ac:dyDescent="0.35">
      <c r="A916">
        <v>915</v>
      </c>
      <c r="B916">
        <v>3</v>
      </c>
      <c r="C916">
        <v>2</v>
      </c>
      <c r="D916">
        <v>275</v>
      </c>
      <c r="E916" s="8">
        <v>43994.958333333336</v>
      </c>
      <c r="F916" s="8">
        <f>DATE(YEAR(sofile__4[[#This Row],[TimeStamp2]]),MONTH(sofile__4[[#This Row],[TimeStamp2]]),DAY(sofile__4[[#This Row],[TimeStamp2]]))</f>
        <v>43994</v>
      </c>
      <c r="G916">
        <v>915</v>
      </c>
      <c r="H916">
        <v>23</v>
      </c>
      <c r="I916">
        <f>IF(ISERROR(VLOOKUP(sofile__4[[#This Row],[SalesOrderID]],retfile[SalesOrderID],1,FALSE)),0,1)</f>
        <v>0</v>
      </c>
      <c r="J916">
        <f>MONTH(sofile__4[[#This Row],[TimeStamp2]])</f>
        <v>6</v>
      </c>
      <c r="K916">
        <f>+IF(sofile__4[[#This Row],[SalesOrderID]] &gt;0,1,0)</f>
        <v>1</v>
      </c>
      <c r="L916" s="7">
        <f>(sofile__4[[#This Row],[Existing Order]]-sofile__4[[#This Row],[ReturnedItem]])/sofile__4[[#This Row],[Existing Order]]</f>
        <v>1</v>
      </c>
    </row>
    <row r="917" spans="1:12" x14ac:dyDescent="0.35">
      <c r="A917">
        <v>916</v>
      </c>
      <c r="B917">
        <v>12</v>
      </c>
      <c r="C917">
        <v>1</v>
      </c>
      <c r="D917">
        <v>129</v>
      </c>
      <c r="E917" s="8">
        <v>43994.791666666664</v>
      </c>
      <c r="F917" s="8">
        <f>DATE(YEAR(sofile__4[[#This Row],[TimeStamp2]]),MONTH(sofile__4[[#This Row],[TimeStamp2]]),DAY(sofile__4[[#This Row],[TimeStamp2]]))</f>
        <v>43994</v>
      </c>
      <c r="G917">
        <v>916</v>
      </c>
      <c r="H917">
        <v>19</v>
      </c>
      <c r="I917">
        <f>IF(ISERROR(VLOOKUP(sofile__4[[#This Row],[SalesOrderID]],retfile[SalesOrderID],1,FALSE)),0,1)</f>
        <v>0</v>
      </c>
      <c r="J917">
        <f>MONTH(sofile__4[[#This Row],[TimeStamp2]])</f>
        <v>6</v>
      </c>
      <c r="K917">
        <f>+IF(sofile__4[[#This Row],[SalesOrderID]] &gt;0,1,0)</f>
        <v>1</v>
      </c>
      <c r="L917" s="7">
        <f>(sofile__4[[#This Row],[Existing Order]]-sofile__4[[#This Row],[ReturnedItem]])/sofile__4[[#This Row],[Existing Order]]</f>
        <v>1</v>
      </c>
    </row>
    <row r="918" spans="1:12" x14ac:dyDescent="0.35">
      <c r="A918">
        <v>917</v>
      </c>
      <c r="B918">
        <v>9</v>
      </c>
      <c r="C918">
        <v>4</v>
      </c>
      <c r="D918">
        <v>148</v>
      </c>
      <c r="E918" s="8">
        <v>43995.083333333336</v>
      </c>
      <c r="F918" s="8">
        <f>DATE(YEAR(sofile__4[[#This Row],[TimeStamp2]]),MONTH(sofile__4[[#This Row],[TimeStamp2]]),DAY(sofile__4[[#This Row],[TimeStamp2]]))</f>
        <v>43995</v>
      </c>
      <c r="G918">
        <v>917</v>
      </c>
      <c r="H918">
        <v>26</v>
      </c>
      <c r="I918">
        <f>IF(ISERROR(VLOOKUP(sofile__4[[#This Row],[SalesOrderID]],retfile[SalesOrderID],1,FALSE)),0,1)</f>
        <v>0</v>
      </c>
      <c r="J918">
        <f>MONTH(sofile__4[[#This Row],[TimeStamp2]])</f>
        <v>6</v>
      </c>
      <c r="K918">
        <f>+IF(sofile__4[[#This Row],[SalesOrderID]] &gt;0,1,0)</f>
        <v>1</v>
      </c>
      <c r="L918" s="7">
        <f>(sofile__4[[#This Row],[Existing Order]]-sofile__4[[#This Row],[ReturnedItem]])/sofile__4[[#This Row],[Existing Order]]</f>
        <v>1</v>
      </c>
    </row>
    <row r="919" spans="1:12" x14ac:dyDescent="0.35">
      <c r="A919">
        <v>918</v>
      </c>
      <c r="B919">
        <v>13</v>
      </c>
      <c r="C919">
        <v>1</v>
      </c>
      <c r="D919">
        <v>492</v>
      </c>
      <c r="E919" s="8">
        <v>43995.958333333336</v>
      </c>
      <c r="F919" s="8">
        <f>DATE(YEAR(sofile__4[[#This Row],[TimeStamp2]]),MONTH(sofile__4[[#This Row],[TimeStamp2]]),DAY(sofile__4[[#This Row],[TimeStamp2]]))</f>
        <v>43995</v>
      </c>
      <c r="G919">
        <v>918</v>
      </c>
      <c r="H919">
        <v>23</v>
      </c>
      <c r="I919">
        <f>IF(ISERROR(VLOOKUP(sofile__4[[#This Row],[SalesOrderID]],retfile[SalesOrderID],1,FALSE)),0,1)</f>
        <v>0</v>
      </c>
      <c r="J919">
        <f>MONTH(sofile__4[[#This Row],[TimeStamp2]])</f>
        <v>6</v>
      </c>
      <c r="K919">
        <f>+IF(sofile__4[[#This Row],[SalesOrderID]] &gt;0,1,0)</f>
        <v>1</v>
      </c>
      <c r="L919" s="7">
        <f>(sofile__4[[#This Row],[Existing Order]]-sofile__4[[#This Row],[ReturnedItem]])/sofile__4[[#This Row],[Existing Order]]</f>
        <v>1</v>
      </c>
    </row>
    <row r="920" spans="1:12" x14ac:dyDescent="0.35">
      <c r="A920">
        <v>919</v>
      </c>
      <c r="B920">
        <v>2</v>
      </c>
      <c r="C920">
        <v>9</v>
      </c>
      <c r="D920">
        <v>350</v>
      </c>
      <c r="E920" s="8">
        <v>43996.208333333336</v>
      </c>
      <c r="F920" s="8">
        <f>DATE(YEAR(sofile__4[[#This Row],[TimeStamp2]]),MONTH(sofile__4[[#This Row],[TimeStamp2]]),DAY(sofile__4[[#This Row],[TimeStamp2]]))</f>
        <v>43996</v>
      </c>
      <c r="G920">
        <v>919</v>
      </c>
      <c r="H920">
        <v>29</v>
      </c>
      <c r="I920">
        <f>IF(ISERROR(VLOOKUP(sofile__4[[#This Row],[SalesOrderID]],retfile[SalesOrderID],1,FALSE)),0,1)</f>
        <v>0</v>
      </c>
      <c r="J920">
        <f>MONTH(sofile__4[[#This Row],[TimeStamp2]])</f>
        <v>6</v>
      </c>
      <c r="K920">
        <f>+IF(sofile__4[[#This Row],[SalesOrderID]] &gt;0,1,0)</f>
        <v>1</v>
      </c>
      <c r="L920" s="7">
        <f>(sofile__4[[#This Row],[Existing Order]]-sofile__4[[#This Row],[ReturnedItem]])/sofile__4[[#This Row],[Existing Order]]</f>
        <v>1</v>
      </c>
    </row>
    <row r="921" spans="1:12" x14ac:dyDescent="0.35">
      <c r="A921">
        <v>920</v>
      </c>
      <c r="B921">
        <v>1</v>
      </c>
      <c r="C921">
        <v>9</v>
      </c>
      <c r="D921">
        <v>272</v>
      </c>
      <c r="E921" s="8">
        <v>43996.125</v>
      </c>
      <c r="F921" s="8">
        <f>DATE(YEAR(sofile__4[[#This Row],[TimeStamp2]]),MONTH(sofile__4[[#This Row],[TimeStamp2]]),DAY(sofile__4[[#This Row],[TimeStamp2]]))</f>
        <v>43996</v>
      </c>
      <c r="G921">
        <v>920</v>
      </c>
      <c r="H921">
        <v>27</v>
      </c>
      <c r="I921">
        <f>IF(ISERROR(VLOOKUP(sofile__4[[#This Row],[SalesOrderID]],retfile[SalesOrderID],1,FALSE)),0,1)</f>
        <v>0</v>
      </c>
      <c r="J921">
        <f>MONTH(sofile__4[[#This Row],[TimeStamp2]])</f>
        <v>6</v>
      </c>
      <c r="K921">
        <f>+IF(sofile__4[[#This Row],[SalesOrderID]] &gt;0,1,0)</f>
        <v>1</v>
      </c>
      <c r="L921" s="7">
        <f>(sofile__4[[#This Row],[Existing Order]]-sofile__4[[#This Row],[ReturnedItem]])/sofile__4[[#This Row],[Existing Order]]</f>
        <v>1</v>
      </c>
    </row>
    <row r="922" spans="1:12" x14ac:dyDescent="0.35">
      <c r="A922">
        <v>921</v>
      </c>
      <c r="B922">
        <v>10</v>
      </c>
      <c r="C922">
        <v>6</v>
      </c>
      <c r="D922">
        <v>199</v>
      </c>
      <c r="E922" s="8">
        <v>43995.791666666664</v>
      </c>
      <c r="F922" s="8">
        <f>DATE(YEAR(sofile__4[[#This Row],[TimeStamp2]]),MONTH(sofile__4[[#This Row],[TimeStamp2]]),DAY(sofile__4[[#This Row],[TimeStamp2]]))</f>
        <v>43995</v>
      </c>
      <c r="G922">
        <v>921</v>
      </c>
      <c r="H922">
        <v>19</v>
      </c>
      <c r="I922">
        <f>IF(ISERROR(VLOOKUP(sofile__4[[#This Row],[SalesOrderID]],retfile[SalesOrderID],1,FALSE)),0,1)</f>
        <v>0</v>
      </c>
      <c r="J922">
        <f>MONTH(sofile__4[[#This Row],[TimeStamp2]])</f>
        <v>6</v>
      </c>
      <c r="K922">
        <f>+IF(sofile__4[[#This Row],[SalesOrderID]] &gt;0,1,0)</f>
        <v>1</v>
      </c>
      <c r="L922" s="7">
        <f>(sofile__4[[#This Row],[Existing Order]]-sofile__4[[#This Row],[ReturnedItem]])/sofile__4[[#This Row],[Existing Order]]</f>
        <v>1</v>
      </c>
    </row>
    <row r="923" spans="1:12" x14ac:dyDescent="0.35">
      <c r="A923">
        <v>922</v>
      </c>
      <c r="B923">
        <v>10</v>
      </c>
      <c r="C923">
        <v>1</v>
      </c>
      <c r="D923">
        <v>244</v>
      </c>
      <c r="E923" s="8">
        <v>43996</v>
      </c>
      <c r="F923" s="8">
        <f>DATE(YEAR(sofile__4[[#This Row],[TimeStamp2]]),MONTH(sofile__4[[#This Row],[TimeStamp2]]),DAY(sofile__4[[#This Row],[TimeStamp2]]))</f>
        <v>43996</v>
      </c>
      <c r="G923">
        <v>922</v>
      </c>
      <c r="H923">
        <v>24</v>
      </c>
      <c r="I923">
        <f>IF(ISERROR(VLOOKUP(sofile__4[[#This Row],[SalesOrderID]],retfile[SalesOrderID],1,FALSE)),0,1)</f>
        <v>0</v>
      </c>
      <c r="J923">
        <f>MONTH(sofile__4[[#This Row],[TimeStamp2]])</f>
        <v>6</v>
      </c>
      <c r="K923">
        <f>+IF(sofile__4[[#This Row],[SalesOrderID]] &gt;0,1,0)</f>
        <v>1</v>
      </c>
      <c r="L923" s="7">
        <f>(sofile__4[[#This Row],[Existing Order]]-sofile__4[[#This Row],[ReturnedItem]])/sofile__4[[#This Row],[Existing Order]]</f>
        <v>1</v>
      </c>
    </row>
    <row r="924" spans="1:12" x14ac:dyDescent="0.35">
      <c r="A924">
        <v>923</v>
      </c>
      <c r="B924">
        <v>3</v>
      </c>
      <c r="C924">
        <v>7</v>
      </c>
      <c r="D924">
        <v>172</v>
      </c>
      <c r="E924" s="8">
        <v>43996.791666666664</v>
      </c>
      <c r="F924" s="8">
        <f>DATE(YEAR(sofile__4[[#This Row],[TimeStamp2]]),MONTH(sofile__4[[#This Row],[TimeStamp2]]),DAY(sofile__4[[#This Row],[TimeStamp2]]))</f>
        <v>43996</v>
      </c>
      <c r="G924">
        <v>923</v>
      </c>
      <c r="H924">
        <v>19</v>
      </c>
      <c r="I924">
        <f>IF(ISERROR(VLOOKUP(sofile__4[[#This Row],[SalesOrderID]],retfile[SalesOrderID],1,FALSE)),0,1)</f>
        <v>0</v>
      </c>
      <c r="J924">
        <f>MONTH(sofile__4[[#This Row],[TimeStamp2]])</f>
        <v>6</v>
      </c>
      <c r="K924">
        <f>+IF(sofile__4[[#This Row],[SalesOrderID]] &gt;0,1,0)</f>
        <v>1</v>
      </c>
      <c r="L924" s="7">
        <f>(sofile__4[[#This Row],[Existing Order]]-sofile__4[[#This Row],[ReturnedItem]])/sofile__4[[#This Row],[Existing Order]]</f>
        <v>1</v>
      </c>
    </row>
    <row r="925" spans="1:12" x14ac:dyDescent="0.35">
      <c r="A925">
        <v>924</v>
      </c>
      <c r="B925">
        <v>11</v>
      </c>
      <c r="C925">
        <v>7</v>
      </c>
      <c r="D925">
        <v>210</v>
      </c>
      <c r="E925" s="8">
        <v>43996.875</v>
      </c>
      <c r="F925" s="8">
        <f>DATE(YEAR(sofile__4[[#This Row],[TimeStamp2]]),MONTH(sofile__4[[#This Row],[TimeStamp2]]),DAY(sofile__4[[#This Row],[TimeStamp2]]))</f>
        <v>43996</v>
      </c>
      <c r="G925">
        <v>924</v>
      </c>
      <c r="H925">
        <v>21</v>
      </c>
      <c r="I925">
        <f>IF(ISERROR(VLOOKUP(sofile__4[[#This Row],[SalesOrderID]],retfile[SalesOrderID],1,FALSE)),0,1)</f>
        <v>0</v>
      </c>
      <c r="J925">
        <f>MONTH(sofile__4[[#This Row],[TimeStamp2]])</f>
        <v>6</v>
      </c>
      <c r="K925">
        <f>+IF(sofile__4[[#This Row],[SalesOrderID]] &gt;0,1,0)</f>
        <v>1</v>
      </c>
      <c r="L925" s="7">
        <f>(sofile__4[[#This Row],[Existing Order]]-sofile__4[[#This Row],[ReturnedItem]])/sofile__4[[#This Row],[Existing Order]]</f>
        <v>1</v>
      </c>
    </row>
    <row r="926" spans="1:12" x14ac:dyDescent="0.35">
      <c r="A926">
        <v>925</v>
      </c>
      <c r="B926">
        <v>2</v>
      </c>
      <c r="C926">
        <v>3</v>
      </c>
      <c r="D926">
        <v>138</v>
      </c>
      <c r="E926" s="8">
        <v>43996.875</v>
      </c>
      <c r="F926" s="8">
        <f>DATE(YEAR(sofile__4[[#This Row],[TimeStamp2]]),MONTH(sofile__4[[#This Row],[TimeStamp2]]),DAY(sofile__4[[#This Row],[TimeStamp2]]))</f>
        <v>43996</v>
      </c>
      <c r="G926">
        <v>925</v>
      </c>
      <c r="H926">
        <v>21</v>
      </c>
      <c r="I926">
        <f>IF(ISERROR(VLOOKUP(sofile__4[[#This Row],[SalesOrderID]],retfile[SalesOrderID],1,FALSE)),0,1)</f>
        <v>0</v>
      </c>
      <c r="J926">
        <f>MONTH(sofile__4[[#This Row],[TimeStamp2]])</f>
        <v>6</v>
      </c>
      <c r="K926">
        <f>+IF(sofile__4[[#This Row],[SalesOrderID]] &gt;0,1,0)</f>
        <v>1</v>
      </c>
      <c r="L926" s="7">
        <f>(sofile__4[[#This Row],[Existing Order]]-sofile__4[[#This Row],[ReturnedItem]])/sofile__4[[#This Row],[Existing Order]]</f>
        <v>1</v>
      </c>
    </row>
    <row r="927" spans="1:12" x14ac:dyDescent="0.35">
      <c r="A927">
        <v>926</v>
      </c>
      <c r="B927">
        <v>12</v>
      </c>
      <c r="C927">
        <v>4</v>
      </c>
      <c r="D927">
        <v>93</v>
      </c>
      <c r="E927" s="8">
        <v>43997.166666666664</v>
      </c>
      <c r="F927" s="8">
        <f>DATE(YEAR(sofile__4[[#This Row],[TimeStamp2]]),MONTH(sofile__4[[#This Row],[TimeStamp2]]),DAY(sofile__4[[#This Row],[TimeStamp2]]))</f>
        <v>43997</v>
      </c>
      <c r="G927">
        <v>926</v>
      </c>
      <c r="H927">
        <v>28</v>
      </c>
      <c r="I927">
        <f>IF(ISERROR(VLOOKUP(sofile__4[[#This Row],[SalesOrderID]],retfile[SalesOrderID],1,FALSE)),0,1)</f>
        <v>0</v>
      </c>
      <c r="J927">
        <f>MONTH(sofile__4[[#This Row],[TimeStamp2]])</f>
        <v>6</v>
      </c>
      <c r="K927">
        <f>+IF(sofile__4[[#This Row],[SalesOrderID]] &gt;0,1,0)</f>
        <v>1</v>
      </c>
      <c r="L927" s="7">
        <f>(sofile__4[[#This Row],[Existing Order]]-sofile__4[[#This Row],[ReturnedItem]])/sofile__4[[#This Row],[Existing Order]]</f>
        <v>1</v>
      </c>
    </row>
    <row r="928" spans="1:12" x14ac:dyDescent="0.35">
      <c r="A928">
        <v>927</v>
      </c>
      <c r="B928">
        <v>10</v>
      </c>
      <c r="C928">
        <v>6</v>
      </c>
      <c r="D928">
        <v>124</v>
      </c>
      <c r="E928" s="8">
        <v>43998.041666666664</v>
      </c>
      <c r="F928" s="8">
        <f>DATE(YEAR(sofile__4[[#This Row],[TimeStamp2]]),MONTH(sofile__4[[#This Row],[TimeStamp2]]),DAY(sofile__4[[#This Row],[TimeStamp2]]))</f>
        <v>43998</v>
      </c>
      <c r="G928">
        <v>927</v>
      </c>
      <c r="H928">
        <v>25</v>
      </c>
      <c r="I928">
        <f>IF(ISERROR(VLOOKUP(sofile__4[[#This Row],[SalesOrderID]],retfile[SalesOrderID],1,FALSE)),0,1)</f>
        <v>0</v>
      </c>
      <c r="J928">
        <f>MONTH(sofile__4[[#This Row],[TimeStamp2]])</f>
        <v>6</v>
      </c>
      <c r="K928">
        <f>+IF(sofile__4[[#This Row],[SalesOrderID]] &gt;0,1,0)</f>
        <v>1</v>
      </c>
      <c r="L928" s="7">
        <f>(sofile__4[[#This Row],[Existing Order]]-sofile__4[[#This Row],[ReturnedItem]])/sofile__4[[#This Row],[Existing Order]]</f>
        <v>1</v>
      </c>
    </row>
    <row r="929" spans="1:12" x14ac:dyDescent="0.35">
      <c r="A929">
        <v>928</v>
      </c>
      <c r="B929">
        <v>8</v>
      </c>
      <c r="C929">
        <v>9</v>
      </c>
      <c r="D929">
        <v>101</v>
      </c>
      <c r="E929" s="8">
        <v>43997.791666666664</v>
      </c>
      <c r="F929" s="8">
        <f>DATE(YEAR(sofile__4[[#This Row],[TimeStamp2]]),MONTH(sofile__4[[#This Row],[TimeStamp2]]),DAY(sofile__4[[#This Row],[TimeStamp2]]))</f>
        <v>43997</v>
      </c>
      <c r="G929">
        <v>928</v>
      </c>
      <c r="H929">
        <v>19</v>
      </c>
      <c r="I929">
        <f>IF(ISERROR(VLOOKUP(sofile__4[[#This Row],[SalesOrderID]],retfile[SalesOrderID],1,FALSE)),0,1)</f>
        <v>0</v>
      </c>
      <c r="J929">
        <f>MONTH(sofile__4[[#This Row],[TimeStamp2]])</f>
        <v>6</v>
      </c>
      <c r="K929">
        <f>+IF(sofile__4[[#This Row],[SalesOrderID]] &gt;0,1,0)</f>
        <v>1</v>
      </c>
      <c r="L929" s="7">
        <f>(sofile__4[[#This Row],[Existing Order]]-sofile__4[[#This Row],[ReturnedItem]])/sofile__4[[#This Row],[Existing Order]]</f>
        <v>1</v>
      </c>
    </row>
    <row r="930" spans="1:12" x14ac:dyDescent="0.35">
      <c r="A930">
        <v>929</v>
      </c>
      <c r="B930">
        <v>7</v>
      </c>
      <c r="C930">
        <v>7</v>
      </c>
      <c r="D930">
        <v>363</v>
      </c>
      <c r="E930" s="8">
        <v>43998.25</v>
      </c>
      <c r="F930" s="8">
        <f>DATE(YEAR(sofile__4[[#This Row],[TimeStamp2]]),MONTH(sofile__4[[#This Row],[TimeStamp2]]),DAY(sofile__4[[#This Row],[TimeStamp2]]))</f>
        <v>43998</v>
      </c>
      <c r="G930">
        <v>929</v>
      </c>
      <c r="H930">
        <v>30</v>
      </c>
      <c r="I930">
        <f>IF(ISERROR(VLOOKUP(sofile__4[[#This Row],[SalesOrderID]],retfile[SalesOrderID],1,FALSE)),0,1)</f>
        <v>0</v>
      </c>
      <c r="J930">
        <f>MONTH(sofile__4[[#This Row],[TimeStamp2]])</f>
        <v>6</v>
      </c>
      <c r="K930">
        <f>+IF(sofile__4[[#This Row],[SalesOrderID]] &gt;0,1,0)</f>
        <v>1</v>
      </c>
      <c r="L930" s="7">
        <f>(sofile__4[[#This Row],[Existing Order]]-sofile__4[[#This Row],[ReturnedItem]])/sofile__4[[#This Row],[Existing Order]]</f>
        <v>1</v>
      </c>
    </row>
    <row r="931" spans="1:12" x14ac:dyDescent="0.35">
      <c r="A931">
        <v>930</v>
      </c>
      <c r="B931">
        <v>2</v>
      </c>
      <c r="C931">
        <v>3</v>
      </c>
      <c r="D931">
        <v>368</v>
      </c>
      <c r="E931" s="8">
        <v>43998.083333333336</v>
      </c>
      <c r="F931" s="8">
        <f>DATE(YEAR(sofile__4[[#This Row],[TimeStamp2]]),MONTH(sofile__4[[#This Row],[TimeStamp2]]),DAY(sofile__4[[#This Row],[TimeStamp2]]))</f>
        <v>43998</v>
      </c>
      <c r="G931">
        <v>930</v>
      </c>
      <c r="H931">
        <v>26</v>
      </c>
      <c r="I931">
        <f>IF(ISERROR(VLOOKUP(sofile__4[[#This Row],[SalesOrderID]],retfile[SalesOrderID],1,FALSE)),0,1)</f>
        <v>0</v>
      </c>
      <c r="J931">
        <f>MONTH(sofile__4[[#This Row],[TimeStamp2]])</f>
        <v>6</v>
      </c>
      <c r="K931">
        <f>+IF(sofile__4[[#This Row],[SalesOrderID]] &gt;0,1,0)</f>
        <v>1</v>
      </c>
      <c r="L931" s="7">
        <f>(sofile__4[[#This Row],[Existing Order]]-sofile__4[[#This Row],[ReturnedItem]])/sofile__4[[#This Row],[Existing Order]]</f>
        <v>1</v>
      </c>
    </row>
    <row r="932" spans="1:12" x14ac:dyDescent="0.35">
      <c r="A932">
        <v>931</v>
      </c>
      <c r="B932">
        <v>9</v>
      </c>
      <c r="C932">
        <v>9</v>
      </c>
      <c r="D932">
        <v>223</v>
      </c>
      <c r="E932" s="8">
        <v>43999.125</v>
      </c>
      <c r="F932" s="8">
        <f>DATE(YEAR(sofile__4[[#This Row],[TimeStamp2]]),MONTH(sofile__4[[#This Row],[TimeStamp2]]),DAY(sofile__4[[#This Row],[TimeStamp2]]))</f>
        <v>43999</v>
      </c>
      <c r="G932">
        <v>931</v>
      </c>
      <c r="H932">
        <v>27</v>
      </c>
      <c r="I932">
        <f>IF(ISERROR(VLOOKUP(sofile__4[[#This Row],[SalesOrderID]],retfile[SalesOrderID],1,FALSE)),0,1)</f>
        <v>0</v>
      </c>
      <c r="J932">
        <f>MONTH(sofile__4[[#This Row],[TimeStamp2]])</f>
        <v>6</v>
      </c>
      <c r="K932">
        <f>+IF(sofile__4[[#This Row],[SalesOrderID]] &gt;0,1,0)</f>
        <v>1</v>
      </c>
      <c r="L932" s="7">
        <f>(sofile__4[[#This Row],[Existing Order]]-sofile__4[[#This Row],[ReturnedItem]])/sofile__4[[#This Row],[Existing Order]]</f>
        <v>1</v>
      </c>
    </row>
    <row r="933" spans="1:12" x14ac:dyDescent="0.35">
      <c r="A933">
        <v>932</v>
      </c>
      <c r="B933">
        <v>14</v>
      </c>
      <c r="C933">
        <v>5</v>
      </c>
      <c r="D933">
        <v>469</v>
      </c>
      <c r="E933" s="8">
        <v>43999.208333333336</v>
      </c>
      <c r="F933" s="8">
        <f>DATE(YEAR(sofile__4[[#This Row],[TimeStamp2]]),MONTH(sofile__4[[#This Row],[TimeStamp2]]),DAY(sofile__4[[#This Row],[TimeStamp2]]))</f>
        <v>43999</v>
      </c>
      <c r="G933">
        <v>932</v>
      </c>
      <c r="H933">
        <v>29</v>
      </c>
      <c r="I933">
        <f>IF(ISERROR(VLOOKUP(sofile__4[[#This Row],[SalesOrderID]],retfile[SalesOrderID],1,FALSE)),0,1)</f>
        <v>0</v>
      </c>
      <c r="J933">
        <f>MONTH(sofile__4[[#This Row],[TimeStamp2]])</f>
        <v>6</v>
      </c>
      <c r="K933">
        <f>+IF(sofile__4[[#This Row],[SalesOrderID]] &gt;0,1,0)</f>
        <v>1</v>
      </c>
      <c r="L933" s="7">
        <f>(sofile__4[[#This Row],[Existing Order]]-sofile__4[[#This Row],[ReturnedItem]])/sofile__4[[#This Row],[Existing Order]]</f>
        <v>1</v>
      </c>
    </row>
    <row r="934" spans="1:12" x14ac:dyDescent="0.35">
      <c r="A934">
        <v>933</v>
      </c>
      <c r="B934">
        <v>7</v>
      </c>
      <c r="C934">
        <v>9</v>
      </c>
      <c r="D934">
        <v>429</v>
      </c>
      <c r="E934" s="8">
        <v>43998.833333333336</v>
      </c>
      <c r="F934" s="8">
        <f>DATE(YEAR(sofile__4[[#This Row],[TimeStamp2]]),MONTH(sofile__4[[#This Row],[TimeStamp2]]),DAY(sofile__4[[#This Row],[TimeStamp2]]))</f>
        <v>43998</v>
      </c>
      <c r="G934">
        <v>933</v>
      </c>
      <c r="H934">
        <v>20</v>
      </c>
      <c r="I934">
        <f>IF(ISERROR(VLOOKUP(sofile__4[[#This Row],[SalesOrderID]],retfile[SalesOrderID],1,FALSE)),0,1)</f>
        <v>0</v>
      </c>
      <c r="J934">
        <f>MONTH(sofile__4[[#This Row],[TimeStamp2]])</f>
        <v>6</v>
      </c>
      <c r="K934">
        <f>+IF(sofile__4[[#This Row],[SalesOrderID]] &gt;0,1,0)</f>
        <v>1</v>
      </c>
      <c r="L934" s="7">
        <f>(sofile__4[[#This Row],[Existing Order]]-sofile__4[[#This Row],[ReturnedItem]])/sofile__4[[#This Row],[Existing Order]]</f>
        <v>1</v>
      </c>
    </row>
    <row r="935" spans="1:12" x14ac:dyDescent="0.35">
      <c r="A935">
        <v>934</v>
      </c>
      <c r="B935">
        <v>11</v>
      </c>
      <c r="C935">
        <v>9</v>
      </c>
      <c r="D935">
        <v>234</v>
      </c>
      <c r="E935" s="8">
        <v>43999.25</v>
      </c>
      <c r="F935" s="8">
        <f>DATE(YEAR(sofile__4[[#This Row],[TimeStamp2]]),MONTH(sofile__4[[#This Row],[TimeStamp2]]),DAY(sofile__4[[#This Row],[TimeStamp2]]))</f>
        <v>43999</v>
      </c>
      <c r="G935">
        <v>934</v>
      </c>
      <c r="H935">
        <v>30</v>
      </c>
      <c r="I935">
        <f>IF(ISERROR(VLOOKUP(sofile__4[[#This Row],[SalesOrderID]],retfile[SalesOrderID],1,FALSE)),0,1)</f>
        <v>0</v>
      </c>
      <c r="J935">
        <f>MONTH(sofile__4[[#This Row],[TimeStamp2]])</f>
        <v>6</v>
      </c>
      <c r="K935">
        <f>+IF(sofile__4[[#This Row],[SalesOrderID]] &gt;0,1,0)</f>
        <v>1</v>
      </c>
      <c r="L935" s="7">
        <f>(sofile__4[[#This Row],[Existing Order]]-sofile__4[[#This Row],[ReturnedItem]])/sofile__4[[#This Row],[Existing Order]]</f>
        <v>1</v>
      </c>
    </row>
    <row r="936" spans="1:12" x14ac:dyDescent="0.35">
      <c r="A936">
        <v>935</v>
      </c>
      <c r="B936">
        <v>1</v>
      </c>
      <c r="C936">
        <v>4</v>
      </c>
      <c r="D936">
        <v>172</v>
      </c>
      <c r="E936" s="8">
        <v>43999.041666666664</v>
      </c>
      <c r="F936" s="8">
        <f>DATE(YEAR(sofile__4[[#This Row],[TimeStamp2]]),MONTH(sofile__4[[#This Row],[TimeStamp2]]),DAY(sofile__4[[#This Row],[TimeStamp2]]))</f>
        <v>43999</v>
      </c>
      <c r="G936">
        <v>935</v>
      </c>
      <c r="H936">
        <v>25</v>
      </c>
      <c r="I936">
        <f>IF(ISERROR(VLOOKUP(sofile__4[[#This Row],[SalesOrderID]],retfile[SalesOrderID],1,FALSE)),0,1)</f>
        <v>0</v>
      </c>
      <c r="J936">
        <f>MONTH(sofile__4[[#This Row],[TimeStamp2]])</f>
        <v>6</v>
      </c>
      <c r="K936">
        <f>+IF(sofile__4[[#This Row],[SalesOrderID]] &gt;0,1,0)</f>
        <v>1</v>
      </c>
      <c r="L936" s="7">
        <f>(sofile__4[[#This Row],[Existing Order]]-sofile__4[[#This Row],[ReturnedItem]])/sofile__4[[#This Row],[Existing Order]]</f>
        <v>1</v>
      </c>
    </row>
    <row r="937" spans="1:12" x14ac:dyDescent="0.35">
      <c r="A937">
        <v>936</v>
      </c>
      <c r="B937">
        <v>13</v>
      </c>
      <c r="C937">
        <v>2</v>
      </c>
      <c r="D937">
        <v>473</v>
      </c>
      <c r="E937" s="8">
        <v>43999.041666666664</v>
      </c>
      <c r="F937" s="8">
        <f>DATE(YEAR(sofile__4[[#This Row],[TimeStamp2]]),MONTH(sofile__4[[#This Row],[TimeStamp2]]),DAY(sofile__4[[#This Row],[TimeStamp2]]))</f>
        <v>43999</v>
      </c>
      <c r="G937">
        <v>936</v>
      </c>
      <c r="H937">
        <v>25</v>
      </c>
      <c r="I937">
        <f>IF(ISERROR(VLOOKUP(sofile__4[[#This Row],[SalesOrderID]],retfile[SalesOrderID],1,FALSE)),0,1)</f>
        <v>0</v>
      </c>
      <c r="J937">
        <f>MONTH(sofile__4[[#This Row],[TimeStamp2]])</f>
        <v>6</v>
      </c>
      <c r="K937">
        <f>+IF(sofile__4[[#This Row],[SalesOrderID]] &gt;0,1,0)</f>
        <v>1</v>
      </c>
      <c r="L937" s="7">
        <f>(sofile__4[[#This Row],[Existing Order]]-sofile__4[[#This Row],[ReturnedItem]])/sofile__4[[#This Row],[Existing Order]]</f>
        <v>1</v>
      </c>
    </row>
    <row r="938" spans="1:12" x14ac:dyDescent="0.35">
      <c r="A938">
        <v>937</v>
      </c>
      <c r="B938">
        <v>1</v>
      </c>
      <c r="C938">
        <v>1</v>
      </c>
      <c r="D938">
        <v>405</v>
      </c>
      <c r="E938" s="8">
        <v>43999.791666666664</v>
      </c>
      <c r="F938" s="8">
        <f>DATE(YEAR(sofile__4[[#This Row],[TimeStamp2]]),MONTH(sofile__4[[#This Row],[TimeStamp2]]),DAY(sofile__4[[#This Row],[TimeStamp2]]))</f>
        <v>43999</v>
      </c>
      <c r="G938">
        <v>937</v>
      </c>
      <c r="H938">
        <v>19</v>
      </c>
      <c r="I938">
        <f>IF(ISERROR(VLOOKUP(sofile__4[[#This Row],[SalesOrderID]],retfile[SalesOrderID],1,FALSE)),0,1)</f>
        <v>0</v>
      </c>
      <c r="J938">
        <f>MONTH(sofile__4[[#This Row],[TimeStamp2]])</f>
        <v>6</v>
      </c>
      <c r="K938">
        <f>+IF(sofile__4[[#This Row],[SalesOrderID]] &gt;0,1,0)</f>
        <v>1</v>
      </c>
      <c r="L938" s="7">
        <f>(sofile__4[[#This Row],[Existing Order]]-sofile__4[[#This Row],[ReturnedItem]])/sofile__4[[#This Row],[Existing Order]]</f>
        <v>1</v>
      </c>
    </row>
    <row r="939" spans="1:12" x14ac:dyDescent="0.35">
      <c r="A939">
        <v>938</v>
      </c>
      <c r="B939">
        <v>12</v>
      </c>
      <c r="C939">
        <v>2</v>
      </c>
      <c r="D939">
        <v>369</v>
      </c>
      <c r="E939" s="8">
        <v>44000.125</v>
      </c>
      <c r="F939" s="8">
        <f>DATE(YEAR(sofile__4[[#This Row],[TimeStamp2]]),MONTH(sofile__4[[#This Row],[TimeStamp2]]),DAY(sofile__4[[#This Row],[TimeStamp2]]))</f>
        <v>44000</v>
      </c>
      <c r="G939">
        <v>938</v>
      </c>
      <c r="H939">
        <v>27</v>
      </c>
      <c r="I939">
        <f>IF(ISERROR(VLOOKUP(sofile__4[[#This Row],[SalesOrderID]],retfile[SalesOrderID],1,FALSE)),0,1)</f>
        <v>0</v>
      </c>
      <c r="J939">
        <f>MONTH(sofile__4[[#This Row],[TimeStamp2]])</f>
        <v>6</v>
      </c>
      <c r="K939">
        <f>+IF(sofile__4[[#This Row],[SalesOrderID]] &gt;0,1,0)</f>
        <v>1</v>
      </c>
      <c r="L939" s="7">
        <f>(sofile__4[[#This Row],[Existing Order]]-sofile__4[[#This Row],[ReturnedItem]])/sofile__4[[#This Row],[Existing Order]]</f>
        <v>1</v>
      </c>
    </row>
    <row r="940" spans="1:12" x14ac:dyDescent="0.35">
      <c r="A940">
        <v>939</v>
      </c>
      <c r="B940">
        <v>5</v>
      </c>
      <c r="C940">
        <v>1</v>
      </c>
      <c r="D940">
        <v>435</v>
      </c>
      <c r="E940" s="8">
        <v>44000.083333333336</v>
      </c>
      <c r="F940" s="8">
        <f>DATE(YEAR(sofile__4[[#This Row],[TimeStamp2]]),MONTH(sofile__4[[#This Row],[TimeStamp2]]),DAY(sofile__4[[#This Row],[TimeStamp2]]))</f>
        <v>44000</v>
      </c>
      <c r="G940">
        <v>939</v>
      </c>
      <c r="H940">
        <v>26</v>
      </c>
      <c r="I940">
        <f>IF(ISERROR(VLOOKUP(sofile__4[[#This Row],[SalesOrderID]],retfile[SalesOrderID],1,FALSE)),0,1)</f>
        <v>0</v>
      </c>
      <c r="J940">
        <f>MONTH(sofile__4[[#This Row],[TimeStamp2]])</f>
        <v>6</v>
      </c>
      <c r="K940">
        <f>+IF(sofile__4[[#This Row],[SalesOrderID]] &gt;0,1,0)</f>
        <v>1</v>
      </c>
      <c r="L940" s="7">
        <f>(sofile__4[[#This Row],[Existing Order]]-sofile__4[[#This Row],[ReturnedItem]])/sofile__4[[#This Row],[Existing Order]]</f>
        <v>1</v>
      </c>
    </row>
    <row r="941" spans="1:12" x14ac:dyDescent="0.35">
      <c r="A941">
        <v>940</v>
      </c>
      <c r="B941">
        <v>3</v>
      </c>
      <c r="C941">
        <v>5</v>
      </c>
      <c r="D941">
        <v>366</v>
      </c>
      <c r="E941" s="8">
        <v>44000.125</v>
      </c>
      <c r="F941" s="8">
        <f>DATE(YEAR(sofile__4[[#This Row],[TimeStamp2]]),MONTH(sofile__4[[#This Row],[TimeStamp2]]),DAY(sofile__4[[#This Row],[TimeStamp2]]))</f>
        <v>44000</v>
      </c>
      <c r="G941">
        <v>940</v>
      </c>
      <c r="H941">
        <v>27</v>
      </c>
      <c r="I941">
        <f>IF(ISERROR(VLOOKUP(sofile__4[[#This Row],[SalesOrderID]],retfile[SalesOrderID],1,FALSE)),0,1)</f>
        <v>0</v>
      </c>
      <c r="J941">
        <f>MONTH(sofile__4[[#This Row],[TimeStamp2]])</f>
        <v>6</v>
      </c>
      <c r="K941">
        <f>+IF(sofile__4[[#This Row],[SalesOrderID]] &gt;0,1,0)</f>
        <v>1</v>
      </c>
      <c r="L941" s="7">
        <f>(sofile__4[[#This Row],[Existing Order]]-sofile__4[[#This Row],[ReturnedItem]])/sofile__4[[#This Row],[Existing Order]]</f>
        <v>1</v>
      </c>
    </row>
    <row r="942" spans="1:12" x14ac:dyDescent="0.35">
      <c r="A942">
        <v>941</v>
      </c>
      <c r="B942">
        <v>5</v>
      </c>
      <c r="C942">
        <v>4</v>
      </c>
      <c r="D942">
        <v>438</v>
      </c>
      <c r="E942" s="8">
        <v>44000</v>
      </c>
      <c r="F942" s="8">
        <f>DATE(YEAR(sofile__4[[#This Row],[TimeStamp2]]),MONTH(sofile__4[[#This Row],[TimeStamp2]]),DAY(sofile__4[[#This Row],[TimeStamp2]]))</f>
        <v>44000</v>
      </c>
      <c r="G942">
        <v>941</v>
      </c>
      <c r="H942">
        <v>24</v>
      </c>
      <c r="I942">
        <f>IF(ISERROR(VLOOKUP(sofile__4[[#This Row],[SalesOrderID]],retfile[SalesOrderID],1,FALSE)),0,1)</f>
        <v>0</v>
      </c>
      <c r="J942">
        <f>MONTH(sofile__4[[#This Row],[TimeStamp2]])</f>
        <v>6</v>
      </c>
      <c r="K942">
        <f>+IF(sofile__4[[#This Row],[SalesOrderID]] &gt;0,1,0)</f>
        <v>1</v>
      </c>
      <c r="L942" s="7">
        <f>(sofile__4[[#This Row],[Existing Order]]-sofile__4[[#This Row],[ReturnedItem]])/sofile__4[[#This Row],[Existing Order]]</f>
        <v>1</v>
      </c>
    </row>
    <row r="943" spans="1:12" x14ac:dyDescent="0.35">
      <c r="A943">
        <v>942</v>
      </c>
      <c r="B943">
        <v>10</v>
      </c>
      <c r="C943">
        <v>5</v>
      </c>
      <c r="D943">
        <v>379</v>
      </c>
      <c r="E943" s="8">
        <v>44000.041666666664</v>
      </c>
      <c r="F943" s="8">
        <f>DATE(YEAR(sofile__4[[#This Row],[TimeStamp2]]),MONTH(sofile__4[[#This Row],[TimeStamp2]]),DAY(sofile__4[[#This Row],[TimeStamp2]]))</f>
        <v>44000</v>
      </c>
      <c r="G943">
        <v>942</v>
      </c>
      <c r="H943">
        <v>25</v>
      </c>
      <c r="I943">
        <f>IF(ISERROR(VLOOKUP(sofile__4[[#This Row],[SalesOrderID]],retfile[SalesOrderID],1,FALSE)),0,1)</f>
        <v>0</v>
      </c>
      <c r="J943">
        <f>MONTH(sofile__4[[#This Row],[TimeStamp2]])</f>
        <v>6</v>
      </c>
      <c r="K943">
        <f>+IF(sofile__4[[#This Row],[SalesOrderID]] &gt;0,1,0)</f>
        <v>1</v>
      </c>
      <c r="L943" s="7">
        <f>(sofile__4[[#This Row],[Existing Order]]-sofile__4[[#This Row],[ReturnedItem]])/sofile__4[[#This Row],[Existing Order]]</f>
        <v>1</v>
      </c>
    </row>
    <row r="944" spans="1:12" x14ac:dyDescent="0.35">
      <c r="A944">
        <v>943</v>
      </c>
      <c r="B944">
        <v>3</v>
      </c>
      <c r="C944">
        <v>4</v>
      </c>
      <c r="D944">
        <v>460</v>
      </c>
      <c r="E944" s="8">
        <v>44000.208333333336</v>
      </c>
      <c r="F944" s="8">
        <f>DATE(YEAR(sofile__4[[#This Row],[TimeStamp2]]),MONTH(sofile__4[[#This Row],[TimeStamp2]]),DAY(sofile__4[[#This Row],[TimeStamp2]]))</f>
        <v>44000</v>
      </c>
      <c r="G944">
        <v>943</v>
      </c>
      <c r="H944">
        <v>29</v>
      </c>
      <c r="I944">
        <f>IF(ISERROR(VLOOKUP(sofile__4[[#This Row],[SalesOrderID]],retfile[SalesOrderID],1,FALSE)),0,1)</f>
        <v>0</v>
      </c>
      <c r="J944">
        <f>MONTH(sofile__4[[#This Row],[TimeStamp2]])</f>
        <v>6</v>
      </c>
      <c r="K944">
        <f>+IF(sofile__4[[#This Row],[SalesOrderID]] &gt;0,1,0)</f>
        <v>1</v>
      </c>
      <c r="L944" s="7">
        <f>(sofile__4[[#This Row],[Existing Order]]-sofile__4[[#This Row],[ReturnedItem]])/sofile__4[[#This Row],[Existing Order]]</f>
        <v>1</v>
      </c>
    </row>
    <row r="945" spans="1:12" x14ac:dyDescent="0.35">
      <c r="A945">
        <v>944</v>
      </c>
      <c r="B945">
        <v>5</v>
      </c>
      <c r="C945">
        <v>7</v>
      </c>
      <c r="D945">
        <v>135</v>
      </c>
      <c r="E945" s="8">
        <v>44001.166666666664</v>
      </c>
      <c r="F945" s="8">
        <f>DATE(YEAR(sofile__4[[#This Row],[TimeStamp2]]),MONTH(sofile__4[[#This Row],[TimeStamp2]]),DAY(sofile__4[[#This Row],[TimeStamp2]]))</f>
        <v>44001</v>
      </c>
      <c r="G945">
        <v>944</v>
      </c>
      <c r="H945">
        <v>28</v>
      </c>
      <c r="I945">
        <f>IF(ISERROR(VLOOKUP(sofile__4[[#This Row],[SalesOrderID]],retfile[SalesOrderID],1,FALSE)),0,1)</f>
        <v>0</v>
      </c>
      <c r="J945">
        <f>MONTH(sofile__4[[#This Row],[TimeStamp2]])</f>
        <v>6</v>
      </c>
      <c r="K945">
        <f>+IF(sofile__4[[#This Row],[SalesOrderID]] &gt;0,1,0)</f>
        <v>1</v>
      </c>
      <c r="L945" s="7">
        <f>(sofile__4[[#This Row],[Existing Order]]-sofile__4[[#This Row],[ReturnedItem]])/sofile__4[[#This Row],[Existing Order]]</f>
        <v>1</v>
      </c>
    </row>
    <row r="946" spans="1:12" x14ac:dyDescent="0.35">
      <c r="A946">
        <v>945</v>
      </c>
      <c r="B946">
        <v>6</v>
      </c>
      <c r="C946">
        <v>6</v>
      </c>
      <c r="D946">
        <v>232</v>
      </c>
      <c r="E946" s="8">
        <v>44001.041666666664</v>
      </c>
      <c r="F946" s="8">
        <f>DATE(YEAR(sofile__4[[#This Row],[TimeStamp2]]),MONTH(sofile__4[[#This Row],[TimeStamp2]]),DAY(sofile__4[[#This Row],[TimeStamp2]]))</f>
        <v>44001</v>
      </c>
      <c r="G946">
        <v>945</v>
      </c>
      <c r="H946">
        <v>25</v>
      </c>
      <c r="I946">
        <f>IF(ISERROR(VLOOKUP(sofile__4[[#This Row],[SalesOrderID]],retfile[SalesOrderID],1,FALSE)),0,1)</f>
        <v>0</v>
      </c>
      <c r="J946">
        <f>MONTH(sofile__4[[#This Row],[TimeStamp2]])</f>
        <v>6</v>
      </c>
      <c r="K946">
        <f>+IF(sofile__4[[#This Row],[SalesOrderID]] &gt;0,1,0)</f>
        <v>1</v>
      </c>
      <c r="L946" s="7">
        <f>(sofile__4[[#This Row],[Existing Order]]-sofile__4[[#This Row],[ReturnedItem]])/sofile__4[[#This Row],[Existing Order]]</f>
        <v>1</v>
      </c>
    </row>
    <row r="947" spans="1:12" x14ac:dyDescent="0.35">
      <c r="A947">
        <v>946</v>
      </c>
      <c r="B947">
        <v>7</v>
      </c>
      <c r="C947">
        <v>5</v>
      </c>
      <c r="D947">
        <v>139</v>
      </c>
      <c r="E947" s="8">
        <v>44001.083333333336</v>
      </c>
      <c r="F947" s="8">
        <f>DATE(YEAR(sofile__4[[#This Row],[TimeStamp2]]),MONTH(sofile__4[[#This Row],[TimeStamp2]]),DAY(sofile__4[[#This Row],[TimeStamp2]]))</f>
        <v>44001</v>
      </c>
      <c r="G947">
        <v>946</v>
      </c>
      <c r="H947">
        <v>26</v>
      </c>
      <c r="I947">
        <f>IF(ISERROR(VLOOKUP(sofile__4[[#This Row],[SalesOrderID]],retfile[SalesOrderID],1,FALSE)),0,1)</f>
        <v>0</v>
      </c>
      <c r="J947">
        <f>MONTH(sofile__4[[#This Row],[TimeStamp2]])</f>
        <v>6</v>
      </c>
      <c r="K947">
        <f>+IF(sofile__4[[#This Row],[SalesOrderID]] &gt;0,1,0)</f>
        <v>1</v>
      </c>
      <c r="L947" s="7">
        <f>(sofile__4[[#This Row],[Existing Order]]-sofile__4[[#This Row],[ReturnedItem]])/sofile__4[[#This Row],[Existing Order]]</f>
        <v>1</v>
      </c>
    </row>
    <row r="948" spans="1:12" x14ac:dyDescent="0.35">
      <c r="A948">
        <v>947</v>
      </c>
      <c r="B948">
        <v>11</v>
      </c>
      <c r="C948">
        <v>4</v>
      </c>
      <c r="D948">
        <v>143</v>
      </c>
      <c r="E948" s="8">
        <v>44001</v>
      </c>
      <c r="F948" s="8">
        <f>DATE(YEAR(sofile__4[[#This Row],[TimeStamp2]]),MONTH(sofile__4[[#This Row],[TimeStamp2]]),DAY(sofile__4[[#This Row],[TimeStamp2]]))</f>
        <v>44001</v>
      </c>
      <c r="G948">
        <v>947</v>
      </c>
      <c r="H948">
        <v>24</v>
      </c>
      <c r="I948">
        <f>IF(ISERROR(VLOOKUP(sofile__4[[#This Row],[SalesOrderID]],retfile[SalesOrderID],1,FALSE)),0,1)</f>
        <v>0</v>
      </c>
      <c r="J948">
        <f>MONTH(sofile__4[[#This Row],[TimeStamp2]])</f>
        <v>6</v>
      </c>
      <c r="K948">
        <f>+IF(sofile__4[[#This Row],[SalesOrderID]] &gt;0,1,0)</f>
        <v>1</v>
      </c>
      <c r="L948" s="7">
        <f>(sofile__4[[#This Row],[Existing Order]]-sofile__4[[#This Row],[ReturnedItem]])/sofile__4[[#This Row],[Existing Order]]</f>
        <v>1</v>
      </c>
    </row>
    <row r="949" spans="1:12" x14ac:dyDescent="0.35">
      <c r="A949">
        <v>948</v>
      </c>
      <c r="B949">
        <v>10</v>
      </c>
      <c r="C949">
        <v>6</v>
      </c>
      <c r="D949">
        <v>411</v>
      </c>
      <c r="E949" s="8">
        <v>44000.791666666664</v>
      </c>
      <c r="F949" s="8">
        <f>DATE(YEAR(sofile__4[[#This Row],[TimeStamp2]]),MONTH(sofile__4[[#This Row],[TimeStamp2]]),DAY(sofile__4[[#This Row],[TimeStamp2]]))</f>
        <v>44000</v>
      </c>
      <c r="G949">
        <v>948</v>
      </c>
      <c r="H949">
        <v>19</v>
      </c>
      <c r="I949">
        <f>IF(ISERROR(VLOOKUP(sofile__4[[#This Row],[SalesOrderID]],retfile[SalesOrderID],1,FALSE)),0,1)</f>
        <v>0</v>
      </c>
      <c r="J949">
        <f>MONTH(sofile__4[[#This Row],[TimeStamp2]])</f>
        <v>6</v>
      </c>
      <c r="K949">
        <f>+IF(sofile__4[[#This Row],[SalesOrderID]] &gt;0,1,0)</f>
        <v>1</v>
      </c>
      <c r="L949" s="7">
        <f>(sofile__4[[#This Row],[Existing Order]]-sofile__4[[#This Row],[ReturnedItem]])/sofile__4[[#This Row],[Existing Order]]</f>
        <v>1</v>
      </c>
    </row>
    <row r="950" spans="1:12" x14ac:dyDescent="0.35">
      <c r="A950">
        <v>949</v>
      </c>
      <c r="B950">
        <v>13</v>
      </c>
      <c r="C950">
        <v>1</v>
      </c>
      <c r="D950">
        <v>169</v>
      </c>
      <c r="E950" s="8">
        <v>44001.25</v>
      </c>
      <c r="F950" s="8">
        <f>DATE(YEAR(sofile__4[[#This Row],[TimeStamp2]]),MONTH(sofile__4[[#This Row],[TimeStamp2]]),DAY(sofile__4[[#This Row],[TimeStamp2]]))</f>
        <v>44001</v>
      </c>
      <c r="G950">
        <v>949</v>
      </c>
      <c r="H950">
        <v>30</v>
      </c>
      <c r="I950">
        <f>IF(ISERROR(VLOOKUP(sofile__4[[#This Row],[SalesOrderID]],retfile[SalesOrderID],1,FALSE)),0,1)</f>
        <v>0</v>
      </c>
      <c r="J950">
        <f>MONTH(sofile__4[[#This Row],[TimeStamp2]])</f>
        <v>6</v>
      </c>
      <c r="K950">
        <f>+IF(sofile__4[[#This Row],[SalesOrderID]] &gt;0,1,0)</f>
        <v>1</v>
      </c>
      <c r="L950" s="7">
        <f>(sofile__4[[#This Row],[Existing Order]]-sofile__4[[#This Row],[ReturnedItem]])/sofile__4[[#This Row],[Existing Order]]</f>
        <v>1</v>
      </c>
    </row>
    <row r="951" spans="1:12" x14ac:dyDescent="0.35">
      <c r="A951">
        <v>950</v>
      </c>
      <c r="B951">
        <v>8</v>
      </c>
      <c r="C951">
        <v>3</v>
      </c>
      <c r="D951">
        <v>400</v>
      </c>
      <c r="E951" s="8">
        <v>44001.833333333336</v>
      </c>
      <c r="F951" s="8">
        <f>DATE(YEAR(sofile__4[[#This Row],[TimeStamp2]]),MONTH(sofile__4[[#This Row],[TimeStamp2]]),DAY(sofile__4[[#This Row],[TimeStamp2]]))</f>
        <v>44001</v>
      </c>
      <c r="G951">
        <v>950</v>
      </c>
      <c r="H951">
        <v>20</v>
      </c>
      <c r="I951">
        <f>IF(ISERROR(VLOOKUP(sofile__4[[#This Row],[SalesOrderID]],retfile[SalesOrderID],1,FALSE)),0,1)</f>
        <v>0</v>
      </c>
      <c r="J951">
        <f>MONTH(sofile__4[[#This Row],[TimeStamp2]])</f>
        <v>6</v>
      </c>
      <c r="K951">
        <f>+IF(sofile__4[[#This Row],[SalesOrderID]] &gt;0,1,0)</f>
        <v>1</v>
      </c>
      <c r="L951" s="7">
        <f>(sofile__4[[#This Row],[Existing Order]]-sofile__4[[#This Row],[ReturnedItem]])/sofile__4[[#This Row],[Existing Order]]</f>
        <v>1</v>
      </c>
    </row>
    <row r="952" spans="1:12" x14ac:dyDescent="0.35">
      <c r="A952">
        <v>951</v>
      </c>
      <c r="B952">
        <v>7</v>
      </c>
      <c r="C952">
        <v>4</v>
      </c>
      <c r="D952">
        <v>245</v>
      </c>
      <c r="E952" s="8">
        <v>44002.125</v>
      </c>
      <c r="F952" s="8">
        <f>DATE(YEAR(sofile__4[[#This Row],[TimeStamp2]]),MONTH(sofile__4[[#This Row],[TimeStamp2]]),DAY(sofile__4[[#This Row],[TimeStamp2]]))</f>
        <v>44002</v>
      </c>
      <c r="G952">
        <v>951</v>
      </c>
      <c r="H952">
        <v>27</v>
      </c>
      <c r="I952">
        <f>IF(ISERROR(VLOOKUP(sofile__4[[#This Row],[SalesOrderID]],retfile[SalesOrderID],1,FALSE)),0,1)</f>
        <v>0</v>
      </c>
      <c r="J952">
        <f>MONTH(sofile__4[[#This Row],[TimeStamp2]])</f>
        <v>6</v>
      </c>
      <c r="K952">
        <f>+IF(sofile__4[[#This Row],[SalesOrderID]] &gt;0,1,0)</f>
        <v>1</v>
      </c>
      <c r="L952" s="7">
        <f>(sofile__4[[#This Row],[Existing Order]]-sofile__4[[#This Row],[ReturnedItem]])/sofile__4[[#This Row],[Existing Order]]</f>
        <v>1</v>
      </c>
    </row>
    <row r="953" spans="1:12" x14ac:dyDescent="0.35">
      <c r="A953">
        <v>952</v>
      </c>
      <c r="B953">
        <v>5</v>
      </c>
      <c r="C953">
        <v>5</v>
      </c>
      <c r="D953">
        <v>416</v>
      </c>
      <c r="E953" s="8">
        <v>44002.166666666664</v>
      </c>
      <c r="F953" s="8">
        <f>DATE(YEAR(sofile__4[[#This Row],[TimeStamp2]]),MONTH(sofile__4[[#This Row],[TimeStamp2]]),DAY(sofile__4[[#This Row],[TimeStamp2]]))</f>
        <v>44002</v>
      </c>
      <c r="G953">
        <v>952</v>
      </c>
      <c r="H953">
        <v>28</v>
      </c>
      <c r="I953">
        <f>IF(ISERROR(VLOOKUP(sofile__4[[#This Row],[SalesOrderID]],retfile[SalesOrderID],1,FALSE)),0,1)</f>
        <v>0</v>
      </c>
      <c r="J953">
        <f>MONTH(sofile__4[[#This Row],[TimeStamp2]])</f>
        <v>6</v>
      </c>
      <c r="K953">
        <f>+IF(sofile__4[[#This Row],[SalesOrderID]] &gt;0,1,0)</f>
        <v>1</v>
      </c>
      <c r="L953" s="7">
        <f>(sofile__4[[#This Row],[Existing Order]]-sofile__4[[#This Row],[ReturnedItem]])/sofile__4[[#This Row],[Existing Order]]</f>
        <v>1</v>
      </c>
    </row>
    <row r="954" spans="1:12" x14ac:dyDescent="0.35">
      <c r="A954">
        <v>953</v>
      </c>
      <c r="B954">
        <v>12</v>
      </c>
      <c r="C954">
        <v>9</v>
      </c>
      <c r="D954">
        <v>395</v>
      </c>
      <c r="E954" s="8">
        <v>44002.25</v>
      </c>
      <c r="F954" s="8">
        <f>DATE(YEAR(sofile__4[[#This Row],[TimeStamp2]]),MONTH(sofile__4[[#This Row],[TimeStamp2]]),DAY(sofile__4[[#This Row],[TimeStamp2]]))</f>
        <v>44002</v>
      </c>
      <c r="G954">
        <v>953</v>
      </c>
      <c r="H954">
        <v>30</v>
      </c>
      <c r="I954">
        <f>IF(ISERROR(VLOOKUP(sofile__4[[#This Row],[SalesOrderID]],retfile[SalesOrderID],1,FALSE)),0,1)</f>
        <v>0</v>
      </c>
      <c r="J954">
        <f>MONTH(sofile__4[[#This Row],[TimeStamp2]])</f>
        <v>6</v>
      </c>
      <c r="K954">
        <f>+IF(sofile__4[[#This Row],[SalesOrderID]] &gt;0,1,0)</f>
        <v>1</v>
      </c>
      <c r="L954" s="7">
        <f>(sofile__4[[#This Row],[Existing Order]]-sofile__4[[#This Row],[ReturnedItem]])/sofile__4[[#This Row],[Existing Order]]</f>
        <v>1</v>
      </c>
    </row>
    <row r="955" spans="1:12" x14ac:dyDescent="0.35">
      <c r="A955">
        <v>954</v>
      </c>
      <c r="B955">
        <v>12</v>
      </c>
      <c r="C955">
        <v>7</v>
      </c>
      <c r="D955">
        <v>138</v>
      </c>
      <c r="E955" s="8">
        <v>44003.25</v>
      </c>
      <c r="F955" s="8">
        <f>DATE(YEAR(sofile__4[[#This Row],[TimeStamp2]]),MONTH(sofile__4[[#This Row],[TimeStamp2]]),DAY(sofile__4[[#This Row],[TimeStamp2]]))</f>
        <v>44003</v>
      </c>
      <c r="G955">
        <v>954</v>
      </c>
      <c r="H955">
        <v>30</v>
      </c>
      <c r="I955">
        <f>IF(ISERROR(VLOOKUP(sofile__4[[#This Row],[SalesOrderID]],retfile[SalesOrderID],1,FALSE)),0,1)</f>
        <v>0</v>
      </c>
      <c r="J955">
        <f>MONTH(sofile__4[[#This Row],[TimeStamp2]])</f>
        <v>6</v>
      </c>
      <c r="K955">
        <f>+IF(sofile__4[[#This Row],[SalesOrderID]] &gt;0,1,0)</f>
        <v>1</v>
      </c>
      <c r="L955" s="7">
        <f>(sofile__4[[#This Row],[Existing Order]]-sofile__4[[#This Row],[ReturnedItem]])/sofile__4[[#This Row],[Existing Order]]</f>
        <v>1</v>
      </c>
    </row>
    <row r="956" spans="1:12" x14ac:dyDescent="0.35">
      <c r="A956">
        <v>955</v>
      </c>
      <c r="B956">
        <v>1</v>
      </c>
      <c r="C956">
        <v>3</v>
      </c>
      <c r="D956">
        <v>360</v>
      </c>
      <c r="E956" s="8">
        <v>44002.791666666664</v>
      </c>
      <c r="F956" s="8">
        <f>DATE(YEAR(sofile__4[[#This Row],[TimeStamp2]]),MONTH(sofile__4[[#This Row],[TimeStamp2]]),DAY(sofile__4[[#This Row],[TimeStamp2]]))</f>
        <v>44002</v>
      </c>
      <c r="G956">
        <v>955</v>
      </c>
      <c r="H956">
        <v>19</v>
      </c>
      <c r="I956">
        <f>IF(ISERROR(VLOOKUP(sofile__4[[#This Row],[SalesOrderID]],retfile[SalesOrderID],1,FALSE)),0,1)</f>
        <v>0</v>
      </c>
      <c r="J956">
        <f>MONTH(sofile__4[[#This Row],[TimeStamp2]])</f>
        <v>6</v>
      </c>
      <c r="K956">
        <f>+IF(sofile__4[[#This Row],[SalesOrderID]] &gt;0,1,0)</f>
        <v>1</v>
      </c>
      <c r="L956" s="7">
        <f>(sofile__4[[#This Row],[Existing Order]]-sofile__4[[#This Row],[ReturnedItem]])/sofile__4[[#This Row],[Existing Order]]</f>
        <v>1</v>
      </c>
    </row>
    <row r="957" spans="1:12" x14ac:dyDescent="0.35">
      <c r="A957">
        <v>956</v>
      </c>
      <c r="B957">
        <v>8</v>
      </c>
      <c r="C957">
        <v>2</v>
      </c>
      <c r="D957">
        <v>464</v>
      </c>
      <c r="E957" s="8">
        <v>44002.791666666664</v>
      </c>
      <c r="F957" s="8">
        <f>DATE(YEAR(sofile__4[[#This Row],[TimeStamp2]]),MONTH(sofile__4[[#This Row],[TimeStamp2]]),DAY(sofile__4[[#This Row],[TimeStamp2]]))</f>
        <v>44002</v>
      </c>
      <c r="G957">
        <v>956</v>
      </c>
      <c r="H957">
        <v>19</v>
      </c>
      <c r="I957">
        <f>IF(ISERROR(VLOOKUP(sofile__4[[#This Row],[SalesOrderID]],retfile[SalesOrderID],1,FALSE)),0,1)</f>
        <v>0</v>
      </c>
      <c r="J957">
        <f>MONTH(sofile__4[[#This Row],[TimeStamp2]])</f>
        <v>6</v>
      </c>
      <c r="K957">
        <f>+IF(sofile__4[[#This Row],[SalesOrderID]] &gt;0,1,0)</f>
        <v>1</v>
      </c>
      <c r="L957" s="7">
        <f>(sofile__4[[#This Row],[Existing Order]]-sofile__4[[#This Row],[ReturnedItem]])/sofile__4[[#This Row],[Existing Order]]</f>
        <v>1</v>
      </c>
    </row>
    <row r="958" spans="1:12" x14ac:dyDescent="0.35">
      <c r="A958">
        <v>957</v>
      </c>
      <c r="B958">
        <v>10</v>
      </c>
      <c r="C958">
        <v>9</v>
      </c>
      <c r="D958">
        <v>347</v>
      </c>
      <c r="E958" s="8">
        <v>44003.166666666664</v>
      </c>
      <c r="F958" s="8">
        <f>DATE(YEAR(sofile__4[[#This Row],[TimeStamp2]]),MONTH(sofile__4[[#This Row],[TimeStamp2]]),DAY(sofile__4[[#This Row],[TimeStamp2]]))</f>
        <v>44003</v>
      </c>
      <c r="G958">
        <v>957</v>
      </c>
      <c r="H958">
        <v>28</v>
      </c>
      <c r="I958">
        <f>IF(ISERROR(VLOOKUP(sofile__4[[#This Row],[SalesOrderID]],retfile[SalesOrderID],1,FALSE)),0,1)</f>
        <v>0</v>
      </c>
      <c r="J958">
        <f>MONTH(sofile__4[[#This Row],[TimeStamp2]])</f>
        <v>6</v>
      </c>
      <c r="K958">
        <f>+IF(sofile__4[[#This Row],[SalesOrderID]] &gt;0,1,0)</f>
        <v>1</v>
      </c>
      <c r="L958" s="7">
        <f>(sofile__4[[#This Row],[Existing Order]]-sofile__4[[#This Row],[ReturnedItem]])/sofile__4[[#This Row],[Existing Order]]</f>
        <v>1</v>
      </c>
    </row>
    <row r="959" spans="1:12" x14ac:dyDescent="0.35">
      <c r="A959">
        <v>958</v>
      </c>
      <c r="B959">
        <v>8</v>
      </c>
      <c r="C959">
        <v>3</v>
      </c>
      <c r="D959">
        <v>241</v>
      </c>
      <c r="E959" s="8">
        <v>44002.833333333336</v>
      </c>
      <c r="F959" s="8">
        <f>DATE(YEAR(sofile__4[[#This Row],[TimeStamp2]]),MONTH(sofile__4[[#This Row],[TimeStamp2]]),DAY(sofile__4[[#This Row],[TimeStamp2]]))</f>
        <v>44002</v>
      </c>
      <c r="G959">
        <v>958</v>
      </c>
      <c r="H959">
        <v>20</v>
      </c>
      <c r="I959">
        <f>IF(ISERROR(VLOOKUP(sofile__4[[#This Row],[SalesOrderID]],retfile[SalesOrderID],1,FALSE)),0,1)</f>
        <v>0</v>
      </c>
      <c r="J959">
        <f>MONTH(sofile__4[[#This Row],[TimeStamp2]])</f>
        <v>6</v>
      </c>
      <c r="K959">
        <f>+IF(sofile__4[[#This Row],[SalesOrderID]] &gt;0,1,0)</f>
        <v>1</v>
      </c>
      <c r="L959" s="7">
        <f>(sofile__4[[#This Row],[Existing Order]]-sofile__4[[#This Row],[ReturnedItem]])/sofile__4[[#This Row],[Existing Order]]</f>
        <v>1</v>
      </c>
    </row>
    <row r="960" spans="1:12" x14ac:dyDescent="0.35">
      <c r="A960">
        <v>959</v>
      </c>
      <c r="B960">
        <v>11</v>
      </c>
      <c r="C960">
        <v>4</v>
      </c>
      <c r="D960">
        <v>254</v>
      </c>
      <c r="E960" s="8">
        <v>44003.125</v>
      </c>
      <c r="F960" s="8">
        <f>DATE(YEAR(sofile__4[[#This Row],[TimeStamp2]]),MONTH(sofile__4[[#This Row],[TimeStamp2]]),DAY(sofile__4[[#This Row],[TimeStamp2]]))</f>
        <v>44003</v>
      </c>
      <c r="G960">
        <v>959</v>
      </c>
      <c r="H960">
        <v>27</v>
      </c>
      <c r="I960">
        <f>IF(ISERROR(VLOOKUP(sofile__4[[#This Row],[SalesOrderID]],retfile[SalesOrderID],1,FALSE)),0,1)</f>
        <v>0</v>
      </c>
      <c r="J960">
        <f>MONTH(sofile__4[[#This Row],[TimeStamp2]])</f>
        <v>6</v>
      </c>
      <c r="K960">
        <f>+IF(sofile__4[[#This Row],[SalesOrderID]] &gt;0,1,0)</f>
        <v>1</v>
      </c>
      <c r="L960" s="7">
        <f>(sofile__4[[#This Row],[Existing Order]]-sofile__4[[#This Row],[ReturnedItem]])/sofile__4[[#This Row],[Existing Order]]</f>
        <v>1</v>
      </c>
    </row>
    <row r="961" spans="1:12" x14ac:dyDescent="0.35">
      <c r="A961">
        <v>960</v>
      </c>
      <c r="B961">
        <v>14</v>
      </c>
      <c r="C961">
        <v>6</v>
      </c>
      <c r="D961">
        <v>243</v>
      </c>
      <c r="E961" s="8">
        <v>44003.833333333336</v>
      </c>
      <c r="F961" s="8">
        <f>DATE(YEAR(sofile__4[[#This Row],[TimeStamp2]]),MONTH(sofile__4[[#This Row],[TimeStamp2]]),DAY(sofile__4[[#This Row],[TimeStamp2]]))</f>
        <v>44003</v>
      </c>
      <c r="G961">
        <v>960</v>
      </c>
      <c r="H961">
        <v>20</v>
      </c>
      <c r="I961">
        <f>IF(ISERROR(VLOOKUP(sofile__4[[#This Row],[SalesOrderID]],retfile[SalesOrderID],1,FALSE)),0,1)</f>
        <v>0</v>
      </c>
      <c r="J961">
        <f>MONTH(sofile__4[[#This Row],[TimeStamp2]])</f>
        <v>6</v>
      </c>
      <c r="K961">
        <f>+IF(sofile__4[[#This Row],[SalesOrderID]] &gt;0,1,0)</f>
        <v>1</v>
      </c>
      <c r="L961" s="7">
        <f>(sofile__4[[#This Row],[Existing Order]]-sofile__4[[#This Row],[ReturnedItem]])/sofile__4[[#This Row],[Existing Order]]</f>
        <v>1</v>
      </c>
    </row>
    <row r="962" spans="1:12" x14ac:dyDescent="0.35">
      <c r="A962">
        <v>961</v>
      </c>
      <c r="B962">
        <v>14</v>
      </c>
      <c r="C962">
        <v>7</v>
      </c>
      <c r="D962">
        <v>216</v>
      </c>
      <c r="E962" s="8">
        <v>44004.25</v>
      </c>
      <c r="F962" s="8">
        <f>DATE(YEAR(sofile__4[[#This Row],[TimeStamp2]]),MONTH(sofile__4[[#This Row],[TimeStamp2]]),DAY(sofile__4[[#This Row],[TimeStamp2]]))</f>
        <v>44004</v>
      </c>
      <c r="G962">
        <v>961</v>
      </c>
      <c r="H962">
        <v>30</v>
      </c>
      <c r="I962">
        <f>IF(ISERROR(VLOOKUP(sofile__4[[#This Row],[SalesOrderID]],retfile[SalesOrderID],1,FALSE)),0,1)</f>
        <v>0</v>
      </c>
      <c r="J962">
        <f>MONTH(sofile__4[[#This Row],[TimeStamp2]])</f>
        <v>6</v>
      </c>
      <c r="K962">
        <f>+IF(sofile__4[[#This Row],[SalesOrderID]] &gt;0,1,0)</f>
        <v>1</v>
      </c>
      <c r="L962" s="7">
        <f>(sofile__4[[#This Row],[Existing Order]]-sofile__4[[#This Row],[ReturnedItem]])/sofile__4[[#This Row],[Existing Order]]</f>
        <v>1</v>
      </c>
    </row>
    <row r="963" spans="1:12" x14ac:dyDescent="0.35">
      <c r="A963">
        <v>962</v>
      </c>
      <c r="B963">
        <v>1</v>
      </c>
      <c r="C963">
        <v>1</v>
      </c>
      <c r="D963">
        <v>382</v>
      </c>
      <c r="E963" s="8">
        <v>44003.875</v>
      </c>
      <c r="F963" s="8">
        <f>DATE(YEAR(sofile__4[[#This Row],[TimeStamp2]]),MONTH(sofile__4[[#This Row],[TimeStamp2]]),DAY(sofile__4[[#This Row],[TimeStamp2]]))</f>
        <v>44003</v>
      </c>
      <c r="G963">
        <v>962</v>
      </c>
      <c r="H963">
        <v>21</v>
      </c>
      <c r="I963">
        <f>IF(ISERROR(VLOOKUP(sofile__4[[#This Row],[SalesOrderID]],retfile[SalesOrderID],1,FALSE)),0,1)</f>
        <v>0</v>
      </c>
      <c r="J963">
        <f>MONTH(sofile__4[[#This Row],[TimeStamp2]])</f>
        <v>6</v>
      </c>
      <c r="K963">
        <f>+IF(sofile__4[[#This Row],[SalesOrderID]] &gt;0,1,0)</f>
        <v>1</v>
      </c>
      <c r="L963" s="7">
        <f>(sofile__4[[#This Row],[Existing Order]]-sofile__4[[#This Row],[ReturnedItem]])/sofile__4[[#This Row],[Existing Order]]</f>
        <v>1</v>
      </c>
    </row>
    <row r="964" spans="1:12" x14ac:dyDescent="0.35">
      <c r="A964">
        <v>963</v>
      </c>
      <c r="B964">
        <v>4</v>
      </c>
      <c r="C964">
        <v>7</v>
      </c>
      <c r="D964">
        <v>232</v>
      </c>
      <c r="E964" s="8">
        <v>44003.791666666664</v>
      </c>
      <c r="F964" s="8">
        <f>DATE(YEAR(sofile__4[[#This Row],[TimeStamp2]]),MONTH(sofile__4[[#This Row],[TimeStamp2]]),DAY(sofile__4[[#This Row],[TimeStamp2]]))</f>
        <v>44003</v>
      </c>
      <c r="G964">
        <v>963</v>
      </c>
      <c r="H964">
        <v>19</v>
      </c>
      <c r="I964">
        <f>IF(ISERROR(VLOOKUP(sofile__4[[#This Row],[SalesOrderID]],retfile[SalesOrderID],1,FALSE)),0,1)</f>
        <v>0</v>
      </c>
      <c r="J964">
        <f>MONTH(sofile__4[[#This Row],[TimeStamp2]])</f>
        <v>6</v>
      </c>
      <c r="K964">
        <f>+IF(sofile__4[[#This Row],[SalesOrderID]] &gt;0,1,0)</f>
        <v>1</v>
      </c>
      <c r="L964" s="7">
        <f>(sofile__4[[#This Row],[Existing Order]]-sofile__4[[#This Row],[ReturnedItem]])/sofile__4[[#This Row],[Existing Order]]</f>
        <v>1</v>
      </c>
    </row>
    <row r="965" spans="1:12" x14ac:dyDescent="0.35">
      <c r="A965">
        <v>964</v>
      </c>
      <c r="B965">
        <v>14</v>
      </c>
      <c r="C965">
        <v>7</v>
      </c>
      <c r="D965">
        <v>246</v>
      </c>
      <c r="E965" s="8">
        <v>44004.25</v>
      </c>
      <c r="F965" s="8">
        <f>DATE(YEAR(sofile__4[[#This Row],[TimeStamp2]]),MONTH(sofile__4[[#This Row],[TimeStamp2]]),DAY(sofile__4[[#This Row],[TimeStamp2]]))</f>
        <v>44004</v>
      </c>
      <c r="G965">
        <v>964</v>
      </c>
      <c r="H965">
        <v>30</v>
      </c>
      <c r="I965">
        <f>IF(ISERROR(VLOOKUP(sofile__4[[#This Row],[SalesOrderID]],retfile[SalesOrderID],1,FALSE)),0,1)</f>
        <v>0</v>
      </c>
      <c r="J965">
        <f>MONTH(sofile__4[[#This Row],[TimeStamp2]])</f>
        <v>6</v>
      </c>
      <c r="K965">
        <f>+IF(sofile__4[[#This Row],[SalesOrderID]] &gt;0,1,0)</f>
        <v>1</v>
      </c>
      <c r="L965" s="7">
        <f>(sofile__4[[#This Row],[Existing Order]]-sofile__4[[#This Row],[ReturnedItem]])/sofile__4[[#This Row],[Existing Order]]</f>
        <v>1</v>
      </c>
    </row>
    <row r="966" spans="1:12" x14ac:dyDescent="0.35">
      <c r="A966">
        <v>965</v>
      </c>
      <c r="B966">
        <v>3</v>
      </c>
      <c r="C966">
        <v>5</v>
      </c>
      <c r="D966">
        <v>401</v>
      </c>
      <c r="E966" s="8">
        <v>44005.083333333336</v>
      </c>
      <c r="F966" s="8">
        <f>DATE(YEAR(sofile__4[[#This Row],[TimeStamp2]]),MONTH(sofile__4[[#This Row],[TimeStamp2]]),DAY(sofile__4[[#This Row],[TimeStamp2]]))</f>
        <v>44005</v>
      </c>
      <c r="G966">
        <v>965</v>
      </c>
      <c r="H966">
        <v>26</v>
      </c>
      <c r="I966">
        <f>IF(ISERROR(VLOOKUP(sofile__4[[#This Row],[SalesOrderID]],retfile[SalesOrderID],1,FALSE)),0,1)</f>
        <v>0</v>
      </c>
      <c r="J966">
        <f>MONTH(sofile__4[[#This Row],[TimeStamp2]])</f>
        <v>6</v>
      </c>
      <c r="K966">
        <f>+IF(sofile__4[[#This Row],[SalesOrderID]] &gt;0,1,0)</f>
        <v>1</v>
      </c>
      <c r="L966" s="7">
        <f>(sofile__4[[#This Row],[Existing Order]]-sofile__4[[#This Row],[ReturnedItem]])/sofile__4[[#This Row],[Existing Order]]</f>
        <v>1</v>
      </c>
    </row>
    <row r="967" spans="1:12" x14ac:dyDescent="0.35">
      <c r="A967">
        <v>966</v>
      </c>
      <c r="B967">
        <v>3</v>
      </c>
      <c r="C967">
        <v>1</v>
      </c>
      <c r="D967">
        <v>342</v>
      </c>
      <c r="E967" s="8">
        <v>44005.166666666664</v>
      </c>
      <c r="F967" s="8">
        <f>DATE(YEAR(sofile__4[[#This Row],[TimeStamp2]]),MONTH(sofile__4[[#This Row],[TimeStamp2]]),DAY(sofile__4[[#This Row],[TimeStamp2]]))</f>
        <v>44005</v>
      </c>
      <c r="G967">
        <v>966</v>
      </c>
      <c r="H967">
        <v>28</v>
      </c>
      <c r="I967">
        <f>IF(ISERROR(VLOOKUP(sofile__4[[#This Row],[SalesOrderID]],retfile[SalesOrderID],1,FALSE)),0,1)</f>
        <v>0</v>
      </c>
      <c r="J967">
        <f>MONTH(sofile__4[[#This Row],[TimeStamp2]])</f>
        <v>6</v>
      </c>
      <c r="K967">
        <f>+IF(sofile__4[[#This Row],[SalesOrderID]] &gt;0,1,0)</f>
        <v>1</v>
      </c>
      <c r="L967" s="7">
        <f>(sofile__4[[#This Row],[Existing Order]]-sofile__4[[#This Row],[ReturnedItem]])/sofile__4[[#This Row],[Existing Order]]</f>
        <v>1</v>
      </c>
    </row>
    <row r="968" spans="1:12" x14ac:dyDescent="0.35">
      <c r="A968">
        <v>967</v>
      </c>
      <c r="B968">
        <v>5</v>
      </c>
      <c r="C968">
        <v>9</v>
      </c>
      <c r="D968">
        <v>413</v>
      </c>
      <c r="E968" s="8">
        <v>44005.25</v>
      </c>
      <c r="F968" s="8">
        <f>DATE(YEAR(sofile__4[[#This Row],[TimeStamp2]]),MONTH(sofile__4[[#This Row],[TimeStamp2]]),DAY(sofile__4[[#This Row],[TimeStamp2]]))</f>
        <v>44005</v>
      </c>
      <c r="G968">
        <v>967</v>
      </c>
      <c r="H968">
        <v>30</v>
      </c>
      <c r="I968">
        <f>IF(ISERROR(VLOOKUP(sofile__4[[#This Row],[SalesOrderID]],retfile[SalesOrderID],1,FALSE)),0,1)</f>
        <v>0</v>
      </c>
      <c r="J968">
        <f>MONTH(sofile__4[[#This Row],[TimeStamp2]])</f>
        <v>6</v>
      </c>
      <c r="K968">
        <f>+IF(sofile__4[[#This Row],[SalesOrderID]] &gt;0,1,0)</f>
        <v>1</v>
      </c>
      <c r="L968" s="7">
        <f>(sofile__4[[#This Row],[Existing Order]]-sofile__4[[#This Row],[ReturnedItem]])/sofile__4[[#This Row],[Existing Order]]</f>
        <v>1</v>
      </c>
    </row>
    <row r="969" spans="1:12" x14ac:dyDescent="0.35">
      <c r="A969">
        <v>968</v>
      </c>
      <c r="B969">
        <v>11</v>
      </c>
      <c r="C969">
        <v>3</v>
      </c>
      <c r="D969">
        <v>294</v>
      </c>
      <c r="E969" s="8">
        <v>44004.875</v>
      </c>
      <c r="F969" s="8">
        <f>DATE(YEAR(sofile__4[[#This Row],[TimeStamp2]]),MONTH(sofile__4[[#This Row],[TimeStamp2]]),DAY(sofile__4[[#This Row],[TimeStamp2]]))</f>
        <v>44004</v>
      </c>
      <c r="G969">
        <v>968</v>
      </c>
      <c r="H969">
        <v>21</v>
      </c>
      <c r="I969">
        <f>IF(ISERROR(VLOOKUP(sofile__4[[#This Row],[SalesOrderID]],retfile[SalesOrderID],1,FALSE)),0,1)</f>
        <v>0</v>
      </c>
      <c r="J969">
        <f>MONTH(sofile__4[[#This Row],[TimeStamp2]])</f>
        <v>6</v>
      </c>
      <c r="K969">
        <f>+IF(sofile__4[[#This Row],[SalesOrderID]] &gt;0,1,0)</f>
        <v>1</v>
      </c>
      <c r="L969" s="7">
        <f>(sofile__4[[#This Row],[Existing Order]]-sofile__4[[#This Row],[ReturnedItem]])/sofile__4[[#This Row],[Existing Order]]</f>
        <v>1</v>
      </c>
    </row>
    <row r="970" spans="1:12" x14ac:dyDescent="0.35">
      <c r="A970">
        <v>969</v>
      </c>
      <c r="B970">
        <v>4</v>
      </c>
      <c r="C970">
        <v>5</v>
      </c>
      <c r="D970">
        <v>207</v>
      </c>
      <c r="E970" s="8">
        <v>44005.25</v>
      </c>
      <c r="F970" s="8">
        <f>DATE(YEAR(sofile__4[[#This Row],[TimeStamp2]]),MONTH(sofile__4[[#This Row],[TimeStamp2]]),DAY(sofile__4[[#This Row],[TimeStamp2]]))</f>
        <v>44005</v>
      </c>
      <c r="G970">
        <v>969</v>
      </c>
      <c r="H970">
        <v>30</v>
      </c>
      <c r="I970">
        <f>IF(ISERROR(VLOOKUP(sofile__4[[#This Row],[SalesOrderID]],retfile[SalesOrderID],1,FALSE)),0,1)</f>
        <v>0</v>
      </c>
      <c r="J970">
        <f>MONTH(sofile__4[[#This Row],[TimeStamp2]])</f>
        <v>6</v>
      </c>
      <c r="K970">
        <f>+IF(sofile__4[[#This Row],[SalesOrderID]] &gt;0,1,0)</f>
        <v>1</v>
      </c>
      <c r="L970" s="7">
        <f>(sofile__4[[#This Row],[Existing Order]]-sofile__4[[#This Row],[ReturnedItem]])/sofile__4[[#This Row],[Existing Order]]</f>
        <v>1</v>
      </c>
    </row>
    <row r="971" spans="1:12" x14ac:dyDescent="0.35">
      <c r="A971">
        <v>970</v>
      </c>
      <c r="B971">
        <v>6</v>
      </c>
      <c r="C971">
        <v>1</v>
      </c>
      <c r="D971">
        <v>383</v>
      </c>
      <c r="E971" s="8">
        <v>44005.875</v>
      </c>
      <c r="F971" s="8">
        <f>DATE(YEAR(sofile__4[[#This Row],[TimeStamp2]]),MONTH(sofile__4[[#This Row],[TimeStamp2]]),DAY(sofile__4[[#This Row],[TimeStamp2]]))</f>
        <v>44005</v>
      </c>
      <c r="G971">
        <v>970</v>
      </c>
      <c r="H971">
        <v>21</v>
      </c>
      <c r="I971">
        <f>IF(ISERROR(VLOOKUP(sofile__4[[#This Row],[SalesOrderID]],retfile[SalesOrderID],1,FALSE)),0,1)</f>
        <v>0</v>
      </c>
      <c r="J971">
        <f>MONTH(sofile__4[[#This Row],[TimeStamp2]])</f>
        <v>6</v>
      </c>
      <c r="K971">
        <f>+IF(sofile__4[[#This Row],[SalesOrderID]] &gt;0,1,0)</f>
        <v>1</v>
      </c>
      <c r="L971" s="7">
        <f>(sofile__4[[#This Row],[Existing Order]]-sofile__4[[#This Row],[ReturnedItem]])/sofile__4[[#This Row],[Existing Order]]</f>
        <v>1</v>
      </c>
    </row>
    <row r="972" spans="1:12" x14ac:dyDescent="0.35">
      <c r="A972">
        <v>971</v>
      </c>
      <c r="B972">
        <v>10</v>
      </c>
      <c r="C972">
        <v>8</v>
      </c>
      <c r="D972">
        <v>273</v>
      </c>
      <c r="E972" s="8">
        <v>44006.208333333336</v>
      </c>
      <c r="F972" s="8">
        <f>DATE(YEAR(sofile__4[[#This Row],[TimeStamp2]]),MONTH(sofile__4[[#This Row],[TimeStamp2]]),DAY(sofile__4[[#This Row],[TimeStamp2]]))</f>
        <v>44006</v>
      </c>
      <c r="G972">
        <v>971</v>
      </c>
      <c r="H972">
        <v>29</v>
      </c>
      <c r="I972">
        <f>IF(ISERROR(VLOOKUP(sofile__4[[#This Row],[SalesOrderID]],retfile[SalesOrderID],1,FALSE)),0,1)</f>
        <v>0</v>
      </c>
      <c r="J972">
        <f>MONTH(sofile__4[[#This Row],[TimeStamp2]])</f>
        <v>6</v>
      </c>
      <c r="K972">
        <f>+IF(sofile__4[[#This Row],[SalesOrderID]] &gt;0,1,0)</f>
        <v>1</v>
      </c>
      <c r="L972" s="7">
        <f>(sofile__4[[#This Row],[Existing Order]]-sofile__4[[#This Row],[ReturnedItem]])/sofile__4[[#This Row],[Existing Order]]</f>
        <v>1</v>
      </c>
    </row>
    <row r="973" spans="1:12" x14ac:dyDescent="0.35">
      <c r="A973">
        <v>972</v>
      </c>
      <c r="B973">
        <v>9</v>
      </c>
      <c r="C973">
        <v>9</v>
      </c>
      <c r="D973">
        <v>344</v>
      </c>
      <c r="E973" s="8">
        <v>44005.958333333336</v>
      </c>
      <c r="F973" s="8">
        <f>DATE(YEAR(sofile__4[[#This Row],[TimeStamp2]]),MONTH(sofile__4[[#This Row],[TimeStamp2]]),DAY(sofile__4[[#This Row],[TimeStamp2]]))</f>
        <v>44005</v>
      </c>
      <c r="G973">
        <v>972</v>
      </c>
      <c r="H973">
        <v>23</v>
      </c>
      <c r="I973">
        <f>IF(ISERROR(VLOOKUP(sofile__4[[#This Row],[SalesOrderID]],retfile[SalesOrderID],1,FALSE)),0,1)</f>
        <v>0</v>
      </c>
      <c r="J973">
        <f>MONTH(sofile__4[[#This Row],[TimeStamp2]])</f>
        <v>6</v>
      </c>
      <c r="K973">
        <f>+IF(sofile__4[[#This Row],[SalesOrderID]] &gt;0,1,0)</f>
        <v>1</v>
      </c>
      <c r="L973" s="7">
        <f>(sofile__4[[#This Row],[Existing Order]]-sofile__4[[#This Row],[ReturnedItem]])/sofile__4[[#This Row],[Existing Order]]</f>
        <v>1</v>
      </c>
    </row>
    <row r="974" spans="1:12" x14ac:dyDescent="0.35">
      <c r="A974">
        <v>973</v>
      </c>
      <c r="B974">
        <v>10</v>
      </c>
      <c r="C974">
        <v>8</v>
      </c>
      <c r="D974">
        <v>356</v>
      </c>
      <c r="E974" s="8">
        <v>44006.125</v>
      </c>
      <c r="F974" s="8">
        <f>DATE(YEAR(sofile__4[[#This Row],[TimeStamp2]]),MONTH(sofile__4[[#This Row],[TimeStamp2]]),DAY(sofile__4[[#This Row],[TimeStamp2]]))</f>
        <v>44006</v>
      </c>
      <c r="G974">
        <v>973</v>
      </c>
      <c r="H974">
        <v>27</v>
      </c>
      <c r="I974">
        <f>IF(ISERROR(VLOOKUP(sofile__4[[#This Row],[SalesOrderID]],retfile[SalesOrderID],1,FALSE)),0,1)</f>
        <v>0</v>
      </c>
      <c r="J974">
        <f>MONTH(sofile__4[[#This Row],[TimeStamp2]])</f>
        <v>6</v>
      </c>
      <c r="K974">
        <f>+IF(sofile__4[[#This Row],[SalesOrderID]] &gt;0,1,0)</f>
        <v>1</v>
      </c>
      <c r="L974" s="7">
        <f>(sofile__4[[#This Row],[Existing Order]]-sofile__4[[#This Row],[ReturnedItem]])/sofile__4[[#This Row],[Existing Order]]</f>
        <v>1</v>
      </c>
    </row>
    <row r="975" spans="1:12" x14ac:dyDescent="0.35">
      <c r="A975">
        <v>974</v>
      </c>
      <c r="B975">
        <v>6</v>
      </c>
      <c r="C975">
        <v>1</v>
      </c>
      <c r="D975">
        <v>115</v>
      </c>
      <c r="E975" s="8">
        <v>44005.791666666664</v>
      </c>
      <c r="F975" s="8">
        <f>DATE(YEAR(sofile__4[[#This Row],[TimeStamp2]]),MONTH(sofile__4[[#This Row],[TimeStamp2]]),DAY(sofile__4[[#This Row],[TimeStamp2]]))</f>
        <v>44005</v>
      </c>
      <c r="G975">
        <v>974</v>
      </c>
      <c r="H975">
        <v>19</v>
      </c>
      <c r="I975">
        <f>IF(ISERROR(VLOOKUP(sofile__4[[#This Row],[SalesOrderID]],retfile[SalesOrderID],1,FALSE)),0,1)</f>
        <v>0</v>
      </c>
      <c r="J975">
        <f>MONTH(sofile__4[[#This Row],[TimeStamp2]])</f>
        <v>6</v>
      </c>
      <c r="K975">
        <f>+IF(sofile__4[[#This Row],[SalesOrderID]] &gt;0,1,0)</f>
        <v>1</v>
      </c>
      <c r="L975" s="7">
        <f>(sofile__4[[#This Row],[Existing Order]]-sofile__4[[#This Row],[ReturnedItem]])/sofile__4[[#This Row],[Existing Order]]</f>
        <v>1</v>
      </c>
    </row>
    <row r="976" spans="1:12" x14ac:dyDescent="0.35">
      <c r="A976">
        <v>975</v>
      </c>
      <c r="B976">
        <v>10</v>
      </c>
      <c r="C976">
        <v>8</v>
      </c>
      <c r="D976">
        <v>425</v>
      </c>
      <c r="E976" s="8">
        <v>44006.041666666664</v>
      </c>
      <c r="F976" s="8">
        <f>DATE(YEAR(sofile__4[[#This Row],[TimeStamp2]]),MONTH(sofile__4[[#This Row],[TimeStamp2]]),DAY(sofile__4[[#This Row],[TimeStamp2]]))</f>
        <v>44006</v>
      </c>
      <c r="G976">
        <v>975</v>
      </c>
      <c r="H976">
        <v>25</v>
      </c>
      <c r="I976">
        <f>IF(ISERROR(VLOOKUP(sofile__4[[#This Row],[SalesOrderID]],retfile[SalesOrderID],1,FALSE)),0,1)</f>
        <v>0</v>
      </c>
      <c r="J976">
        <f>MONTH(sofile__4[[#This Row],[TimeStamp2]])</f>
        <v>6</v>
      </c>
      <c r="K976">
        <f>+IF(sofile__4[[#This Row],[SalesOrderID]] &gt;0,1,0)</f>
        <v>1</v>
      </c>
      <c r="L976" s="7">
        <f>(sofile__4[[#This Row],[Existing Order]]-sofile__4[[#This Row],[ReturnedItem]])/sofile__4[[#This Row],[Existing Order]]</f>
        <v>1</v>
      </c>
    </row>
    <row r="977" spans="1:12" x14ac:dyDescent="0.35">
      <c r="A977">
        <v>976</v>
      </c>
      <c r="B977">
        <v>3</v>
      </c>
      <c r="C977">
        <v>5</v>
      </c>
      <c r="D977">
        <v>111</v>
      </c>
      <c r="E977" s="8">
        <v>44005.791666666664</v>
      </c>
      <c r="F977" s="8">
        <f>DATE(YEAR(sofile__4[[#This Row],[TimeStamp2]]),MONTH(sofile__4[[#This Row],[TimeStamp2]]),DAY(sofile__4[[#This Row],[TimeStamp2]]))</f>
        <v>44005</v>
      </c>
      <c r="G977">
        <v>976</v>
      </c>
      <c r="H977">
        <v>19</v>
      </c>
      <c r="I977">
        <f>IF(ISERROR(VLOOKUP(sofile__4[[#This Row],[SalesOrderID]],retfile[SalesOrderID],1,FALSE)),0,1)</f>
        <v>0</v>
      </c>
      <c r="J977">
        <f>MONTH(sofile__4[[#This Row],[TimeStamp2]])</f>
        <v>6</v>
      </c>
      <c r="K977">
        <f>+IF(sofile__4[[#This Row],[SalesOrderID]] &gt;0,1,0)</f>
        <v>1</v>
      </c>
      <c r="L977" s="7">
        <f>(sofile__4[[#This Row],[Existing Order]]-sofile__4[[#This Row],[ReturnedItem]])/sofile__4[[#This Row],[Existing Order]]</f>
        <v>1</v>
      </c>
    </row>
    <row r="978" spans="1:12" x14ac:dyDescent="0.35">
      <c r="A978">
        <v>977</v>
      </c>
      <c r="B978">
        <v>12</v>
      </c>
      <c r="C978">
        <v>9</v>
      </c>
      <c r="D978">
        <v>378</v>
      </c>
      <c r="E978" s="8">
        <v>44007.041666666664</v>
      </c>
      <c r="F978" s="8">
        <f>DATE(YEAR(sofile__4[[#This Row],[TimeStamp2]]),MONTH(sofile__4[[#This Row],[TimeStamp2]]),DAY(sofile__4[[#This Row],[TimeStamp2]]))</f>
        <v>44007</v>
      </c>
      <c r="G978">
        <v>977</v>
      </c>
      <c r="H978">
        <v>25</v>
      </c>
      <c r="I978">
        <f>IF(ISERROR(VLOOKUP(sofile__4[[#This Row],[SalesOrderID]],retfile[SalesOrderID],1,FALSE)),0,1)</f>
        <v>0</v>
      </c>
      <c r="J978">
        <f>MONTH(sofile__4[[#This Row],[TimeStamp2]])</f>
        <v>6</v>
      </c>
      <c r="K978">
        <f>+IF(sofile__4[[#This Row],[SalesOrderID]] &gt;0,1,0)</f>
        <v>1</v>
      </c>
      <c r="L978" s="7">
        <f>(sofile__4[[#This Row],[Existing Order]]-sofile__4[[#This Row],[ReturnedItem]])/sofile__4[[#This Row],[Existing Order]]</f>
        <v>1</v>
      </c>
    </row>
    <row r="979" spans="1:12" x14ac:dyDescent="0.35">
      <c r="A979">
        <v>978</v>
      </c>
      <c r="B979">
        <v>12</v>
      </c>
      <c r="C979">
        <v>2</v>
      </c>
      <c r="D979">
        <v>393</v>
      </c>
      <c r="E979" s="8">
        <v>44006.958333333336</v>
      </c>
      <c r="F979" s="8">
        <f>DATE(YEAR(sofile__4[[#This Row],[TimeStamp2]]),MONTH(sofile__4[[#This Row],[TimeStamp2]]),DAY(sofile__4[[#This Row],[TimeStamp2]]))</f>
        <v>44006</v>
      </c>
      <c r="G979">
        <v>978</v>
      </c>
      <c r="H979">
        <v>23</v>
      </c>
      <c r="I979">
        <f>IF(ISERROR(VLOOKUP(sofile__4[[#This Row],[SalesOrderID]],retfile[SalesOrderID],1,FALSE)),0,1)</f>
        <v>0</v>
      </c>
      <c r="J979">
        <f>MONTH(sofile__4[[#This Row],[TimeStamp2]])</f>
        <v>6</v>
      </c>
      <c r="K979">
        <f>+IF(sofile__4[[#This Row],[SalesOrderID]] &gt;0,1,0)</f>
        <v>1</v>
      </c>
      <c r="L979" s="7">
        <f>(sofile__4[[#This Row],[Existing Order]]-sofile__4[[#This Row],[ReturnedItem]])/sofile__4[[#This Row],[Existing Order]]</f>
        <v>1</v>
      </c>
    </row>
    <row r="980" spans="1:12" x14ac:dyDescent="0.35">
      <c r="A980">
        <v>979</v>
      </c>
      <c r="B980">
        <v>8</v>
      </c>
      <c r="C980">
        <v>7</v>
      </c>
      <c r="D980">
        <v>385</v>
      </c>
      <c r="E980" s="8">
        <v>44007.125</v>
      </c>
      <c r="F980" s="8">
        <f>DATE(YEAR(sofile__4[[#This Row],[TimeStamp2]]),MONTH(sofile__4[[#This Row],[TimeStamp2]]),DAY(sofile__4[[#This Row],[TimeStamp2]]))</f>
        <v>44007</v>
      </c>
      <c r="G980">
        <v>979</v>
      </c>
      <c r="H980">
        <v>27</v>
      </c>
      <c r="I980">
        <f>IF(ISERROR(VLOOKUP(sofile__4[[#This Row],[SalesOrderID]],retfile[SalesOrderID],1,FALSE)),0,1)</f>
        <v>0</v>
      </c>
      <c r="J980">
        <f>MONTH(sofile__4[[#This Row],[TimeStamp2]])</f>
        <v>6</v>
      </c>
      <c r="K980">
        <f>+IF(sofile__4[[#This Row],[SalesOrderID]] &gt;0,1,0)</f>
        <v>1</v>
      </c>
      <c r="L980" s="7">
        <f>(sofile__4[[#This Row],[Existing Order]]-sofile__4[[#This Row],[ReturnedItem]])/sofile__4[[#This Row],[Existing Order]]</f>
        <v>1</v>
      </c>
    </row>
    <row r="981" spans="1:12" x14ac:dyDescent="0.35">
      <c r="A981">
        <v>980</v>
      </c>
      <c r="B981">
        <v>12</v>
      </c>
      <c r="C981">
        <v>3</v>
      </c>
      <c r="D981">
        <v>317</v>
      </c>
      <c r="E981" s="8">
        <v>44007.125</v>
      </c>
      <c r="F981" s="8">
        <f>DATE(YEAR(sofile__4[[#This Row],[TimeStamp2]]),MONTH(sofile__4[[#This Row],[TimeStamp2]]),DAY(sofile__4[[#This Row],[TimeStamp2]]))</f>
        <v>44007</v>
      </c>
      <c r="G981">
        <v>980</v>
      </c>
      <c r="H981">
        <v>27</v>
      </c>
      <c r="I981">
        <f>IF(ISERROR(VLOOKUP(sofile__4[[#This Row],[SalesOrderID]],retfile[SalesOrderID],1,FALSE)),0,1)</f>
        <v>0</v>
      </c>
      <c r="J981">
        <f>MONTH(sofile__4[[#This Row],[TimeStamp2]])</f>
        <v>6</v>
      </c>
      <c r="K981">
        <f>+IF(sofile__4[[#This Row],[SalesOrderID]] &gt;0,1,0)</f>
        <v>1</v>
      </c>
      <c r="L981" s="7">
        <f>(sofile__4[[#This Row],[Existing Order]]-sofile__4[[#This Row],[ReturnedItem]])/sofile__4[[#This Row],[Existing Order]]</f>
        <v>1</v>
      </c>
    </row>
    <row r="982" spans="1:12" x14ac:dyDescent="0.35">
      <c r="A982">
        <v>981</v>
      </c>
      <c r="B982">
        <v>5</v>
      </c>
      <c r="C982">
        <v>8</v>
      </c>
      <c r="D982">
        <v>382</v>
      </c>
      <c r="E982" s="8">
        <v>44007.791666666664</v>
      </c>
      <c r="F982" s="8">
        <f>DATE(YEAR(sofile__4[[#This Row],[TimeStamp2]]),MONTH(sofile__4[[#This Row],[TimeStamp2]]),DAY(sofile__4[[#This Row],[TimeStamp2]]))</f>
        <v>44007</v>
      </c>
      <c r="G982">
        <v>981</v>
      </c>
      <c r="H982">
        <v>19</v>
      </c>
      <c r="I982">
        <f>IF(ISERROR(VLOOKUP(sofile__4[[#This Row],[SalesOrderID]],retfile[SalesOrderID],1,FALSE)),0,1)</f>
        <v>0</v>
      </c>
      <c r="J982">
        <f>MONTH(sofile__4[[#This Row],[TimeStamp2]])</f>
        <v>6</v>
      </c>
      <c r="K982">
        <f>+IF(sofile__4[[#This Row],[SalesOrderID]] &gt;0,1,0)</f>
        <v>1</v>
      </c>
      <c r="L982" s="7">
        <f>(sofile__4[[#This Row],[Existing Order]]-sofile__4[[#This Row],[ReturnedItem]])/sofile__4[[#This Row],[Existing Order]]</f>
        <v>1</v>
      </c>
    </row>
    <row r="983" spans="1:12" x14ac:dyDescent="0.35">
      <c r="A983">
        <v>982</v>
      </c>
      <c r="B983">
        <v>12</v>
      </c>
      <c r="C983">
        <v>2</v>
      </c>
      <c r="D983">
        <v>273</v>
      </c>
      <c r="E983" s="8">
        <v>44008.25</v>
      </c>
      <c r="F983" s="8">
        <f>DATE(YEAR(sofile__4[[#This Row],[TimeStamp2]]),MONTH(sofile__4[[#This Row],[TimeStamp2]]),DAY(sofile__4[[#This Row],[TimeStamp2]]))</f>
        <v>44008</v>
      </c>
      <c r="G983">
        <v>982</v>
      </c>
      <c r="H983">
        <v>30</v>
      </c>
      <c r="I983">
        <f>IF(ISERROR(VLOOKUP(sofile__4[[#This Row],[SalesOrderID]],retfile[SalesOrderID],1,FALSE)),0,1)</f>
        <v>0</v>
      </c>
      <c r="J983">
        <f>MONTH(sofile__4[[#This Row],[TimeStamp2]])</f>
        <v>6</v>
      </c>
      <c r="K983">
        <f>+IF(sofile__4[[#This Row],[SalesOrderID]] &gt;0,1,0)</f>
        <v>1</v>
      </c>
      <c r="L983" s="7">
        <f>(sofile__4[[#This Row],[Existing Order]]-sofile__4[[#This Row],[ReturnedItem]])/sofile__4[[#This Row],[Existing Order]]</f>
        <v>1</v>
      </c>
    </row>
    <row r="984" spans="1:12" x14ac:dyDescent="0.35">
      <c r="A984">
        <v>983</v>
      </c>
      <c r="B984">
        <v>2</v>
      </c>
      <c r="C984">
        <v>3</v>
      </c>
      <c r="D984">
        <v>461</v>
      </c>
      <c r="E984" s="8">
        <v>44007.791666666664</v>
      </c>
      <c r="F984" s="8">
        <f>DATE(YEAR(sofile__4[[#This Row],[TimeStamp2]]),MONTH(sofile__4[[#This Row],[TimeStamp2]]),DAY(sofile__4[[#This Row],[TimeStamp2]]))</f>
        <v>44007</v>
      </c>
      <c r="G984">
        <v>983</v>
      </c>
      <c r="H984">
        <v>19</v>
      </c>
      <c r="I984">
        <f>IF(ISERROR(VLOOKUP(sofile__4[[#This Row],[SalesOrderID]],retfile[SalesOrderID],1,FALSE)),0,1)</f>
        <v>0</v>
      </c>
      <c r="J984">
        <f>MONTH(sofile__4[[#This Row],[TimeStamp2]])</f>
        <v>6</v>
      </c>
      <c r="K984">
        <f>+IF(sofile__4[[#This Row],[SalesOrderID]] &gt;0,1,0)</f>
        <v>1</v>
      </c>
      <c r="L984" s="7">
        <f>(sofile__4[[#This Row],[Existing Order]]-sofile__4[[#This Row],[ReturnedItem]])/sofile__4[[#This Row],[Existing Order]]</f>
        <v>1</v>
      </c>
    </row>
    <row r="985" spans="1:12" x14ac:dyDescent="0.35">
      <c r="A985">
        <v>984</v>
      </c>
      <c r="B985">
        <v>13</v>
      </c>
      <c r="C985">
        <v>1</v>
      </c>
      <c r="D985">
        <v>150</v>
      </c>
      <c r="E985" s="8">
        <v>44008.125</v>
      </c>
      <c r="F985" s="8">
        <f>DATE(YEAR(sofile__4[[#This Row],[TimeStamp2]]),MONTH(sofile__4[[#This Row],[TimeStamp2]]),DAY(sofile__4[[#This Row],[TimeStamp2]]))</f>
        <v>44008</v>
      </c>
      <c r="G985">
        <v>984</v>
      </c>
      <c r="H985">
        <v>27</v>
      </c>
      <c r="I985">
        <f>IF(ISERROR(VLOOKUP(sofile__4[[#This Row],[SalesOrderID]],retfile[SalesOrderID],1,FALSE)),0,1)</f>
        <v>0</v>
      </c>
      <c r="J985">
        <f>MONTH(sofile__4[[#This Row],[TimeStamp2]])</f>
        <v>6</v>
      </c>
      <c r="K985">
        <f>+IF(sofile__4[[#This Row],[SalesOrderID]] &gt;0,1,0)</f>
        <v>1</v>
      </c>
      <c r="L985" s="7">
        <f>(sofile__4[[#This Row],[Existing Order]]-sofile__4[[#This Row],[ReturnedItem]])/sofile__4[[#This Row],[Existing Order]]</f>
        <v>1</v>
      </c>
    </row>
    <row r="986" spans="1:12" x14ac:dyDescent="0.35">
      <c r="A986">
        <v>985</v>
      </c>
      <c r="B986">
        <v>8</v>
      </c>
      <c r="C986">
        <v>9</v>
      </c>
      <c r="D986">
        <v>136</v>
      </c>
      <c r="E986" s="8">
        <v>44007.833333333336</v>
      </c>
      <c r="F986" s="8">
        <f>DATE(YEAR(sofile__4[[#This Row],[TimeStamp2]]),MONTH(sofile__4[[#This Row],[TimeStamp2]]),DAY(sofile__4[[#This Row],[TimeStamp2]]))</f>
        <v>44007</v>
      </c>
      <c r="G986">
        <v>985</v>
      </c>
      <c r="H986">
        <v>20</v>
      </c>
      <c r="I986">
        <f>IF(ISERROR(VLOOKUP(sofile__4[[#This Row],[SalesOrderID]],retfile[SalesOrderID],1,FALSE)),0,1)</f>
        <v>0</v>
      </c>
      <c r="J986">
        <f>MONTH(sofile__4[[#This Row],[TimeStamp2]])</f>
        <v>6</v>
      </c>
      <c r="K986">
        <f>+IF(sofile__4[[#This Row],[SalesOrderID]] &gt;0,1,0)</f>
        <v>1</v>
      </c>
      <c r="L986" s="7">
        <f>(sofile__4[[#This Row],[Existing Order]]-sofile__4[[#This Row],[ReturnedItem]])/sofile__4[[#This Row],[Existing Order]]</f>
        <v>1</v>
      </c>
    </row>
    <row r="987" spans="1:12" x14ac:dyDescent="0.35">
      <c r="A987">
        <v>986</v>
      </c>
      <c r="B987">
        <v>6</v>
      </c>
      <c r="C987">
        <v>6</v>
      </c>
      <c r="D987">
        <v>394</v>
      </c>
      <c r="E987" s="8">
        <v>44007.958333333336</v>
      </c>
      <c r="F987" s="8">
        <f>DATE(YEAR(sofile__4[[#This Row],[TimeStamp2]]),MONTH(sofile__4[[#This Row],[TimeStamp2]]),DAY(sofile__4[[#This Row],[TimeStamp2]]))</f>
        <v>44007</v>
      </c>
      <c r="G987">
        <v>986</v>
      </c>
      <c r="H987">
        <v>23</v>
      </c>
      <c r="I987">
        <f>IF(ISERROR(VLOOKUP(sofile__4[[#This Row],[SalesOrderID]],retfile[SalesOrderID],1,FALSE)),0,1)</f>
        <v>0</v>
      </c>
      <c r="J987">
        <f>MONTH(sofile__4[[#This Row],[TimeStamp2]])</f>
        <v>6</v>
      </c>
      <c r="K987">
        <f>+IF(sofile__4[[#This Row],[SalesOrderID]] &gt;0,1,0)</f>
        <v>1</v>
      </c>
      <c r="L987" s="7">
        <f>(sofile__4[[#This Row],[Existing Order]]-sofile__4[[#This Row],[ReturnedItem]])/sofile__4[[#This Row],[Existing Order]]</f>
        <v>1</v>
      </c>
    </row>
    <row r="988" spans="1:12" x14ac:dyDescent="0.35">
      <c r="A988">
        <v>987</v>
      </c>
      <c r="B988">
        <v>8</v>
      </c>
      <c r="C988">
        <v>9</v>
      </c>
      <c r="D988">
        <v>152</v>
      </c>
      <c r="E988" s="8">
        <v>44007.791666666664</v>
      </c>
      <c r="F988" s="8">
        <f>DATE(YEAR(sofile__4[[#This Row],[TimeStamp2]]),MONTH(sofile__4[[#This Row],[TimeStamp2]]),DAY(sofile__4[[#This Row],[TimeStamp2]]))</f>
        <v>44007</v>
      </c>
      <c r="G988">
        <v>987</v>
      </c>
      <c r="H988">
        <v>19</v>
      </c>
      <c r="I988">
        <f>IF(ISERROR(VLOOKUP(sofile__4[[#This Row],[SalesOrderID]],retfile[SalesOrderID],1,FALSE)),0,1)</f>
        <v>0</v>
      </c>
      <c r="J988">
        <f>MONTH(sofile__4[[#This Row],[TimeStamp2]])</f>
        <v>6</v>
      </c>
      <c r="K988">
        <f>+IF(sofile__4[[#This Row],[SalesOrderID]] &gt;0,1,0)</f>
        <v>1</v>
      </c>
      <c r="L988" s="7">
        <f>(sofile__4[[#This Row],[Existing Order]]-sofile__4[[#This Row],[ReturnedItem]])/sofile__4[[#This Row],[Existing Order]]</f>
        <v>1</v>
      </c>
    </row>
    <row r="989" spans="1:12" x14ac:dyDescent="0.35">
      <c r="A989">
        <v>988</v>
      </c>
      <c r="B989">
        <v>7</v>
      </c>
      <c r="C989">
        <v>7</v>
      </c>
      <c r="D989">
        <v>352</v>
      </c>
      <c r="E989" s="8">
        <v>44009</v>
      </c>
      <c r="F989" s="8">
        <f>DATE(YEAR(sofile__4[[#This Row],[TimeStamp2]]),MONTH(sofile__4[[#This Row],[TimeStamp2]]),DAY(sofile__4[[#This Row],[TimeStamp2]]))</f>
        <v>44009</v>
      </c>
      <c r="G989">
        <v>988</v>
      </c>
      <c r="H989">
        <v>24</v>
      </c>
      <c r="I989">
        <f>IF(ISERROR(VLOOKUP(sofile__4[[#This Row],[SalesOrderID]],retfile[SalesOrderID],1,FALSE)),0,1)</f>
        <v>0</v>
      </c>
      <c r="J989">
        <f>MONTH(sofile__4[[#This Row],[TimeStamp2]])</f>
        <v>6</v>
      </c>
      <c r="K989">
        <f>+IF(sofile__4[[#This Row],[SalesOrderID]] &gt;0,1,0)</f>
        <v>1</v>
      </c>
      <c r="L989" s="7">
        <f>(sofile__4[[#This Row],[Existing Order]]-sofile__4[[#This Row],[ReturnedItem]])/sofile__4[[#This Row],[Existing Order]]</f>
        <v>1</v>
      </c>
    </row>
    <row r="990" spans="1:12" x14ac:dyDescent="0.35">
      <c r="A990">
        <v>989</v>
      </c>
      <c r="B990">
        <v>6</v>
      </c>
      <c r="C990">
        <v>5</v>
      </c>
      <c r="D990">
        <v>151</v>
      </c>
      <c r="E990" s="8">
        <v>44009.125</v>
      </c>
      <c r="F990" s="8">
        <f>DATE(YEAR(sofile__4[[#This Row],[TimeStamp2]]),MONTH(sofile__4[[#This Row],[TimeStamp2]]),DAY(sofile__4[[#This Row],[TimeStamp2]]))</f>
        <v>44009</v>
      </c>
      <c r="G990">
        <v>989</v>
      </c>
      <c r="H990">
        <v>27</v>
      </c>
      <c r="I990">
        <f>IF(ISERROR(VLOOKUP(sofile__4[[#This Row],[SalesOrderID]],retfile[SalesOrderID],1,FALSE)),0,1)</f>
        <v>0</v>
      </c>
      <c r="J990">
        <f>MONTH(sofile__4[[#This Row],[TimeStamp2]])</f>
        <v>6</v>
      </c>
      <c r="K990">
        <f>+IF(sofile__4[[#This Row],[SalesOrderID]] &gt;0,1,0)</f>
        <v>1</v>
      </c>
      <c r="L990" s="7">
        <f>(sofile__4[[#This Row],[Existing Order]]-sofile__4[[#This Row],[ReturnedItem]])/sofile__4[[#This Row],[Existing Order]]</f>
        <v>1</v>
      </c>
    </row>
    <row r="991" spans="1:12" x14ac:dyDescent="0.35">
      <c r="A991">
        <v>990</v>
      </c>
      <c r="B991">
        <v>2</v>
      </c>
      <c r="C991">
        <v>7</v>
      </c>
      <c r="D991">
        <v>440</v>
      </c>
      <c r="E991" s="8">
        <v>44009.166666666664</v>
      </c>
      <c r="F991" s="8">
        <f>DATE(YEAR(sofile__4[[#This Row],[TimeStamp2]]),MONTH(sofile__4[[#This Row],[TimeStamp2]]),DAY(sofile__4[[#This Row],[TimeStamp2]]))</f>
        <v>44009</v>
      </c>
      <c r="G991">
        <v>990</v>
      </c>
      <c r="H991">
        <v>28</v>
      </c>
      <c r="I991">
        <f>IF(ISERROR(VLOOKUP(sofile__4[[#This Row],[SalesOrderID]],retfile[SalesOrderID],1,FALSE)),0,1)</f>
        <v>0</v>
      </c>
      <c r="J991">
        <f>MONTH(sofile__4[[#This Row],[TimeStamp2]])</f>
        <v>6</v>
      </c>
      <c r="K991">
        <f>+IF(sofile__4[[#This Row],[SalesOrderID]] &gt;0,1,0)</f>
        <v>1</v>
      </c>
      <c r="L991" s="7">
        <f>(sofile__4[[#This Row],[Existing Order]]-sofile__4[[#This Row],[ReturnedItem]])/sofile__4[[#This Row],[Existing Order]]</f>
        <v>1</v>
      </c>
    </row>
    <row r="992" spans="1:12" x14ac:dyDescent="0.35">
      <c r="A992">
        <v>991</v>
      </c>
      <c r="B992">
        <v>10</v>
      </c>
      <c r="C992">
        <v>1</v>
      </c>
      <c r="D992">
        <v>208</v>
      </c>
      <c r="E992" s="8">
        <v>44009</v>
      </c>
      <c r="F992" s="8">
        <f>DATE(YEAR(sofile__4[[#This Row],[TimeStamp2]]),MONTH(sofile__4[[#This Row],[TimeStamp2]]),DAY(sofile__4[[#This Row],[TimeStamp2]]))</f>
        <v>44009</v>
      </c>
      <c r="G992">
        <v>991</v>
      </c>
      <c r="H992">
        <v>24</v>
      </c>
      <c r="I992">
        <f>IF(ISERROR(VLOOKUP(sofile__4[[#This Row],[SalesOrderID]],retfile[SalesOrderID],1,FALSE)),0,1)</f>
        <v>0</v>
      </c>
      <c r="J992">
        <f>MONTH(sofile__4[[#This Row],[TimeStamp2]])</f>
        <v>6</v>
      </c>
      <c r="K992">
        <f>+IF(sofile__4[[#This Row],[SalesOrderID]] &gt;0,1,0)</f>
        <v>1</v>
      </c>
      <c r="L992" s="7">
        <f>(sofile__4[[#This Row],[Existing Order]]-sofile__4[[#This Row],[ReturnedItem]])/sofile__4[[#This Row],[Existing Order]]</f>
        <v>1</v>
      </c>
    </row>
    <row r="993" spans="1:12" x14ac:dyDescent="0.35">
      <c r="A993">
        <v>992</v>
      </c>
      <c r="B993">
        <v>11</v>
      </c>
      <c r="C993">
        <v>9</v>
      </c>
      <c r="D993">
        <v>233</v>
      </c>
      <c r="E993" s="8">
        <v>44009.125</v>
      </c>
      <c r="F993" s="8">
        <f>DATE(YEAR(sofile__4[[#This Row],[TimeStamp2]]),MONTH(sofile__4[[#This Row],[TimeStamp2]]),DAY(sofile__4[[#This Row],[TimeStamp2]]))</f>
        <v>44009</v>
      </c>
      <c r="G993">
        <v>992</v>
      </c>
      <c r="H993">
        <v>27</v>
      </c>
      <c r="I993">
        <f>IF(ISERROR(VLOOKUP(sofile__4[[#This Row],[SalesOrderID]],retfile[SalesOrderID],1,FALSE)),0,1)</f>
        <v>0</v>
      </c>
      <c r="J993">
        <f>MONTH(sofile__4[[#This Row],[TimeStamp2]])</f>
        <v>6</v>
      </c>
      <c r="K993">
        <f>+IF(sofile__4[[#This Row],[SalesOrderID]] &gt;0,1,0)</f>
        <v>1</v>
      </c>
      <c r="L993" s="7">
        <f>(sofile__4[[#This Row],[Existing Order]]-sofile__4[[#This Row],[ReturnedItem]])/sofile__4[[#This Row],[Existing Order]]</f>
        <v>1</v>
      </c>
    </row>
    <row r="994" spans="1:12" x14ac:dyDescent="0.35">
      <c r="A994">
        <v>993</v>
      </c>
      <c r="B994">
        <v>1</v>
      </c>
      <c r="C994">
        <v>6</v>
      </c>
      <c r="D994">
        <v>191</v>
      </c>
      <c r="E994" s="8">
        <v>44009.166666666664</v>
      </c>
      <c r="F994" s="8">
        <f>DATE(YEAR(sofile__4[[#This Row],[TimeStamp2]]),MONTH(sofile__4[[#This Row],[TimeStamp2]]),DAY(sofile__4[[#This Row],[TimeStamp2]]))</f>
        <v>44009</v>
      </c>
      <c r="G994">
        <v>993</v>
      </c>
      <c r="H994">
        <v>28</v>
      </c>
      <c r="I994">
        <f>IF(ISERROR(VLOOKUP(sofile__4[[#This Row],[SalesOrderID]],retfile[SalesOrderID],1,FALSE)),0,1)</f>
        <v>0</v>
      </c>
      <c r="J994">
        <f>MONTH(sofile__4[[#This Row],[TimeStamp2]])</f>
        <v>6</v>
      </c>
      <c r="K994">
        <f>+IF(sofile__4[[#This Row],[SalesOrderID]] &gt;0,1,0)</f>
        <v>1</v>
      </c>
      <c r="L994" s="7">
        <f>(sofile__4[[#This Row],[Existing Order]]-sofile__4[[#This Row],[ReturnedItem]])/sofile__4[[#This Row],[Existing Order]]</f>
        <v>1</v>
      </c>
    </row>
    <row r="995" spans="1:12" x14ac:dyDescent="0.35">
      <c r="A995">
        <v>994</v>
      </c>
      <c r="B995">
        <v>13</v>
      </c>
      <c r="C995">
        <v>9</v>
      </c>
      <c r="D995">
        <v>444</v>
      </c>
      <c r="E995" s="8">
        <v>44008.958333333336</v>
      </c>
      <c r="F995" s="8">
        <f>DATE(YEAR(sofile__4[[#This Row],[TimeStamp2]]),MONTH(sofile__4[[#This Row],[TimeStamp2]]),DAY(sofile__4[[#This Row],[TimeStamp2]]))</f>
        <v>44008</v>
      </c>
      <c r="G995">
        <v>994</v>
      </c>
      <c r="H995">
        <v>23</v>
      </c>
      <c r="I995">
        <f>IF(ISERROR(VLOOKUP(sofile__4[[#This Row],[SalesOrderID]],retfile[SalesOrderID],1,FALSE)),0,1)</f>
        <v>0</v>
      </c>
      <c r="J995">
        <f>MONTH(sofile__4[[#This Row],[TimeStamp2]])</f>
        <v>6</v>
      </c>
      <c r="K995">
        <f>+IF(sofile__4[[#This Row],[SalesOrderID]] &gt;0,1,0)</f>
        <v>1</v>
      </c>
      <c r="L995" s="7">
        <f>(sofile__4[[#This Row],[Existing Order]]-sofile__4[[#This Row],[ReturnedItem]])/sofile__4[[#This Row],[Existing Order]]</f>
        <v>1</v>
      </c>
    </row>
    <row r="996" spans="1:12" x14ac:dyDescent="0.35">
      <c r="A996">
        <v>995</v>
      </c>
      <c r="B996">
        <v>1</v>
      </c>
      <c r="C996">
        <v>8</v>
      </c>
      <c r="D996">
        <v>301</v>
      </c>
      <c r="E996" s="8">
        <v>44009.833333333336</v>
      </c>
      <c r="F996" s="8">
        <f>DATE(YEAR(sofile__4[[#This Row],[TimeStamp2]]),MONTH(sofile__4[[#This Row],[TimeStamp2]]),DAY(sofile__4[[#This Row],[TimeStamp2]]))</f>
        <v>44009</v>
      </c>
      <c r="G996">
        <v>995</v>
      </c>
      <c r="H996">
        <v>20</v>
      </c>
      <c r="I996">
        <f>IF(ISERROR(VLOOKUP(sofile__4[[#This Row],[SalesOrderID]],retfile[SalesOrderID],1,FALSE)),0,1)</f>
        <v>0</v>
      </c>
      <c r="J996">
        <f>MONTH(sofile__4[[#This Row],[TimeStamp2]])</f>
        <v>6</v>
      </c>
      <c r="K996">
        <f>+IF(sofile__4[[#This Row],[SalesOrderID]] &gt;0,1,0)</f>
        <v>1</v>
      </c>
      <c r="L996" s="7">
        <f>(sofile__4[[#This Row],[Existing Order]]-sofile__4[[#This Row],[ReturnedItem]])/sofile__4[[#This Row],[Existing Order]]</f>
        <v>1</v>
      </c>
    </row>
    <row r="997" spans="1:12" x14ac:dyDescent="0.35">
      <c r="A997">
        <v>996</v>
      </c>
      <c r="B997">
        <v>2</v>
      </c>
      <c r="C997">
        <v>3</v>
      </c>
      <c r="D997">
        <v>160</v>
      </c>
      <c r="E997" s="8">
        <v>44009.875</v>
      </c>
      <c r="F997" s="8">
        <f>DATE(YEAR(sofile__4[[#This Row],[TimeStamp2]]),MONTH(sofile__4[[#This Row],[TimeStamp2]]),DAY(sofile__4[[#This Row],[TimeStamp2]]))</f>
        <v>44009</v>
      </c>
      <c r="G997">
        <v>996</v>
      </c>
      <c r="H997">
        <v>21</v>
      </c>
      <c r="I997">
        <f>IF(ISERROR(VLOOKUP(sofile__4[[#This Row],[SalesOrderID]],retfile[SalesOrderID],1,FALSE)),0,1)</f>
        <v>0</v>
      </c>
      <c r="J997">
        <f>MONTH(sofile__4[[#This Row],[TimeStamp2]])</f>
        <v>6</v>
      </c>
      <c r="K997">
        <f>+IF(sofile__4[[#This Row],[SalesOrderID]] &gt;0,1,0)</f>
        <v>1</v>
      </c>
      <c r="L997" s="7">
        <f>(sofile__4[[#This Row],[Existing Order]]-sofile__4[[#This Row],[ReturnedItem]])/sofile__4[[#This Row],[Existing Order]]</f>
        <v>1</v>
      </c>
    </row>
    <row r="998" spans="1:12" x14ac:dyDescent="0.35">
      <c r="A998">
        <v>997</v>
      </c>
      <c r="B998">
        <v>6</v>
      </c>
      <c r="C998">
        <v>3</v>
      </c>
      <c r="D998">
        <v>237</v>
      </c>
      <c r="E998" s="8">
        <v>44010.125</v>
      </c>
      <c r="F998" s="8">
        <f>DATE(YEAR(sofile__4[[#This Row],[TimeStamp2]]),MONTH(sofile__4[[#This Row],[TimeStamp2]]),DAY(sofile__4[[#This Row],[TimeStamp2]]))</f>
        <v>44010</v>
      </c>
      <c r="G998">
        <v>997</v>
      </c>
      <c r="H998">
        <v>27</v>
      </c>
      <c r="I998">
        <f>IF(ISERROR(VLOOKUP(sofile__4[[#This Row],[SalesOrderID]],retfile[SalesOrderID],1,FALSE)),0,1)</f>
        <v>0</v>
      </c>
      <c r="J998">
        <f>MONTH(sofile__4[[#This Row],[TimeStamp2]])</f>
        <v>6</v>
      </c>
      <c r="K998">
        <f>+IF(sofile__4[[#This Row],[SalesOrderID]] &gt;0,1,0)</f>
        <v>1</v>
      </c>
      <c r="L998" s="7">
        <f>(sofile__4[[#This Row],[Existing Order]]-sofile__4[[#This Row],[ReturnedItem]])/sofile__4[[#This Row],[Existing Order]]</f>
        <v>1</v>
      </c>
    </row>
    <row r="999" spans="1:12" x14ac:dyDescent="0.35">
      <c r="A999">
        <v>998</v>
      </c>
      <c r="B999">
        <v>10</v>
      </c>
      <c r="C999">
        <v>6</v>
      </c>
      <c r="D999">
        <v>263</v>
      </c>
      <c r="E999" s="8">
        <v>44010.25</v>
      </c>
      <c r="F999" s="8">
        <f>DATE(YEAR(sofile__4[[#This Row],[TimeStamp2]]),MONTH(sofile__4[[#This Row],[TimeStamp2]]),DAY(sofile__4[[#This Row],[TimeStamp2]]))</f>
        <v>44010</v>
      </c>
      <c r="G999">
        <v>998</v>
      </c>
      <c r="H999">
        <v>30</v>
      </c>
      <c r="I999">
        <f>IF(ISERROR(VLOOKUP(sofile__4[[#This Row],[SalesOrderID]],retfile[SalesOrderID],1,FALSE)),0,1)</f>
        <v>0</v>
      </c>
      <c r="J999">
        <f>MONTH(sofile__4[[#This Row],[TimeStamp2]])</f>
        <v>6</v>
      </c>
      <c r="K999">
        <f>+IF(sofile__4[[#This Row],[SalesOrderID]] &gt;0,1,0)</f>
        <v>1</v>
      </c>
      <c r="L999" s="7">
        <f>(sofile__4[[#This Row],[Existing Order]]-sofile__4[[#This Row],[ReturnedItem]])/sofile__4[[#This Row],[Existing Order]]</f>
        <v>1</v>
      </c>
    </row>
    <row r="1000" spans="1:12" x14ac:dyDescent="0.35">
      <c r="A1000">
        <v>999</v>
      </c>
      <c r="B1000">
        <v>11</v>
      </c>
      <c r="C1000">
        <v>6</v>
      </c>
      <c r="D1000">
        <v>162</v>
      </c>
      <c r="E1000" s="8">
        <v>44010.041666666664</v>
      </c>
      <c r="F1000" s="8">
        <f>DATE(YEAR(sofile__4[[#This Row],[TimeStamp2]]),MONTH(sofile__4[[#This Row],[TimeStamp2]]),DAY(sofile__4[[#This Row],[TimeStamp2]]))</f>
        <v>44010</v>
      </c>
      <c r="G1000">
        <v>999</v>
      </c>
      <c r="H1000">
        <v>25</v>
      </c>
      <c r="I1000">
        <f>IF(ISERROR(VLOOKUP(sofile__4[[#This Row],[SalesOrderID]],retfile[SalesOrderID],1,FALSE)),0,1)</f>
        <v>0</v>
      </c>
      <c r="J1000">
        <f>MONTH(sofile__4[[#This Row],[TimeStamp2]])</f>
        <v>6</v>
      </c>
      <c r="K1000">
        <f>+IF(sofile__4[[#This Row],[SalesOrderID]] &gt;0,1,0)</f>
        <v>1</v>
      </c>
      <c r="L1000" s="7">
        <f>(sofile__4[[#This Row],[Existing Order]]-sofile__4[[#This Row],[ReturnedItem]])/sofile__4[[#This Row],[Existing Order]]</f>
        <v>1</v>
      </c>
    </row>
    <row r="1001" spans="1:12" x14ac:dyDescent="0.35">
      <c r="A1001">
        <v>1000</v>
      </c>
      <c r="B1001">
        <v>10</v>
      </c>
      <c r="C1001">
        <v>3</v>
      </c>
      <c r="D1001">
        <v>241</v>
      </c>
      <c r="E1001" s="8">
        <v>44011</v>
      </c>
      <c r="F1001" s="8">
        <f>DATE(YEAR(sofile__4[[#This Row],[TimeStamp2]]),MONTH(sofile__4[[#This Row],[TimeStamp2]]),DAY(sofile__4[[#This Row],[TimeStamp2]]))</f>
        <v>44011</v>
      </c>
      <c r="G1001">
        <v>1000</v>
      </c>
      <c r="H1001">
        <v>24</v>
      </c>
      <c r="I1001">
        <f>IF(ISERROR(VLOOKUP(sofile__4[[#This Row],[SalesOrderID]],retfile[SalesOrderID],1,FALSE)),0,1)</f>
        <v>0</v>
      </c>
      <c r="J1001">
        <f>MONTH(sofile__4[[#This Row],[TimeStamp2]])</f>
        <v>6</v>
      </c>
      <c r="K1001">
        <f>+IF(sofile__4[[#This Row],[SalesOrderID]] &gt;0,1,0)</f>
        <v>1</v>
      </c>
      <c r="L1001" s="7">
        <f>(sofile__4[[#This Row],[Existing Order]]-sofile__4[[#This Row],[ReturnedItem]])/sofile__4[[#This Row],[Existing Order]]</f>
        <v>1</v>
      </c>
    </row>
    <row r="1002" spans="1:12" x14ac:dyDescent="0.35">
      <c r="A1002">
        <v>1001</v>
      </c>
      <c r="B1002">
        <v>14</v>
      </c>
      <c r="C1002">
        <v>3</v>
      </c>
      <c r="D1002">
        <v>469</v>
      </c>
      <c r="E1002" s="8">
        <v>44010.875</v>
      </c>
      <c r="F1002" s="8">
        <f>DATE(YEAR(sofile__4[[#This Row],[TimeStamp2]]),MONTH(sofile__4[[#This Row],[TimeStamp2]]),DAY(sofile__4[[#This Row],[TimeStamp2]]))</f>
        <v>44010</v>
      </c>
      <c r="G1002">
        <v>1001</v>
      </c>
      <c r="H1002">
        <v>21</v>
      </c>
      <c r="I1002">
        <f>IF(ISERROR(VLOOKUP(sofile__4[[#This Row],[SalesOrderID]],retfile[SalesOrderID],1,FALSE)),0,1)</f>
        <v>0</v>
      </c>
      <c r="J1002">
        <f>MONTH(sofile__4[[#This Row],[TimeStamp2]])</f>
        <v>6</v>
      </c>
      <c r="K1002">
        <f>+IF(sofile__4[[#This Row],[SalesOrderID]] &gt;0,1,0)</f>
        <v>1</v>
      </c>
      <c r="L1002" s="7">
        <f>(sofile__4[[#This Row],[Existing Order]]-sofile__4[[#This Row],[ReturnedItem]])/sofile__4[[#This Row],[Existing Order]]</f>
        <v>1</v>
      </c>
    </row>
    <row r="1003" spans="1:12" x14ac:dyDescent="0.35">
      <c r="A1003">
        <v>1002</v>
      </c>
      <c r="B1003">
        <v>5</v>
      </c>
      <c r="C1003">
        <v>2</v>
      </c>
      <c r="D1003">
        <v>437</v>
      </c>
      <c r="E1003" s="8">
        <v>44010.916666666664</v>
      </c>
      <c r="F1003" s="8">
        <f>DATE(YEAR(sofile__4[[#This Row],[TimeStamp2]]),MONTH(sofile__4[[#This Row],[TimeStamp2]]),DAY(sofile__4[[#This Row],[TimeStamp2]]))</f>
        <v>44010</v>
      </c>
      <c r="G1003">
        <v>1002</v>
      </c>
      <c r="H1003">
        <v>22</v>
      </c>
      <c r="I1003">
        <f>IF(ISERROR(VLOOKUP(sofile__4[[#This Row],[SalesOrderID]],retfile[SalesOrderID],1,FALSE)),0,1)</f>
        <v>0</v>
      </c>
      <c r="J1003">
        <f>MONTH(sofile__4[[#This Row],[TimeStamp2]])</f>
        <v>6</v>
      </c>
      <c r="K1003">
        <f>+IF(sofile__4[[#This Row],[SalesOrderID]] &gt;0,1,0)</f>
        <v>1</v>
      </c>
      <c r="L1003" s="7">
        <f>(sofile__4[[#This Row],[Existing Order]]-sofile__4[[#This Row],[ReturnedItem]])/sofile__4[[#This Row],[Existing Order]]</f>
        <v>1</v>
      </c>
    </row>
    <row r="1004" spans="1:12" x14ac:dyDescent="0.35">
      <c r="A1004">
        <v>1003</v>
      </c>
      <c r="B1004">
        <v>10</v>
      </c>
      <c r="C1004">
        <v>4</v>
      </c>
      <c r="D1004">
        <v>193</v>
      </c>
      <c r="E1004" s="8">
        <v>44011.041666666664</v>
      </c>
      <c r="F1004" s="8">
        <f>DATE(YEAR(sofile__4[[#This Row],[TimeStamp2]]),MONTH(sofile__4[[#This Row],[TimeStamp2]]),DAY(sofile__4[[#This Row],[TimeStamp2]]))</f>
        <v>44011</v>
      </c>
      <c r="G1004">
        <v>1003</v>
      </c>
      <c r="H1004">
        <v>25</v>
      </c>
      <c r="I1004">
        <f>IF(ISERROR(VLOOKUP(sofile__4[[#This Row],[SalesOrderID]],retfile[SalesOrderID],1,FALSE)),0,1)</f>
        <v>0</v>
      </c>
      <c r="J1004">
        <f>MONTH(sofile__4[[#This Row],[TimeStamp2]])</f>
        <v>6</v>
      </c>
      <c r="K1004">
        <f>+IF(sofile__4[[#This Row],[SalesOrderID]] &gt;0,1,0)</f>
        <v>1</v>
      </c>
      <c r="L1004" s="7">
        <f>(sofile__4[[#This Row],[Existing Order]]-sofile__4[[#This Row],[ReturnedItem]])/sofile__4[[#This Row],[Existing Order]]</f>
        <v>1</v>
      </c>
    </row>
    <row r="1005" spans="1:12" x14ac:dyDescent="0.35">
      <c r="A1005">
        <v>1004</v>
      </c>
      <c r="B1005">
        <v>4</v>
      </c>
      <c r="C1005">
        <v>5</v>
      </c>
      <c r="D1005">
        <v>99</v>
      </c>
      <c r="E1005" s="8">
        <v>44011.125</v>
      </c>
      <c r="F1005" s="8">
        <f>DATE(YEAR(sofile__4[[#This Row],[TimeStamp2]]),MONTH(sofile__4[[#This Row],[TimeStamp2]]),DAY(sofile__4[[#This Row],[TimeStamp2]]))</f>
        <v>44011</v>
      </c>
      <c r="G1005">
        <v>1004</v>
      </c>
      <c r="H1005">
        <v>27</v>
      </c>
      <c r="I1005">
        <f>IF(ISERROR(VLOOKUP(sofile__4[[#This Row],[SalesOrderID]],retfile[SalesOrderID],1,FALSE)),0,1)</f>
        <v>0</v>
      </c>
      <c r="J1005">
        <f>MONTH(sofile__4[[#This Row],[TimeStamp2]])</f>
        <v>6</v>
      </c>
      <c r="K1005">
        <f>+IF(sofile__4[[#This Row],[SalesOrderID]] &gt;0,1,0)</f>
        <v>1</v>
      </c>
      <c r="L1005" s="7">
        <f>(sofile__4[[#This Row],[Existing Order]]-sofile__4[[#This Row],[ReturnedItem]])/sofile__4[[#This Row],[Existing Order]]</f>
        <v>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59980-82C4-42F0-8CA8-1D8B6BD521F4}">
  <dimension ref="A1:E1005"/>
  <sheetViews>
    <sheetView workbookViewId="0">
      <selection activeCell="G4" sqref="G4"/>
    </sheetView>
  </sheetViews>
  <sheetFormatPr defaultRowHeight="14.5" x14ac:dyDescent="0.35"/>
  <cols>
    <col min="1" max="1" width="17.54296875" bestFit="1" customWidth="1"/>
    <col min="2" max="2" width="11.54296875" bestFit="1" customWidth="1"/>
    <col min="3" max="3" width="11.7265625" bestFit="1" customWidth="1"/>
    <col min="4" max="4" width="10.453125" bestFit="1" customWidth="1"/>
    <col min="5" max="5" width="15.54296875" bestFit="1" customWidth="1"/>
  </cols>
  <sheetData>
    <row r="1" spans="1:5" x14ac:dyDescent="0.35">
      <c r="A1" t="s">
        <v>40</v>
      </c>
      <c r="B1" t="s">
        <v>29</v>
      </c>
      <c r="C1" t="s">
        <v>30</v>
      </c>
      <c r="D1" t="s">
        <v>41</v>
      </c>
      <c r="E1" t="s">
        <v>36</v>
      </c>
    </row>
    <row r="2" spans="1:5" x14ac:dyDescent="0.35">
      <c r="A2">
        <v>1</v>
      </c>
      <c r="B2">
        <v>7</v>
      </c>
      <c r="C2">
        <v>5</v>
      </c>
      <c r="D2">
        <v>255</v>
      </c>
      <c r="E2" s="1">
        <v>43831</v>
      </c>
    </row>
    <row r="3" spans="1:5" x14ac:dyDescent="0.35">
      <c r="A3">
        <v>2</v>
      </c>
      <c r="B3">
        <v>5</v>
      </c>
      <c r="C3">
        <v>2</v>
      </c>
      <c r="D3">
        <v>399</v>
      </c>
      <c r="E3" s="1">
        <v>43831</v>
      </c>
    </row>
    <row r="4" spans="1:5" x14ac:dyDescent="0.35">
      <c r="A4">
        <v>3</v>
      </c>
      <c r="B4">
        <v>10</v>
      </c>
      <c r="C4">
        <v>4</v>
      </c>
      <c r="D4">
        <v>217</v>
      </c>
      <c r="E4" s="1">
        <v>43831</v>
      </c>
    </row>
    <row r="5" spans="1:5" x14ac:dyDescent="0.35">
      <c r="A5">
        <v>4</v>
      </c>
      <c r="B5">
        <v>8</v>
      </c>
      <c r="C5">
        <v>2</v>
      </c>
      <c r="D5">
        <v>393</v>
      </c>
      <c r="E5" s="1">
        <v>43831</v>
      </c>
    </row>
    <row r="6" spans="1:5" x14ac:dyDescent="0.35">
      <c r="A6">
        <v>5</v>
      </c>
      <c r="B6">
        <v>4</v>
      </c>
      <c r="C6">
        <v>2</v>
      </c>
      <c r="D6">
        <v>340</v>
      </c>
      <c r="E6" s="1">
        <v>43831</v>
      </c>
    </row>
    <row r="7" spans="1:5" x14ac:dyDescent="0.35">
      <c r="A7">
        <v>6</v>
      </c>
      <c r="B7">
        <v>7</v>
      </c>
      <c r="C7">
        <v>1</v>
      </c>
      <c r="D7">
        <v>383</v>
      </c>
      <c r="E7" s="1">
        <v>43832</v>
      </c>
    </row>
    <row r="8" spans="1:5" x14ac:dyDescent="0.35">
      <c r="A8">
        <v>7</v>
      </c>
      <c r="B8">
        <v>6</v>
      </c>
      <c r="C8">
        <v>1</v>
      </c>
      <c r="D8">
        <v>358</v>
      </c>
      <c r="E8" s="1">
        <v>43832</v>
      </c>
    </row>
    <row r="9" spans="1:5" x14ac:dyDescent="0.35">
      <c r="A9">
        <v>8</v>
      </c>
      <c r="B9">
        <v>5</v>
      </c>
      <c r="C9">
        <v>5</v>
      </c>
      <c r="D9">
        <v>371</v>
      </c>
      <c r="E9" s="1">
        <v>43832</v>
      </c>
    </row>
    <row r="10" spans="1:5" x14ac:dyDescent="0.35">
      <c r="A10">
        <v>9</v>
      </c>
      <c r="B10">
        <v>14</v>
      </c>
      <c r="C10">
        <v>3</v>
      </c>
      <c r="D10">
        <v>391</v>
      </c>
      <c r="E10" s="1">
        <v>43832</v>
      </c>
    </row>
    <row r="11" spans="1:5" x14ac:dyDescent="0.35">
      <c r="A11">
        <v>10</v>
      </c>
      <c r="B11">
        <v>1</v>
      </c>
      <c r="C11">
        <v>6</v>
      </c>
      <c r="D11">
        <v>422</v>
      </c>
      <c r="E11" s="1">
        <v>43832</v>
      </c>
    </row>
    <row r="12" spans="1:5" x14ac:dyDescent="0.35">
      <c r="A12">
        <v>11</v>
      </c>
      <c r="B12">
        <v>10</v>
      </c>
      <c r="C12">
        <v>6</v>
      </c>
      <c r="D12">
        <v>393</v>
      </c>
      <c r="E12" s="1">
        <v>43832</v>
      </c>
    </row>
    <row r="13" spans="1:5" x14ac:dyDescent="0.35">
      <c r="A13">
        <v>12</v>
      </c>
      <c r="B13">
        <v>11</v>
      </c>
      <c r="C13">
        <v>1</v>
      </c>
      <c r="D13">
        <v>366</v>
      </c>
      <c r="E13" s="1">
        <v>43832</v>
      </c>
    </row>
    <row r="14" spans="1:5" x14ac:dyDescent="0.35">
      <c r="A14">
        <v>13</v>
      </c>
      <c r="B14">
        <v>11</v>
      </c>
      <c r="C14">
        <v>3</v>
      </c>
      <c r="D14">
        <v>332</v>
      </c>
      <c r="E14" s="1">
        <v>43833</v>
      </c>
    </row>
    <row r="15" spans="1:5" x14ac:dyDescent="0.35">
      <c r="A15">
        <v>14</v>
      </c>
      <c r="B15">
        <v>6</v>
      </c>
      <c r="C15">
        <v>6</v>
      </c>
      <c r="D15">
        <v>399</v>
      </c>
      <c r="E15" s="1">
        <v>43833</v>
      </c>
    </row>
    <row r="16" spans="1:5" x14ac:dyDescent="0.35">
      <c r="A16">
        <v>15</v>
      </c>
      <c r="B16">
        <v>13</v>
      </c>
      <c r="C16">
        <v>5</v>
      </c>
      <c r="D16">
        <v>118</v>
      </c>
      <c r="E16" s="1">
        <v>43833</v>
      </c>
    </row>
    <row r="17" spans="1:5" x14ac:dyDescent="0.35">
      <c r="A17">
        <v>16</v>
      </c>
      <c r="B17">
        <v>14</v>
      </c>
      <c r="C17">
        <v>4</v>
      </c>
      <c r="D17">
        <v>115</v>
      </c>
      <c r="E17" s="1">
        <v>43833</v>
      </c>
    </row>
    <row r="18" spans="1:5" x14ac:dyDescent="0.35">
      <c r="A18">
        <v>17</v>
      </c>
      <c r="B18">
        <v>5</v>
      </c>
      <c r="C18">
        <v>2</v>
      </c>
      <c r="D18">
        <v>257</v>
      </c>
      <c r="E18" s="1">
        <v>43833</v>
      </c>
    </row>
    <row r="19" spans="1:5" x14ac:dyDescent="0.35">
      <c r="A19">
        <v>18</v>
      </c>
      <c r="B19">
        <v>6</v>
      </c>
      <c r="C19">
        <v>6</v>
      </c>
      <c r="D19">
        <v>257</v>
      </c>
      <c r="E19" s="1">
        <v>43834</v>
      </c>
    </row>
    <row r="20" spans="1:5" x14ac:dyDescent="0.35">
      <c r="A20">
        <v>19</v>
      </c>
      <c r="B20">
        <v>11</v>
      </c>
      <c r="C20">
        <v>5</v>
      </c>
      <c r="D20">
        <v>200</v>
      </c>
      <c r="E20" s="1">
        <v>43834</v>
      </c>
    </row>
    <row r="21" spans="1:5" x14ac:dyDescent="0.35">
      <c r="A21">
        <v>20</v>
      </c>
      <c r="B21">
        <v>7</v>
      </c>
      <c r="C21">
        <v>7</v>
      </c>
      <c r="D21">
        <v>293</v>
      </c>
      <c r="E21" s="1">
        <v>43834</v>
      </c>
    </row>
    <row r="22" spans="1:5" x14ac:dyDescent="0.35">
      <c r="A22">
        <v>21</v>
      </c>
      <c r="B22">
        <v>7</v>
      </c>
      <c r="C22">
        <v>6</v>
      </c>
      <c r="D22">
        <v>317</v>
      </c>
      <c r="E22" s="1">
        <v>43834</v>
      </c>
    </row>
    <row r="23" spans="1:5" x14ac:dyDescent="0.35">
      <c r="A23">
        <v>22</v>
      </c>
      <c r="B23">
        <v>7</v>
      </c>
      <c r="C23">
        <v>4</v>
      </c>
      <c r="D23">
        <v>313</v>
      </c>
      <c r="E23" s="1">
        <v>43835</v>
      </c>
    </row>
    <row r="24" spans="1:5" x14ac:dyDescent="0.35">
      <c r="A24">
        <v>23</v>
      </c>
      <c r="B24">
        <v>5</v>
      </c>
      <c r="C24">
        <v>1</v>
      </c>
      <c r="D24">
        <v>204</v>
      </c>
      <c r="E24" s="1">
        <v>43835</v>
      </c>
    </row>
    <row r="25" spans="1:5" x14ac:dyDescent="0.35">
      <c r="A25">
        <v>24</v>
      </c>
      <c r="B25">
        <v>5</v>
      </c>
      <c r="C25">
        <v>6</v>
      </c>
      <c r="D25">
        <v>387</v>
      </c>
      <c r="E25" s="1">
        <v>43835</v>
      </c>
    </row>
    <row r="26" spans="1:5" x14ac:dyDescent="0.35">
      <c r="A26">
        <v>25</v>
      </c>
      <c r="B26">
        <v>13</v>
      </c>
      <c r="C26">
        <v>4</v>
      </c>
      <c r="D26">
        <v>382</v>
      </c>
      <c r="E26" s="1">
        <v>43835</v>
      </c>
    </row>
    <row r="27" spans="1:5" x14ac:dyDescent="0.35">
      <c r="A27">
        <v>26</v>
      </c>
      <c r="B27">
        <v>14</v>
      </c>
      <c r="C27">
        <v>7</v>
      </c>
      <c r="D27">
        <v>248</v>
      </c>
      <c r="E27" s="1">
        <v>43835</v>
      </c>
    </row>
    <row r="28" spans="1:5" x14ac:dyDescent="0.35">
      <c r="A28">
        <v>27</v>
      </c>
      <c r="B28">
        <v>3</v>
      </c>
      <c r="C28">
        <v>7</v>
      </c>
      <c r="D28">
        <v>311</v>
      </c>
      <c r="E28" s="1">
        <v>43835</v>
      </c>
    </row>
    <row r="29" spans="1:5" x14ac:dyDescent="0.35">
      <c r="A29">
        <v>28</v>
      </c>
      <c r="B29">
        <v>9</v>
      </c>
      <c r="C29">
        <v>3</v>
      </c>
      <c r="D29">
        <v>368</v>
      </c>
      <c r="E29" s="1">
        <v>43835</v>
      </c>
    </row>
    <row r="30" spans="1:5" x14ac:dyDescent="0.35">
      <c r="A30">
        <v>29</v>
      </c>
      <c r="B30">
        <v>13</v>
      </c>
      <c r="C30">
        <v>5</v>
      </c>
      <c r="D30">
        <v>462</v>
      </c>
      <c r="E30" s="1">
        <v>43836</v>
      </c>
    </row>
    <row r="31" spans="1:5" x14ac:dyDescent="0.35">
      <c r="A31">
        <v>30</v>
      </c>
      <c r="B31">
        <v>10</v>
      </c>
      <c r="C31">
        <v>4</v>
      </c>
      <c r="D31">
        <v>478</v>
      </c>
      <c r="E31" s="1">
        <v>43836</v>
      </c>
    </row>
    <row r="32" spans="1:5" x14ac:dyDescent="0.35">
      <c r="A32">
        <v>31</v>
      </c>
      <c r="B32">
        <v>9</v>
      </c>
      <c r="C32">
        <v>7</v>
      </c>
      <c r="D32">
        <v>221</v>
      </c>
      <c r="E32" s="1">
        <v>43836</v>
      </c>
    </row>
    <row r="33" spans="1:5" x14ac:dyDescent="0.35">
      <c r="A33">
        <v>32</v>
      </c>
      <c r="B33">
        <v>14</v>
      </c>
      <c r="C33">
        <v>3</v>
      </c>
      <c r="D33">
        <v>380</v>
      </c>
      <c r="E33" s="1">
        <v>43836</v>
      </c>
    </row>
    <row r="34" spans="1:5" x14ac:dyDescent="0.35">
      <c r="A34">
        <v>33</v>
      </c>
      <c r="B34">
        <v>8</v>
      </c>
      <c r="C34">
        <v>4</v>
      </c>
      <c r="D34">
        <v>108</v>
      </c>
      <c r="E34" s="1">
        <v>43836</v>
      </c>
    </row>
    <row r="35" spans="1:5" x14ac:dyDescent="0.35">
      <c r="A35">
        <v>34</v>
      </c>
      <c r="B35">
        <v>3</v>
      </c>
      <c r="C35">
        <v>7</v>
      </c>
      <c r="D35">
        <v>130</v>
      </c>
      <c r="E35" s="1">
        <v>43837</v>
      </c>
    </row>
    <row r="36" spans="1:5" x14ac:dyDescent="0.35">
      <c r="A36">
        <v>35</v>
      </c>
      <c r="B36">
        <v>5</v>
      </c>
      <c r="C36">
        <v>5</v>
      </c>
      <c r="D36">
        <v>485</v>
      </c>
      <c r="E36" s="1">
        <v>43837</v>
      </c>
    </row>
    <row r="37" spans="1:5" x14ac:dyDescent="0.35">
      <c r="A37">
        <v>36</v>
      </c>
      <c r="B37">
        <v>12</v>
      </c>
      <c r="C37">
        <v>1</v>
      </c>
      <c r="D37">
        <v>357</v>
      </c>
      <c r="E37" s="1">
        <v>43837</v>
      </c>
    </row>
    <row r="38" spans="1:5" x14ac:dyDescent="0.35">
      <c r="A38">
        <v>37</v>
      </c>
      <c r="B38">
        <v>5</v>
      </c>
      <c r="C38">
        <v>1</v>
      </c>
      <c r="D38">
        <v>419</v>
      </c>
      <c r="E38" s="1">
        <v>43837</v>
      </c>
    </row>
    <row r="39" spans="1:5" x14ac:dyDescent="0.35">
      <c r="A39">
        <v>38</v>
      </c>
      <c r="B39">
        <v>8</v>
      </c>
      <c r="C39">
        <v>7</v>
      </c>
      <c r="D39">
        <v>160</v>
      </c>
      <c r="E39" s="1">
        <v>43837</v>
      </c>
    </row>
    <row r="40" spans="1:5" x14ac:dyDescent="0.35">
      <c r="A40">
        <v>39</v>
      </c>
      <c r="B40">
        <v>4</v>
      </c>
      <c r="C40">
        <v>3</v>
      </c>
      <c r="D40">
        <v>152</v>
      </c>
      <c r="E40" s="1">
        <v>43837</v>
      </c>
    </row>
    <row r="41" spans="1:5" x14ac:dyDescent="0.35">
      <c r="A41">
        <v>40</v>
      </c>
      <c r="B41">
        <v>13</v>
      </c>
      <c r="C41">
        <v>3</v>
      </c>
      <c r="D41">
        <v>273</v>
      </c>
      <c r="E41" s="1">
        <v>43838</v>
      </c>
    </row>
    <row r="42" spans="1:5" x14ac:dyDescent="0.35">
      <c r="A42">
        <v>41</v>
      </c>
      <c r="B42">
        <v>11</v>
      </c>
      <c r="C42">
        <v>3</v>
      </c>
      <c r="D42">
        <v>170</v>
      </c>
      <c r="E42" s="1">
        <v>43838</v>
      </c>
    </row>
    <row r="43" spans="1:5" x14ac:dyDescent="0.35">
      <c r="A43">
        <v>42</v>
      </c>
      <c r="B43">
        <v>12</v>
      </c>
      <c r="C43">
        <v>5</v>
      </c>
      <c r="D43">
        <v>317</v>
      </c>
      <c r="E43" s="1">
        <v>43838</v>
      </c>
    </row>
    <row r="44" spans="1:5" x14ac:dyDescent="0.35">
      <c r="A44">
        <v>43</v>
      </c>
      <c r="B44">
        <v>5</v>
      </c>
      <c r="C44">
        <v>3</v>
      </c>
      <c r="D44">
        <v>239</v>
      </c>
      <c r="E44" s="1">
        <v>43838</v>
      </c>
    </row>
    <row r="45" spans="1:5" x14ac:dyDescent="0.35">
      <c r="A45">
        <v>44</v>
      </c>
      <c r="B45">
        <v>13</v>
      </c>
      <c r="C45">
        <v>2</v>
      </c>
      <c r="D45">
        <v>200</v>
      </c>
      <c r="E45" s="1">
        <v>43838</v>
      </c>
    </row>
    <row r="46" spans="1:5" x14ac:dyDescent="0.35">
      <c r="A46">
        <v>45</v>
      </c>
      <c r="B46">
        <v>6</v>
      </c>
      <c r="C46">
        <v>5</v>
      </c>
      <c r="D46">
        <v>190</v>
      </c>
      <c r="E46" s="1">
        <v>43838</v>
      </c>
    </row>
    <row r="47" spans="1:5" x14ac:dyDescent="0.35">
      <c r="A47">
        <v>46</v>
      </c>
      <c r="B47">
        <v>10</v>
      </c>
      <c r="C47">
        <v>7</v>
      </c>
      <c r="D47">
        <v>429</v>
      </c>
      <c r="E47" s="1">
        <v>43839</v>
      </c>
    </row>
    <row r="48" spans="1:5" x14ac:dyDescent="0.35">
      <c r="A48">
        <v>47</v>
      </c>
      <c r="B48">
        <v>12</v>
      </c>
      <c r="C48">
        <v>1</v>
      </c>
      <c r="D48">
        <v>165</v>
      </c>
      <c r="E48" s="1">
        <v>43839</v>
      </c>
    </row>
    <row r="49" spans="1:5" x14ac:dyDescent="0.35">
      <c r="A49">
        <v>48</v>
      </c>
      <c r="B49">
        <v>13</v>
      </c>
      <c r="C49">
        <v>6</v>
      </c>
      <c r="D49">
        <v>252</v>
      </c>
      <c r="E49" s="1">
        <v>43839</v>
      </c>
    </row>
    <row r="50" spans="1:5" x14ac:dyDescent="0.35">
      <c r="A50">
        <v>49</v>
      </c>
      <c r="B50">
        <v>6</v>
      </c>
      <c r="C50">
        <v>6</v>
      </c>
      <c r="D50">
        <v>154</v>
      </c>
      <c r="E50" s="1">
        <v>43839</v>
      </c>
    </row>
    <row r="51" spans="1:5" x14ac:dyDescent="0.35">
      <c r="A51">
        <v>50</v>
      </c>
      <c r="B51">
        <v>6</v>
      </c>
      <c r="C51">
        <v>3</v>
      </c>
      <c r="D51">
        <v>440</v>
      </c>
      <c r="E51" s="1">
        <v>43839</v>
      </c>
    </row>
    <row r="52" spans="1:5" x14ac:dyDescent="0.35">
      <c r="A52">
        <v>51</v>
      </c>
      <c r="B52">
        <v>5</v>
      </c>
      <c r="C52">
        <v>6</v>
      </c>
      <c r="D52">
        <v>177</v>
      </c>
      <c r="E52" s="1">
        <v>43840</v>
      </c>
    </row>
    <row r="53" spans="1:5" x14ac:dyDescent="0.35">
      <c r="A53">
        <v>52</v>
      </c>
      <c r="B53">
        <v>10</v>
      </c>
      <c r="C53">
        <v>1</v>
      </c>
      <c r="D53">
        <v>435</v>
      </c>
      <c r="E53" s="1">
        <v>43840</v>
      </c>
    </row>
    <row r="54" spans="1:5" x14ac:dyDescent="0.35">
      <c r="A54">
        <v>53</v>
      </c>
      <c r="B54">
        <v>6</v>
      </c>
      <c r="C54">
        <v>3</v>
      </c>
      <c r="D54">
        <v>391</v>
      </c>
      <c r="E54" s="1">
        <v>43840</v>
      </c>
    </row>
    <row r="55" spans="1:5" x14ac:dyDescent="0.35">
      <c r="A55">
        <v>54</v>
      </c>
      <c r="B55">
        <v>5</v>
      </c>
      <c r="C55">
        <v>7</v>
      </c>
      <c r="D55">
        <v>162</v>
      </c>
      <c r="E55" s="1">
        <v>43840</v>
      </c>
    </row>
    <row r="56" spans="1:5" x14ac:dyDescent="0.35">
      <c r="A56">
        <v>55</v>
      </c>
      <c r="B56">
        <v>4</v>
      </c>
      <c r="C56">
        <v>5</v>
      </c>
      <c r="D56">
        <v>299</v>
      </c>
      <c r="E56" s="1">
        <v>43841</v>
      </c>
    </row>
    <row r="57" spans="1:5" x14ac:dyDescent="0.35">
      <c r="A57">
        <v>56</v>
      </c>
      <c r="B57">
        <v>1</v>
      </c>
      <c r="C57">
        <v>7</v>
      </c>
      <c r="D57">
        <v>271</v>
      </c>
      <c r="E57" s="1">
        <v>43841</v>
      </c>
    </row>
    <row r="58" spans="1:5" x14ac:dyDescent="0.35">
      <c r="A58">
        <v>57</v>
      </c>
      <c r="B58">
        <v>10</v>
      </c>
      <c r="C58">
        <v>1</v>
      </c>
      <c r="D58">
        <v>327</v>
      </c>
      <c r="E58" s="1">
        <v>43841</v>
      </c>
    </row>
    <row r="59" spans="1:5" x14ac:dyDescent="0.35">
      <c r="A59">
        <v>58</v>
      </c>
      <c r="B59">
        <v>6</v>
      </c>
      <c r="C59">
        <v>5</v>
      </c>
      <c r="D59">
        <v>300</v>
      </c>
      <c r="E59" s="1">
        <v>43841</v>
      </c>
    </row>
    <row r="60" spans="1:5" x14ac:dyDescent="0.35">
      <c r="A60">
        <v>59</v>
      </c>
      <c r="B60">
        <v>6</v>
      </c>
      <c r="C60">
        <v>4</v>
      </c>
      <c r="D60">
        <v>181</v>
      </c>
      <c r="E60" s="1">
        <v>43841</v>
      </c>
    </row>
    <row r="61" spans="1:5" x14ac:dyDescent="0.35">
      <c r="A61">
        <v>60</v>
      </c>
      <c r="B61">
        <v>10</v>
      </c>
      <c r="C61">
        <v>2</v>
      </c>
      <c r="D61">
        <v>462</v>
      </c>
      <c r="E61" s="1">
        <v>43841</v>
      </c>
    </row>
    <row r="62" spans="1:5" x14ac:dyDescent="0.35">
      <c r="A62">
        <v>61</v>
      </c>
      <c r="B62">
        <v>1</v>
      </c>
      <c r="C62">
        <v>7</v>
      </c>
      <c r="D62">
        <v>483</v>
      </c>
      <c r="E62" s="1">
        <v>43842</v>
      </c>
    </row>
    <row r="63" spans="1:5" x14ac:dyDescent="0.35">
      <c r="A63">
        <v>62</v>
      </c>
      <c r="B63">
        <v>9</v>
      </c>
      <c r="C63">
        <v>4</v>
      </c>
      <c r="D63">
        <v>309</v>
      </c>
      <c r="E63" s="1">
        <v>43842</v>
      </c>
    </row>
    <row r="64" spans="1:5" x14ac:dyDescent="0.35">
      <c r="A64">
        <v>63</v>
      </c>
      <c r="B64">
        <v>4</v>
      </c>
      <c r="C64">
        <v>7</v>
      </c>
      <c r="D64">
        <v>310</v>
      </c>
      <c r="E64" s="1">
        <v>43842</v>
      </c>
    </row>
    <row r="65" spans="1:5" x14ac:dyDescent="0.35">
      <c r="A65">
        <v>64</v>
      </c>
      <c r="B65">
        <v>8</v>
      </c>
      <c r="C65">
        <v>1</v>
      </c>
      <c r="D65">
        <v>379</v>
      </c>
      <c r="E65" s="1">
        <v>43842</v>
      </c>
    </row>
    <row r="66" spans="1:5" x14ac:dyDescent="0.35">
      <c r="A66">
        <v>65</v>
      </c>
      <c r="B66">
        <v>3</v>
      </c>
      <c r="C66">
        <v>6</v>
      </c>
      <c r="D66">
        <v>164</v>
      </c>
      <c r="E66" s="1">
        <v>43842</v>
      </c>
    </row>
    <row r="67" spans="1:5" x14ac:dyDescent="0.35">
      <c r="A67">
        <v>66</v>
      </c>
      <c r="B67">
        <v>2</v>
      </c>
      <c r="C67">
        <v>6</v>
      </c>
      <c r="D67">
        <v>240</v>
      </c>
      <c r="E67" s="1">
        <v>43842</v>
      </c>
    </row>
    <row r="68" spans="1:5" x14ac:dyDescent="0.35">
      <c r="A68">
        <v>67</v>
      </c>
      <c r="B68">
        <v>2</v>
      </c>
      <c r="C68">
        <v>4</v>
      </c>
      <c r="D68">
        <v>499</v>
      </c>
      <c r="E68" s="1">
        <v>43842</v>
      </c>
    </row>
    <row r="69" spans="1:5" x14ac:dyDescent="0.35">
      <c r="A69">
        <v>68</v>
      </c>
      <c r="B69">
        <v>2</v>
      </c>
      <c r="C69">
        <v>6</v>
      </c>
      <c r="D69">
        <v>241</v>
      </c>
      <c r="E69" s="1">
        <v>43843</v>
      </c>
    </row>
    <row r="70" spans="1:5" x14ac:dyDescent="0.35">
      <c r="A70">
        <v>69</v>
      </c>
      <c r="B70">
        <v>9</v>
      </c>
      <c r="C70">
        <v>2</v>
      </c>
      <c r="D70">
        <v>396</v>
      </c>
      <c r="E70" s="1">
        <v>43843</v>
      </c>
    </row>
    <row r="71" spans="1:5" x14ac:dyDescent="0.35">
      <c r="A71">
        <v>70</v>
      </c>
      <c r="B71">
        <v>6</v>
      </c>
      <c r="C71">
        <v>2</v>
      </c>
      <c r="D71">
        <v>345</v>
      </c>
      <c r="E71" s="1">
        <v>43843</v>
      </c>
    </row>
    <row r="72" spans="1:5" x14ac:dyDescent="0.35">
      <c r="A72">
        <v>71</v>
      </c>
      <c r="B72">
        <v>8</v>
      </c>
      <c r="C72">
        <v>4</v>
      </c>
      <c r="D72">
        <v>130</v>
      </c>
      <c r="E72" s="1">
        <v>43843</v>
      </c>
    </row>
    <row r="73" spans="1:5" x14ac:dyDescent="0.35">
      <c r="A73">
        <v>72</v>
      </c>
      <c r="B73">
        <v>10</v>
      </c>
      <c r="C73">
        <v>3</v>
      </c>
      <c r="D73">
        <v>479</v>
      </c>
      <c r="E73" s="1">
        <v>43844</v>
      </c>
    </row>
    <row r="74" spans="1:5" x14ac:dyDescent="0.35">
      <c r="A74">
        <v>73</v>
      </c>
      <c r="B74">
        <v>1</v>
      </c>
      <c r="C74">
        <v>4</v>
      </c>
      <c r="D74">
        <v>363</v>
      </c>
      <c r="E74" s="1">
        <v>43844</v>
      </c>
    </row>
    <row r="75" spans="1:5" x14ac:dyDescent="0.35">
      <c r="A75">
        <v>74</v>
      </c>
      <c r="B75">
        <v>8</v>
      </c>
      <c r="C75">
        <v>2</v>
      </c>
      <c r="D75">
        <v>307</v>
      </c>
      <c r="E75" s="1">
        <v>43844</v>
      </c>
    </row>
    <row r="76" spans="1:5" x14ac:dyDescent="0.35">
      <c r="A76">
        <v>75</v>
      </c>
      <c r="B76">
        <v>7</v>
      </c>
      <c r="C76">
        <v>5</v>
      </c>
      <c r="D76">
        <v>269</v>
      </c>
      <c r="E76" s="1">
        <v>43844</v>
      </c>
    </row>
    <row r="77" spans="1:5" x14ac:dyDescent="0.35">
      <c r="A77">
        <v>76</v>
      </c>
      <c r="B77">
        <v>3</v>
      </c>
      <c r="C77">
        <v>3</v>
      </c>
      <c r="D77">
        <v>261</v>
      </c>
      <c r="E77" s="1">
        <v>43845</v>
      </c>
    </row>
    <row r="78" spans="1:5" x14ac:dyDescent="0.35">
      <c r="A78">
        <v>77</v>
      </c>
      <c r="B78">
        <v>5</v>
      </c>
      <c r="C78">
        <v>1</v>
      </c>
      <c r="D78">
        <v>281</v>
      </c>
      <c r="E78" s="1">
        <v>43845</v>
      </c>
    </row>
    <row r="79" spans="1:5" x14ac:dyDescent="0.35">
      <c r="A79">
        <v>78</v>
      </c>
      <c r="B79">
        <v>13</v>
      </c>
      <c r="C79">
        <v>7</v>
      </c>
      <c r="D79">
        <v>445</v>
      </c>
      <c r="E79" s="1">
        <v>43845</v>
      </c>
    </row>
    <row r="80" spans="1:5" x14ac:dyDescent="0.35">
      <c r="A80">
        <v>79</v>
      </c>
      <c r="B80">
        <v>4</v>
      </c>
      <c r="C80">
        <v>2</v>
      </c>
      <c r="D80">
        <v>441</v>
      </c>
      <c r="E80" s="1">
        <v>43845</v>
      </c>
    </row>
    <row r="81" spans="1:5" x14ac:dyDescent="0.35">
      <c r="A81">
        <v>80</v>
      </c>
      <c r="B81">
        <v>5</v>
      </c>
      <c r="C81">
        <v>4</v>
      </c>
      <c r="D81">
        <v>284</v>
      </c>
      <c r="E81" s="1">
        <v>43845</v>
      </c>
    </row>
    <row r="82" spans="1:5" x14ac:dyDescent="0.35">
      <c r="A82">
        <v>81</v>
      </c>
      <c r="B82">
        <v>5</v>
      </c>
      <c r="C82">
        <v>7</v>
      </c>
      <c r="D82">
        <v>334</v>
      </c>
      <c r="E82" s="1">
        <v>43845</v>
      </c>
    </row>
    <row r="83" spans="1:5" x14ac:dyDescent="0.35">
      <c r="A83">
        <v>82</v>
      </c>
      <c r="B83">
        <v>4</v>
      </c>
      <c r="C83">
        <v>1</v>
      </c>
      <c r="D83">
        <v>351</v>
      </c>
      <c r="E83" s="1">
        <v>43845</v>
      </c>
    </row>
    <row r="84" spans="1:5" x14ac:dyDescent="0.35">
      <c r="A84">
        <v>83</v>
      </c>
      <c r="B84">
        <v>12</v>
      </c>
      <c r="C84">
        <v>6</v>
      </c>
      <c r="D84">
        <v>224</v>
      </c>
      <c r="E84" s="1">
        <v>43846</v>
      </c>
    </row>
    <row r="85" spans="1:5" x14ac:dyDescent="0.35">
      <c r="A85">
        <v>84</v>
      </c>
      <c r="B85">
        <v>9</v>
      </c>
      <c r="C85">
        <v>6</v>
      </c>
      <c r="D85">
        <v>273</v>
      </c>
      <c r="E85" s="1">
        <v>43846</v>
      </c>
    </row>
    <row r="86" spans="1:5" x14ac:dyDescent="0.35">
      <c r="A86">
        <v>85</v>
      </c>
      <c r="B86">
        <v>1</v>
      </c>
      <c r="C86">
        <v>5</v>
      </c>
      <c r="D86">
        <v>210</v>
      </c>
      <c r="E86" s="1">
        <v>43846</v>
      </c>
    </row>
    <row r="87" spans="1:5" x14ac:dyDescent="0.35">
      <c r="A87">
        <v>86</v>
      </c>
      <c r="B87">
        <v>10</v>
      </c>
      <c r="C87">
        <v>2</v>
      </c>
      <c r="D87">
        <v>267</v>
      </c>
      <c r="E87" s="1">
        <v>43846</v>
      </c>
    </row>
    <row r="88" spans="1:5" x14ac:dyDescent="0.35">
      <c r="A88">
        <v>87</v>
      </c>
      <c r="B88">
        <v>8</v>
      </c>
      <c r="C88">
        <v>1</v>
      </c>
      <c r="D88">
        <v>413</v>
      </c>
      <c r="E88" s="1">
        <v>43846</v>
      </c>
    </row>
    <row r="89" spans="1:5" x14ac:dyDescent="0.35">
      <c r="A89">
        <v>88</v>
      </c>
      <c r="B89">
        <v>4</v>
      </c>
      <c r="C89">
        <v>4</v>
      </c>
      <c r="D89">
        <v>497</v>
      </c>
      <c r="E89" s="1">
        <v>43846</v>
      </c>
    </row>
    <row r="90" spans="1:5" x14ac:dyDescent="0.35">
      <c r="A90">
        <v>89</v>
      </c>
      <c r="B90">
        <v>3</v>
      </c>
      <c r="C90">
        <v>6</v>
      </c>
      <c r="D90">
        <v>129</v>
      </c>
      <c r="E90" s="1">
        <v>43847</v>
      </c>
    </row>
    <row r="91" spans="1:5" x14ac:dyDescent="0.35">
      <c r="A91">
        <v>90</v>
      </c>
      <c r="B91">
        <v>10</v>
      </c>
      <c r="C91">
        <v>2</v>
      </c>
      <c r="D91">
        <v>167</v>
      </c>
      <c r="E91" s="1">
        <v>43847</v>
      </c>
    </row>
    <row r="92" spans="1:5" x14ac:dyDescent="0.35">
      <c r="A92">
        <v>91</v>
      </c>
      <c r="B92">
        <v>2</v>
      </c>
      <c r="C92">
        <v>1</v>
      </c>
      <c r="D92">
        <v>428</v>
      </c>
      <c r="E92" s="1">
        <v>43847</v>
      </c>
    </row>
    <row r="93" spans="1:5" x14ac:dyDescent="0.35">
      <c r="A93">
        <v>92</v>
      </c>
      <c r="B93">
        <v>9</v>
      </c>
      <c r="C93">
        <v>7</v>
      </c>
      <c r="D93">
        <v>271</v>
      </c>
      <c r="E93" s="1">
        <v>43847</v>
      </c>
    </row>
    <row r="94" spans="1:5" x14ac:dyDescent="0.35">
      <c r="A94">
        <v>93</v>
      </c>
      <c r="B94">
        <v>3</v>
      </c>
      <c r="C94">
        <v>5</v>
      </c>
      <c r="D94">
        <v>308</v>
      </c>
      <c r="E94" s="1">
        <v>43848</v>
      </c>
    </row>
    <row r="95" spans="1:5" x14ac:dyDescent="0.35">
      <c r="A95">
        <v>94</v>
      </c>
      <c r="B95">
        <v>8</v>
      </c>
      <c r="C95">
        <v>1</v>
      </c>
      <c r="D95">
        <v>278</v>
      </c>
      <c r="E95" s="1">
        <v>43848</v>
      </c>
    </row>
    <row r="96" spans="1:5" x14ac:dyDescent="0.35">
      <c r="A96">
        <v>95</v>
      </c>
      <c r="B96">
        <v>10</v>
      </c>
      <c r="C96">
        <v>4</v>
      </c>
      <c r="D96">
        <v>460</v>
      </c>
      <c r="E96" s="1">
        <v>43848</v>
      </c>
    </row>
    <row r="97" spans="1:5" x14ac:dyDescent="0.35">
      <c r="A97">
        <v>96</v>
      </c>
      <c r="B97">
        <v>4</v>
      </c>
      <c r="C97">
        <v>7</v>
      </c>
      <c r="D97">
        <v>338</v>
      </c>
      <c r="E97" s="1">
        <v>43848</v>
      </c>
    </row>
    <row r="98" spans="1:5" x14ac:dyDescent="0.35">
      <c r="A98">
        <v>97</v>
      </c>
      <c r="B98">
        <v>10</v>
      </c>
      <c r="C98">
        <v>7</v>
      </c>
      <c r="D98">
        <v>499</v>
      </c>
      <c r="E98" s="1">
        <v>43848</v>
      </c>
    </row>
    <row r="99" spans="1:5" x14ac:dyDescent="0.35">
      <c r="A99">
        <v>98</v>
      </c>
      <c r="B99">
        <v>8</v>
      </c>
      <c r="C99">
        <v>5</v>
      </c>
      <c r="D99">
        <v>150</v>
      </c>
      <c r="E99" s="1">
        <v>43849</v>
      </c>
    </row>
    <row r="100" spans="1:5" x14ac:dyDescent="0.35">
      <c r="A100">
        <v>99</v>
      </c>
      <c r="B100">
        <v>4</v>
      </c>
      <c r="C100">
        <v>7</v>
      </c>
      <c r="D100">
        <v>277</v>
      </c>
      <c r="E100" s="1">
        <v>43849</v>
      </c>
    </row>
    <row r="101" spans="1:5" x14ac:dyDescent="0.35">
      <c r="A101">
        <v>100</v>
      </c>
      <c r="B101">
        <v>10</v>
      </c>
      <c r="C101">
        <v>6</v>
      </c>
      <c r="D101">
        <v>169</v>
      </c>
      <c r="E101" s="1">
        <v>43849</v>
      </c>
    </row>
    <row r="102" spans="1:5" x14ac:dyDescent="0.35">
      <c r="A102">
        <v>101</v>
      </c>
      <c r="B102">
        <v>2</v>
      </c>
      <c r="C102">
        <v>4</v>
      </c>
      <c r="D102">
        <v>366</v>
      </c>
      <c r="E102" s="1">
        <v>43849</v>
      </c>
    </row>
    <row r="103" spans="1:5" x14ac:dyDescent="0.35">
      <c r="A103">
        <v>102</v>
      </c>
      <c r="B103">
        <v>5</v>
      </c>
      <c r="C103">
        <v>2</v>
      </c>
      <c r="D103">
        <v>497</v>
      </c>
      <c r="E103" s="1">
        <v>43849</v>
      </c>
    </row>
    <row r="104" spans="1:5" x14ac:dyDescent="0.35">
      <c r="A104">
        <v>103</v>
      </c>
      <c r="B104">
        <v>4</v>
      </c>
      <c r="C104">
        <v>6</v>
      </c>
      <c r="D104">
        <v>207</v>
      </c>
      <c r="E104" s="1">
        <v>43850</v>
      </c>
    </row>
    <row r="105" spans="1:5" x14ac:dyDescent="0.35">
      <c r="A105">
        <v>104</v>
      </c>
      <c r="B105">
        <v>12</v>
      </c>
      <c r="C105">
        <v>4</v>
      </c>
      <c r="D105">
        <v>192</v>
      </c>
      <c r="E105" s="1">
        <v>43850</v>
      </c>
    </row>
    <row r="106" spans="1:5" x14ac:dyDescent="0.35">
      <c r="A106">
        <v>105</v>
      </c>
      <c r="B106">
        <v>4</v>
      </c>
      <c r="C106">
        <v>1</v>
      </c>
      <c r="D106">
        <v>232</v>
      </c>
      <c r="E106" s="1">
        <v>43850</v>
      </c>
    </row>
    <row r="107" spans="1:5" x14ac:dyDescent="0.35">
      <c r="A107">
        <v>106</v>
      </c>
      <c r="B107">
        <v>10</v>
      </c>
      <c r="C107">
        <v>2</v>
      </c>
      <c r="D107">
        <v>316</v>
      </c>
      <c r="E107" s="1">
        <v>43850</v>
      </c>
    </row>
    <row r="108" spans="1:5" x14ac:dyDescent="0.35">
      <c r="A108">
        <v>107</v>
      </c>
      <c r="B108">
        <v>2</v>
      </c>
      <c r="C108">
        <v>1</v>
      </c>
      <c r="D108">
        <v>306</v>
      </c>
      <c r="E108" s="1">
        <v>43850</v>
      </c>
    </row>
    <row r="109" spans="1:5" x14ac:dyDescent="0.35">
      <c r="A109">
        <v>108</v>
      </c>
      <c r="B109">
        <v>2</v>
      </c>
      <c r="C109">
        <v>6</v>
      </c>
      <c r="D109">
        <v>206</v>
      </c>
      <c r="E109" s="1">
        <v>43851</v>
      </c>
    </row>
    <row r="110" spans="1:5" x14ac:dyDescent="0.35">
      <c r="A110">
        <v>109</v>
      </c>
      <c r="B110">
        <v>14</v>
      </c>
      <c r="C110">
        <v>6</v>
      </c>
      <c r="D110">
        <v>169</v>
      </c>
      <c r="E110" s="1">
        <v>43851</v>
      </c>
    </row>
    <row r="111" spans="1:5" x14ac:dyDescent="0.35">
      <c r="A111">
        <v>110</v>
      </c>
      <c r="B111">
        <v>6</v>
      </c>
      <c r="C111">
        <v>5</v>
      </c>
      <c r="D111">
        <v>498</v>
      </c>
      <c r="E111" s="1">
        <v>43851</v>
      </c>
    </row>
    <row r="112" spans="1:5" x14ac:dyDescent="0.35">
      <c r="A112">
        <v>111</v>
      </c>
      <c r="B112">
        <v>12</v>
      </c>
      <c r="C112">
        <v>3</v>
      </c>
      <c r="D112">
        <v>462</v>
      </c>
      <c r="E112" s="1">
        <v>43851</v>
      </c>
    </row>
    <row r="113" spans="1:5" x14ac:dyDescent="0.35">
      <c r="A113">
        <v>112</v>
      </c>
      <c r="B113">
        <v>14</v>
      </c>
      <c r="C113">
        <v>7</v>
      </c>
      <c r="D113">
        <v>162</v>
      </c>
      <c r="E113" s="1">
        <v>43851</v>
      </c>
    </row>
    <row r="114" spans="1:5" x14ac:dyDescent="0.35">
      <c r="A114">
        <v>113</v>
      </c>
      <c r="B114">
        <v>4</v>
      </c>
      <c r="C114">
        <v>4</v>
      </c>
      <c r="D114">
        <v>240</v>
      </c>
      <c r="E114" s="1">
        <v>43852</v>
      </c>
    </row>
    <row r="115" spans="1:5" x14ac:dyDescent="0.35">
      <c r="A115">
        <v>114</v>
      </c>
      <c r="B115">
        <v>12</v>
      </c>
      <c r="C115">
        <v>5</v>
      </c>
      <c r="D115">
        <v>167</v>
      </c>
      <c r="E115" s="1">
        <v>43852</v>
      </c>
    </row>
    <row r="116" spans="1:5" x14ac:dyDescent="0.35">
      <c r="A116">
        <v>115</v>
      </c>
      <c r="B116">
        <v>12</v>
      </c>
      <c r="C116">
        <v>3</v>
      </c>
      <c r="D116">
        <v>256</v>
      </c>
      <c r="E116" s="1">
        <v>43852</v>
      </c>
    </row>
    <row r="117" spans="1:5" x14ac:dyDescent="0.35">
      <c r="A117">
        <v>116</v>
      </c>
      <c r="B117">
        <v>2</v>
      </c>
      <c r="C117">
        <v>7</v>
      </c>
      <c r="D117">
        <v>208</v>
      </c>
      <c r="E117" s="1">
        <v>43852</v>
      </c>
    </row>
    <row r="118" spans="1:5" x14ac:dyDescent="0.35">
      <c r="A118">
        <v>117</v>
      </c>
      <c r="B118">
        <v>3</v>
      </c>
      <c r="C118">
        <v>2</v>
      </c>
      <c r="D118">
        <v>345</v>
      </c>
      <c r="E118" s="1">
        <v>43852</v>
      </c>
    </row>
    <row r="119" spans="1:5" x14ac:dyDescent="0.35">
      <c r="A119">
        <v>118</v>
      </c>
      <c r="B119">
        <v>2</v>
      </c>
      <c r="C119">
        <v>5</v>
      </c>
      <c r="D119">
        <v>177</v>
      </c>
      <c r="E119" s="1">
        <v>43852</v>
      </c>
    </row>
    <row r="120" spans="1:5" x14ac:dyDescent="0.35">
      <c r="A120">
        <v>119</v>
      </c>
      <c r="B120">
        <v>9</v>
      </c>
      <c r="C120">
        <v>7</v>
      </c>
      <c r="D120">
        <v>103</v>
      </c>
      <c r="E120" s="1">
        <v>43853</v>
      </c>
    </row>
    <row r="121" spans="1:5" x14ac:dyDescent="0.35">
      <c r="A121">
        <v>120</v>
      </c>
      <c r="B121">
        <v>10</v>
      </c>
      <c r="C121">
        <v>1</v>
      </c>
      <c r="D121">
        <v>278</v>
      </c>
      <c r="E121" s="1">
        <v>43853</v>
      </c>
    </row>
    <row r="122" spans="1:5" x14ac:dyDescent="0.35">
      <c r="A122">
        <v>121</v>
      </c>
      <c r="B122">
        <v>8</v>
      </c>
      <c r="C122">
        <v>6</v>
      </c>
      <c r="D122">
        <v>405</v>
      </c>
      <c r="E122" s="1">
        <v>43853</v>
      </c>
    </row>
    <row r="123" spans="1:5" x14ac:dyDescent="0.35">
      <c r="A123">
        <v>122</v>
      </c>
      <c r="B123">
        <v>12</v>
      </c>
      <c r="C123">
        <v>3</v>
      </c>
      <c r="D123">
        <v>110</v>
      </c>
      <c r="E123" s="1">
        <v>43853</v>
      </c>
    </row>
    <row r="124" spans="1:5" x14ac:dyDescent="0.35">
      <c r="A124">
        <v>123</v>
      </c>
      <c r="B124">
        <v>5</v>
      </c>
      <c r="C124">
        <v>4</v>
      </c>
      <c r="D124">
        <v>324</v>
      </c>
      <c r="E124" s="1">
        <v>43853</v>
      </c>
    </row>
    <row r="125" spans="1:5" x14ac:dyDescent="0.35">
      <c r="A125">
        <v>124</v>
      </c>
      <c r="B125">
        <v>4</v>
      </c>
      <c r="C125">
        <v>4</v>
      </c>
      <c r="D125">
        <v>391</v>
      </c>
      <c r="E125" s="1">
        <v>43853</v>
      </c>
    </row>
    <row r="126" spans="1:5" x14ac:dyDescent="0.35">
      <c r="A126">
        <v>125</v>
      </c>
      <c r="B126">
        <v>9</v>
      </c>
      <c r="C126">
        <v>7</v>
      </c>
      <c r="D126">
        <v>455</v>
      </c>
      <c r="E126" s="1">
        <v>43854</v>
      </c>
    </row>
    <row r="127" spans="1:5" x14ac:dyDescent="0.35">
      <c r="A127">
        <v>126</v>
      </c>
      <c r="B127">
        <v>14</v>
      </c>
      <c r="C127">
        <v>5</v>
      </c>
      <c r="D127">
        <v>349</v>
      </c>
      <c r="E127" s="1">
        <v>43854</v>
      </c>
    </row>
    <row r="128" spans="1:5" x14ac:dyDescent="0.35">
      <c r="A128">
        <v>127</v>
      </c>
      <c r="B128">
        <v>4</v>
      </c>
      <c r="C128">
        <v>1</v>
      </c>
      <c r="D128">
        <v>318</v>
      </c>
      <c r="E128" s="1">
        <v>43854</v>
      </c>
    </row>
    <row r="129" spans="1:5" x14ac:dyDescent="0.35">
      <c r="A129">
        <v>128</v>
      </c>
      <c r="B129">
        <v>12</v>
      </c>
      <c r="C129">
        <v>2</v>
      </c>
      <c r="D129">
        <v>213</v>
      </c>
      <c r="E129" s="1">
        <v>43854</v>
      </c>
    </row>
    <row r="130" spans="1:5" x14ac:dyDescent="0.35">
      <c r="A130">
        <v>129</v>
      </c>
      <c r="B130">
        <v>5</v>
      </c>
      <c r="C130">
        <v>6</v>
      </c>
      <c r="D130">
        <v>284</v>
      </c>
      <c r="E130" s="1">
        <v>43854</v>
      </c>
    </row>
    <row r="131" spans="1:5" x14ac:dyDescent="0.35">
      <c r="A131">
        <v>130</v>
      </c>
      <c r="B131">
        <v>8</v>
      </c>
      <c r="C131">
        <v>6</v>
      </c>
      <c r="D131">
        <v>200</v>
      </c>
      <c r="E131" s="1">
        <v>43854</v>
      </c>
    </row>
    <row r="132" spans="1:5" x14ac:dyDescent="0.35">
      <c r="A132">
        <v>131</v>
      </c>
      <c r="B132">
        <v>4</v>
      </c>
      <c r="C132">
        <v>3</v>
      </c>
      <c r="D132">
        <v>130</v>
      </c>
      <c r="E132" s="1">
        <v>43855</v>
      </c>
    </row>
    <row r="133" spans="1:5" x14ac:dyDescent="0.35">
      <c r="A133">
        <v>132</v>
      </c>
      <c r="B133">
        <v>5</v>
      </c>
      <c r="C133">
        <v>1</v>
      </c>
      <c r="D133">
        <v>287</v>
      </c>
      <c r="E133" s="1">
        <v>43855</v>
      </c>
    </row>
    <row r="134" spans="1:5" x14ac:dyDescent="0.35">
      <c r="A134">
        <v>133</v>
      </c>
      <c r="B134">
        <v>1</v>
      </c>
      <c r="C134">
        <v>1</v>
      </c>
      <c r="D134">
        <v>336</v>
      </c>
      <c r="E134" s="1">
        <v>43855</v>
      </c>
    </row>
    <row r="135" spans="1:5" x14ac:dyDescent="0.35">
      <c r="A135">
        <v>134</v>
      </c>
      <c r="B135">
        <v>11</v>
      </c>
      <c r="C135">
        <v>5</v>
      </c>
      <c r="D135">
        <v>454</v>
      </c>
      <c r="E135" s="1">
        <v>43855</v>
      </c>
    </row>
    <row r="136" spans="1:5" x14ac:dyDescent="0.35">
      <c r="A136">
        <v>135</v>
      </c>
      <c r="B136">
        <v>1</v>
      </c>
      <c r="C136">
        <v>3</v>
      </c>
      <c r="D136">
        <v>468</v>
      </c>
      <c r="E136" s="1">
        <v>43855</v>
      </c>
    </row>
    <row r="137" spans="1:5" x14ac:dyDescent="0.35">
      <c r="A137">
        <v>136</v>
      </c>
      <c r="B137">
        <v>8</v>
      </c>
      <c r="C137">
        <v>5</v>
      </c>
      <c r="D137">
        <v>391</v>
      </c>
      <c r="E137" s="1">
        <v>43855</v>
      </c>
    </row>
    <row r="138" spans="1:5" x14ac:dyDescent="0.35">
      <c r="A138">
        <v>137</v>
      </c>
      <c r="B138">
        <v>14</v>
      </c>
      <c r="C138">
        <v>3</v>
      </c>
      <c r="D138">
        <v>121</v>
      </c>
      <c r="E138" s="1">
        <v>43855</v>
      </c>
    </row>
    <row r="139" spans="1:5" x14ac:dyDescent="0.35">
      <c r="A139">
        <v>138</v>
      </c>
      <c r="B139">
        <v>5</v>
      </c>
      <c r="C139">
        <v>1</v>
      </c>
      <c r="D139">
        <v>100</v>
      </c>
      <c r="E139" s="1">
        <v>43856</v>
      </c>
    </row>
    <row r="140" spans="1:5" x14ac:dyDescent="0.35">
      <c r="A140">
        <v>139</v>
      </c>
      <c r="B140">
        <v>9</v>
      </c>
      <c r="C140">
        <v>4</v>
      </c>
      <c r="D140">
        <v>114</v>
      </c>
      <c r="E140" s="1">
        <v>43856</v>
      </c>
    </row>
    <row r="141" spans="1:5" x14ac:dyDescent="0.35">
      <c r="A141">
        <v>140</v>
      </c>
      <c r="B141">
        <v>4</v>
      </c>
      <c r="C141">
        <v>7</v>
      </c>
      <c r="D141">
        <v>487</v>
      </c>
      <c r="E141" s="1">
        <v>43856</v>
      </c>
    </row>
    <row r="142" spans="1:5" x14ac:dyDescent="0.35">
      <c r="A142">
        <v>141</v>
      </c>
      <c r="B142">
        <v>11</v>
      </c>
      <c r="C142">
        <v>1</v>
      </c>
      <c r="D142">
        <v>381</v>
      </c>
      <c r="E142" s="1">
        <v>43856</v>
      </c>
    </row>
    <row r="143" spans="1:5" x14ac:dyDescent="0.35">
      <c r="A143">
        <v>142</v>
      </c>
      <c r="B143">
        <v>7</v>
      </c>
      <c r="C143">
        <v>3</v>
      </c>
      <c r="D143">
        <v>320</v>
      </c>
      <c r="E143" s="1">
        <v>43856</v>
      </c>
    </row>
    <row r="144" spans="1:5" x14ac:dyDescent="0.35">
      <c r="A144">
        <v>143</v>
      </c>
      <c r="B144">
        <v>9</v>
      </c>
      <c r="C144">
        <v>6</v>
      </c>
      <c r="D144">
        <v>289</v>
      </c>
      <c r="E144" s="1">
        <v>43856</v>
      </c>
    </row>
    <row r="145" spans="1:5" x14ac:dyDescent="0.35">
      <c r="A145">
        <v>144</v>
      </c>
      <c r="B145">
        <v>8</v>
      </c>
      <c r="C145">
        <v>4</v>
      </c>
      <c r="D145">
        <v>363</v>
      </c>
      <c r="E145" s="1">
        <v>43856</v>
      </c>
    </row>
    <row r="146" spans="1:5" x14ac:dyDescent="0.35">
      <c r="A146">
        <v>145</v>
      </c>
      <c r="B146">
        <v>14</v>
      </c>
      <c r="C146">
        <v>7</v>
      </c>
      <c r="D146">
        <v>153</v>
      </c>
      <c r="E146" s="1">
        <v>43857</v>
      </c>
    </row>
    <row r="147" spans="1:5" x14ac:dyDescent="0.35">
      <c r="A147">
        <v>146</v>
      </c>
      <c r="B147">
        <v>13</v>
      </c>
      <c r="C147">
        <v>3</v>
      </c>
      <c r="D147">
        <v>191</v>
      </c>
      <c r="E147" s="1">
        <v>43857</v>
      </c>
    </row>
    <row r="148" spans="1:5" x14ac:dyDescent="0.35">
      <c r="A148">
        <v>147</v>
      </c>
      <c r="B148">
        <v>13</v>
      </c>
      <c r="C148">
        <v>6</v>
      </c>
      <c r="D148">
        <v>434</v>
      </c>
      <c r="E148" s="1">
        <v>43857</v>
      </c>
    </row>
    <row r="149" spans="1:5" x14ac:dyDescent="0.35">
      <c r="A149">
        <v>148</v>
      </c>
      <c r="B149">
        <v>12</v>
      </c>
      <c r="C149">
        <v>6</v>
      </c>
      <c r="D149">
        <v>282</v>
      </c>
      <c r="E149" s="1">
        <v>43857</v>
      </c>
    </row>
    <row r="150" spans="1:5" x14ac:dyDescent="0.35">
      <c r="A150">
        <v>149</v>
      </c>
      <c r="B150">
        <v>1</v>
      </c>
      <c r="C150">
        <v>1</v>
      </c>
      <c r="D150">
        <v>234</v>
      </c>
      <c r="E150" s="1">
        <v>43857</v>
      </c>
    </row>
    <row r="151" spans="1:5" x14ac:dyDescent="0.35">
      <c r="A151">
        <v>150</v>
      </c>
      <c r="B151">
        <v>13</v>
      </c>
      <c r="C151">
        <v>1</v>
      </c>
      <c r="D151">
        <v>441</v>
      </c>
      <c r="E151" s="1">
        <v>43858</v>
      </c>
    </row>
    <row r="152" spans="1:5" x14ac:dyDescent="0.35">
      <c r="A152">
        <v>151</v>
      </c>
      <c r="B152">
        <v>11</v>
      </c>
      <c r="C152">
        <v>6</v>
      </c>
      <c r="D152">
        <v>438</v>
      </c>
      <c r="E152" s="1">
        <v>43858</v>
      </c>
    </row>
    <row r="153" spans="1:5" x14ac:dyDescent="0.35">
      <c r="A153">
        <v>152</v>
      </c>
      <c r="B153">
        <v>13</v>
      </c>
      <c r="C153">
        <v>3</v>
      </c>
      <c r="D153">
        <v>465</v>
      </c>
      <c r="E153" s="1">
        <v>43858</v>
      </c>
    </row>
    <row r="154" spans="1:5" x14ac:dyDescent="0.35">
      <c r="A154">
        <v>153</v>
      </c>
      <c r="B154">
        <v>9</v>
      </c>
      <c r="C154">
        <v>1</v>
      </c>
      <c r="D154">
        <v>482</v>
      </c>
      <c r="E154" s="1">
        <v>43858</v>
      </c>
    </row>
    <row r="155" spans="1:5" x14ac:dyDescent="0.35">
      <c r="A155">
        <v>154</v>
      </c>
      <c r="B155">
        <v>13</v>
      </c>
      <c r="C155">
        <v>4</v>
      </c>
      <c r="D155">
        <v>454</v>
      </c>
      <c r="E155" s="1">
        <v>43858</v>
      </c>
    </row>
    <row r="156" spans="1:5" x14ac:dyDescent="0.35">
      <c r="A156">
        <v>155</v>
      </c>
      <c r="B156">
        <v>3</v>
      </c>
      <c r="C156">
        <v>7</v>
      </c>
      <c r="D156">
        <v>127</v>
      </c>
      <c r="E156" s="1">
        <v>43859</v>
      </c>
    </row>
    <row r="157" spans="1:5" x14ac:dyDescent="0.35">
      <c r="A157">
        <v>156</v>
      </c>
      <c r="B157">
        <v>1</v>
      </c>
      <c r="C157">
        <v>4</v>
      </c>
      <c r="D157">
        <v>360</v>
      </c>
      <c r="E157" s="1">
        <v>43859</v>
      </c>
    </row>
    <row r="158" spans="1:5" x14ac:dyDescent="0.35">
      <c r="A158">
        <v>157</v>
      </c>
      <c r="B158">
        <v>10</v>
      </c>
      <c r="C158">
        <v>1</v>
      </c>
      <c r="D158">
        <v>496</v>
      </c>
      <c r="E158" s="1">
        <v>43859</v>
      </c>
    </row>
    <row r="159" spans="1:5" x14ac:dyDescent="0.35">
      <c r="A159">
        <v>158</v>
      </c>
      <c r="B159">
        <v>3</v>
      </c>
      <c r="C159">
        <v>7</v>
      </c>
      <c r="D159">
        <v>177</v>
      </c>
      <c r="E159" s="1">
        <v>43859</v>
      </c>
    </row>
    <row r="160" spans="1:5" x14ac:dyDescent="0.35">
      <c r="A160">
        <v>159</v>
      </c>
      <c r="B160">
        <v>13</v>
      </c>
      <c r="C160">
        <v>7</v>
      </c>
      <c r="D160">
        <v>199</v>
      </c>
      <c r="E160" s="1">
        <v>43859</v>
      </c>
    </row>
    <row r="161" spans="1:5" x14ac:dyDescent="0.35">
      <c r="A161">
        <v>160</v>
      </c>
      <c r="B161">
        <v>7</v>
      </c>
      <c r="C161">
        <v>2</v>
      </c>
      <c r="D161">
        <v>239</v>
      </c>
      <c r="E161" s="1">
        <v>43859</v>
      </c>
    </row>
    <row r="162" spans="1:5" x14ac:dyDescent="0.35">
      <c r="A162">
        <v>161</v>
      </c>
      <c r="B162">
        <v>8</v>
      </c>
      <c r="C162">
        <v>5</v>
      </c>
      <c r="D162">
        <v>476</v>
      </c>
      <c r="E162" s="1">
        <v>43860</v>
      </c>
    </row>
    <row r="163" spans="1:5" x14ac:dyDescent="0.35">
      <c r="A163">
        <v>162</v>
      </c>
      <c r="B163">
        <v>8</v>
      </c>
      <c r="C163">
        <v>1</v>
      </c>
      <c r="D163">
        <v>133</v>
      </c>
      <c r="E163" s="1">
        <v>43860</v>
      </c>
    </row>
    <row r="164" spans="1:5" x14ac:dyDescent="0.35">
      <c r="A164">
        <v>163</v>
      </c>
      <c r="B164">
        <v>12</v>
      </c>
      <c r="C164">
        <v>1</v>
      </c>
      <c r="D164">
        <v>406</v>
      </c>
      <c r="E164" s="1">
        <v>43860</v>
      </c>
    </row>
    <row r="165" spans="1:5" x14ac:dyDescent="0.35">
      <c r="A165">
        <v>164</v>
      </c>
      <c r="B165">
        <v>4</v>
      </c>
      <c r="C165">
        <v>7</v>
      </c>
      <c r="D165">
        <v>463</v>
      </c>
      <c r="E165" s="1">
        <v>43860</v>
      </c>
    </row>
    <row r="166" spans="1:5" x14ac:dyDescent="0.35">
      <c r="A166">
        <v>165</v>
      </c>
      <c r="B166">
        <v>5</v>
      </c>
      <c r="C166">
        <v>7</v>
      </c>
      <c r="D166">
        <v>218</v>
      </c>
      <c r="E166" s="1">
        <v>43860</v>
      </c>
    </row>
    <row r="167" spans="1:5" x14ac:dyDescent="0.35">
      <c r="A167">
        <v>166</v>
      </c>
      <c r="B167">
        <v>5</v>
      </c>
      <c r="C167">
        <v>1</v>
      </c>
      <c r="D167">
        <v>496</v>
      </c>
      <c r="E167" s="1">
        <v>43860</v>
      </c>
    </row>
    <row r="168" spans="1:5" x14ac:dyDescent="0.35">
      <c r="A168">
        <v>167</v>
      </c>
      <c r="B168">
        <v>1</v>
      </c>
      <c r="C168">
        <v>2</v>
      </c>
      <c r="D168">
        <v>246</v>
      </c>
      <c r="E168" s="1">
        <v>43861</v>
      </c>
    </row>
    <row r="169" spans="1:5" x14ac:dyDescent="0.35">
      <c r="A169">
        <v>168</v>
      </c>
      <c r="B169">
        <v>12</v>
      </c>
      <c r="C169">
        <v>6</v>
      </c>
      <c r="D169">
        <v>356</v>
      </c>
      <c r="E169" s="1">
        <v>43861</v>
      </c>
    </row>
    <row r="170" spans="1:5" x14ac:dyDescent="0.35">
      <c r="A170">
        <v>169</v>
      </c>
      <c r="B170">
        <v>14</v>
      </c>
      <c r="C170">
        <v>5</v>
      </c>
      <c r="D170">
        <v>277</v>
      </c>
      <c r="E170" s="1">
        <v>43861</v>
      </c>
    </row>
    <row r="171" spans="1:5" x14ac:dyDescent="0.35">
      <c r="A171">
        <v>170</v>
      </c>
      <c r="B171">
        <v>13</v>
      </c>
      <c r="C171">
        <v>3</v>
      </c>
      <c r="D171">
        <v>308</v>
      </c>
      <c r="E171" s="1">
        <v>43861</v>
      </c>
    </row>
    <row r="172" spans="1:5" x14ac:dyDescent="0.35">
      <c r="A172">
        <v>171</v>
      </c>
      <c r="B172">
        <v>10</v>
      </c>
      <c r="C172">
        <v>4</v>
      </c>
      <c r="D172">
        <v>468</v>
      </c>
      <c r="E172" s="1">
        <v>43861</v>
      </c>
    </row>
    <row r="173" spans="1:5" x14ac:dyDescent="0.35">
      <c r="A173">
        <v>172</v>
      </c>
      <c r="B173">
        <v>12</v>
      </c>
      <c r="C173">
        <v>2</v>
      </c>
      <c r="D173">
        <v>255</v>
      </c>
      <c r="E173" s="1">
        <v>43862</v>
      </c>
    </row>
    <row r="174" spans="1:5" x14ac:dyDescent="0.35">
      <c r="A174">
        <v>173</v>
      </c>
      <c r="B174">
        <v>14</v>
      </c>
      <c r="C174">
        <v>7</v>
      </c>
      <c r="D174">
        <v>362</v>
      </c>
      <c r="E174" s="1">
        <v>43862</v>
      </c>
    </row>
    <row r="175" spans="1:5" x14ac:dyDescent="0.35">
      <c r="A175">
        <v>174</v>
      </c>
      <c r="B175">
        <v>10</v>
      </c>
      <c r="C175">
        <v>7</v>
      </c>
      <c r="D175">
        <v>415</v>
      </c>
      <c r="E175" s="1">
        <v>43862</v>
      </c>
    </row>
    <row r="176" spans="1:5" x14ac:dyDescent="0.35">
      <c r="A176">
        <v>175</v>
      </c>
      <c r="B176">
        <v>1</v>
      </c>
      <c r="C176">
        <v>2</v>
      </c>
      <c r="D176">
        <v>331</v>
      </c>
      <c r="E176" s="1">
        <v>43862</v>
      </c>
    </row>
    <row r="177" spans="1:5" x14ac:dyDescent="0.35">
      <c r="A177">
        <v>176</v>
      </c>
      <c r="B177">
        <v>4</v>
      </c>
      <c r="C177">
        <v>5</v>
      </c>
      <c r="D177">
        <v>381</v>
      </c>
      <c r="E177" s="1">
        <v>43862</v>
      </c>
    </row>
    <row r="178" spans="1:5" x14ac:dyDescent="0.35">
      <c r="A178">
        <v>177</v>
      </c>
      <c r="B178">
        <v>8</v>
      </c>
      <c r="C178">
        <v>1</v>
      </c>
      <c r="D178">
        <v>229</v>
      </c>
      <c r="E178" s="1">
        <v>43863</v>
      </c>
    </row>
    <row r="179" spans="1:5" x14ac:dyDescent="0.35">
      <c r="A179">
        <v>178</v>
      </c>
      <c r="B179">
        <v>5</v>
      </c>
      <c r="C179">
        <v>1</v>
      </c>
      <c r="D179">
        <v>433</v>
      </c>
      <c r="E179" s="1">
        <v>43863</v>
      </c>
    </row>
    <row r="180" spans="1:5" x14ac:dyDescent="0.35">
      <c r="A180">
        <v>179</v>
      </c>
      <c r="B180">
        <v>4</v>
      </c>
      <c r="C180">
        <v>7</v>
      </c>
      <c r="D180">
        <v>167</v>
      </c>
      <c r="E180" s="1">
        <v>43863</v>
      </c>
    </row>
    <row r="181" spans="1:5" x14ac:dyDescent="0.35">
      <c r="A181">
        <v>180</v>
      </c>
      <c r="B181">
        <v>6</v>
      </c>
      <c r="C181">
        <v>3</v>
      </c>
      <c r="D181">
        <v>134</v>
      </c>
      <c r="E181" s="1">
        <v>43863</v>
      </c>
    </row>
    <row r="182" spans="1:5" x14ac:dyDescent="0.35">
      <c r="A182">
        <v>181</v>
      </c>
      <c r="B182">
        <v>10</v>
      </c>
      <c r="C182">
        <v>2</v>
      </c>
      <c r="D182">
        <v>242</v>
      </c>
      <c r="E182" s="1">
        <v>43864</v>
      </c>
    </row>
    <row r="183" spans="1:5" x14ac:dyDescent="0.35">
      <c r="A183">
        <v>182</v>
      </c>
      <c r="B183">
        <v>6</v>
      </c>
      <c r="C183">
        <v>4</v>
      </c>
      <c r="D183">
        <v>286</v>
      </c>
      <c r="E183" s="1">
        <v>43864</v>
      </c>
    </row>
    <row r="184" spans="1:5" x14ac:dyDescent="0.35">
      <c r="A184">
        <v>183</v>
      </c>
      <c r="B184">
        <v>1</v>
      </c>
      <c r="C184">
        <v>6</v>
      </c>
      <c r="D184">
        <v>108</v>
      </c>
      <c r="E184" s="1">
        <v>43864</v>
      </c>
    </row>
    <row r="185" spans="1:5" x14ac:dyDescent="0.35">
      <c r="A185">
        <v>184</v>
      </c>
      <c r="B185">
        <v>5</v>
      </c>
      <c r="C185">
        <v>3</v>
      </c>
      <c r="D185">
        <v>339</v>
      </c>
      <c r="E185" s="1">
        <v>43864</v>
      </c>
    </row>
    <row r="186" spans="1:5" x14ac:dyDescent="0.35">
      <c r="A186">
        <v>185</v>
      </c>
      <c r="B186">
        <v>7</v>
      </c>
      <c r="C186">
        <v>1</v>
      </c>
      <c r="D186">
        <v>365</v>
      </c>
      <c r="E186" s="1">
        <v>43864</v>
      </c>
    </row>
    <row r="187" spans="1:5" x14ac:dyDescent="0.35">
      <c r="A187">
        <v>186</v>
      </c>
      <c r="B187">
        <v>5</v>
      </c>
      <c r="C187">
        <v>3</v>
      </c>
      <c r="D187">
        <v>438</v>
      </c>
      <c r="E187" s="1">
        <v>43865</v>
      </c>
    </row>
    <row r="188" spans="1:5" x14ac:dyDescent="0.35">
      <c r="A188">
        <v>187</v>
      </c>
      <c r="B188">
        <v>4</v>
      </c>
      <c r="C188">
        <v>2</v>
      </c>
      <c r="D188">
        <v>108</v>
      </c>
      <c r="E188" s="1">
        <v>43865</v>
      </c>
    </row>
    <row r="189" spans="1:5" x14ac:dyDescent="0.35">
      <c r="A189">
        <v>188</v>
      </c>
      <c r="B189">
        <v>10</v>
      </c>
      <c r="C189">
        <v>2</v>
      </c>
      <c r="D189">
        <v>337</v>
      </c>
      <c r="E189" s="1">
        <v>43865</v>
      </c>
    </row>
    <row r="190" spans="1:5" x14ac:dyDescent="0.35">
      <c r="A190">
        <v>189</v>
      </c>
      <c r="B190">
        <v>4</v>
      </c>
      <c r="C190">
        <v>7</v>
      </c>
      <c r="D190">
        <v>104</v>
      </c>
      <c r="E190" s="1">
        <v>43865</v>
      </c>
    </row>
    <row r="191" spans="1:5" x14ac:dyDescent="0.35">
      <c r="A191">
        <v>190</v>
      </c>
      <c r="B191">
        <v>7</v>
      </c>
      <c r="C191">
        <v>6</v>
      </c>
      <c r="D191">
        <v>323</v>
      </c>
      <c r="E191" s="1">
        <v>43865</v>
      </c>
    </row>
    <row r="192" spans="1:5" x14ac:dyDescent="0.35">
      <c r="A192">
        <v>191</v>
      </c>
      <c r="B192">
        <v>8</v>
      </c>
      <c r="C192">
        <v>4</v>
      </c>
      <c r="D192">
        <v>138</v>
      </c>
      <c r="E192" s="1">
        <v>43866</v>
      </c>
    </row>
    <row r="193" spans="1:5" x14ac:dyDescent="0.35">
      <c r="A193">
        <v>192</v>
      </c>
      <c r="B193">
        <v>12</v>
      </c>
      <c r="C193">
        <v>7</v>
      </c>
      <c r="D193">
        <v>164</v>
      </c>
      <c r="E193" s="1">
        <v>43866</v>
      </c>
    </row>
    <row r="194" spans="1:5" x14ac:dyDescent="0.35">
      <c r="A194">
        <v>193</v>
      </c>
      <c r="B194">
        <v>10</v>
      </c>
      <c r="C194">
        <v>1</v>
      </c>
      <c r="D194">
        <v>355</v>
      </c>
      <c r="E194" s="1">
        <v>43866</v>
      </c>
    </row>
    <row r="195" spans="1:5" x14ac:dyDescent="0.35">
      <c r="A195">
        <v>194</v>
      </c>
      <c r="B195">
        <v>6</v>
      </c>
      <c r="C195">
        <v>4</v>
      </c>
      <c r="D195">
        <v>380</v>
      </c>
      <c r="E195" s="1">
        <v>43866</v>
      </c>
    </row>
    <row r="196" spans="1:5" x14ac:dyDescent="0.35">
      <c r="A196">
        <v>195</v>
      </c>
      <c r="B196">
        <v>14</v>
      </c>
      <c r="C196">
        <v>6</v>
      </c>
      <c r="D196">
        <v>367</v>
      </c>
      <c r="E196" s="1">
        <v>43866</v>
      </c>
    </row>
    <row r="197" spans="1:5" x14ac:dyDescent="0.35">
      <c r="A197">
        <v>196</v>
      </c>
      <c r="B197">
        <v>8</v>
      </c>
      <c r="C197">
        <v>4</v>
      </c>
      <c r="D197">
        <v>426</v>
      </c>
      <c r="E197" s="1">
        <v>43867</v>
      </c>
    </row>
    <row r="198" spans="1:5" x14ac:dyDescent="0.35">
      <c r="A198">
        <v>197</v>
      </c>
      <c r="B198">
        <v>14</v>
      </c>
      <c r="C198">
        <v>4</v>
      </c>
      <c r="D198">
        <v>447</v>
      </c>
      <c r="E198" s="1">
        <v>43867</v>
      </c>
    </row>
    <row r="199" spans="1:5" x14ac:dyDescent="0.35">
      <c r="A199">
        <v>198</v>
      </c>
      <c r="B199">
        <v>3</v>
      </c>
      <c r="C199">
        <v>5</v>
      </c>
      <c r="D199">
        <v>335</v>
      </c>
      <c r="E199" s="1">
        <v>43867</v>
      </c>
    </row>
    <row r="200" spans="1:5" x14ac:dyDescent="0.35">
      <c r="A200">
        <v>199</v>
      </c>
      <c r="B200">
        <v>2</v>
      </c>
      <c r="C200">
        <v>6</v>
      </c>
      <c r="D200">
        <v>233</v>
      </c>
      <c r="E200" s="1">
        <v>43867</v>
      </c>
    </row>
    <row r="201" spans="1:5" x14ac:dyDescent="0.35">
      <c r="A201">
        <v>200</v>
      </c>
      <c r="B201">
        <v>7</v>
      </c>
      <c r="C201">
        <v>1</v>
      </c>
      <c r="D201">
        <v>201</v>
      </c>
      <c r="E201" s="1">
        <v>43867</v>
      </c>
    </row>
    <row r="202" spans="1:5" x14ac:dyDescent="0.35">
      <c r="A202">
        <v>201</v>
      </c>
      <c r="B202">
        <v>4</v>
      </c>
      <c r="C202">
        <v>6</v>
      </c>
      <c r="D202">
        <v>124</v>
      </c>
      <c r="E202" s="1">
        <v>43867</v>
      </c>
    </row>
    <row r="203" spans="1:5" x14ac:dyDescent="0.35">
      <c r="A203">
        <v>202</v>
      </c>
      <c r="B203">
        <v>1</v>
      </c>
      <c r="C203">
        <v>7</v>
      </c>
      <c r="D203">
        <v>487</v>
      </c>
      <c r="E203" s="1">
        <v>43867</v>
      </c>
    </row>
    <row r="204" spans="1:5" x14ac:dyDescent="0.35">
      <c r="A204">
        <v>203</v>
      </c>
      <c r="B204">
        <v>8</v>
      </c>
      <c r="C204">
        <v>2</v>
      </c>
      <c r="D204">
        <v>397</v>
      </c>
      <c r="E204" s="1">
        <v>43868</v>
      </c>
    </row>
    <row r="205" spans="1:5" x14ac:dyDescent="0.35">
      <c r="A205">
        <v>204</v>
      </c>
      <c r="B205">
        <v>10</v>
      </c>
      <c r="C205">
        <v>5</v>
      </c>
      <c r="D205">
        <v>416</v>
      </c>
      <c r="E205" s="1">
        <v>43868</v>
      </c>
    </row>
    <row r="206" spans="1:5" x14ac:dyDescent="0.35">
      <c r="A206">
        <v>205</v>
      </c>
      <c r="B206">
        <v>8</v>
      </c>
      <c r="C206">
        <v>7</v>
      </c>
      <c r="D206">
        <v>209</v>
      </c>
      <c r="E206" s="1">
        <v>43868</v>
      </c>
    </row>
    <row r="207" spans="1:5" x14ac:dyDescent="0.35">
      <c r="A207">
        <v>206</v>
      </c>
      <c r="B207">
        <v>13</v>
      </c>
      <c r="C207">
        <v>4</v>
      </c>
      <c r="D207">
        <v>190</v>
      </c>
      <c r="E207" s="1">
        <v>43868</v>
      </c>
    </row>
    <row r="208" spans="1:5" x14ac:dyDescent="0.35">
      <c r="A208">
        <v>207</v>
      </c>
      <c r="B208">
        <v>7</v>
      </c>
      <c r="C208">
        <v>7</v>
      </c>
      <c r="D208">
        <v>493</v>
      </c>
      <c r="E208" s="1">
        <v>43868</v>
      </c>
    </row>
    <row r="209" spans="1:5" x14ac:dyDescent="0.35">
      <c r="A209">
        <v>208</v>
      </c>
      <c r="B209">
        <v>8</v>
      </c>
      <c r="C209">
        <v>6</v>
      </c>
      <c r="D209">
        <v>376</v>
      </c>
      <c r="E209" s="1">
        <v>43868</v>
      </c>
    </row>
    <row r="210" spans="1:5" x14ac:dyDescent="0.35">
      <c r="A210">
        <v>209</v>
      </c>
      <c r="B210">
        <v>5</v>
      </c>
      <c r="C210">
        <v>3</v>
      </c>
      <c r="D210">
        <v>187</v>
      </c>
      <c r="E210" s="1">
        <v>43868</v>
      </c>
    </row>
    <row r="211" spans="1:5" x14ac:dyDescent="0.35">
      <c r="A211">
        <v>210</v>
      </c>
      <c r="B211">
        <v>5</v>
      </c>
      <c r="C211">
        <v>3</v>
      </c>
      <c r="D211">
        <v>365</v>
      </c>
      <c r="E211" s="1">
        <v>43869</v>
      </c>
    </row>
    <row r="212" spans="1:5" x14ac:dyDescent="0.35">
      <c r="A212">
        <v>211</v>
      </c>
      <c r="B212">
        <v>9</v>
      </c>
      <c r="C212">
        <v>2</v>
      </c>
      <c r="D212">
        <v>204</v>
      </c>
      <c r="E212" s="1">
        <v>43869</v>
      </c>
    </row>
    <row r="213" spans="1:5" x14ac:dyDescent="0.35">
      <c r="A213">
        <v>212</v>
      </c>
      <c r="B213">
        <v>14</v>
      </c>
      <c r="C213">
        <v>7</v>
      </c>
      <c r="D213">
        <v>376</v>
      </c>
      <c r="E213" s="1">
        <v>43869</v>
      </c>
    </row>
    <row r="214" spans="1:5" x14ac:dyDescent="0.35">
      <c r="A214">
        <v>213</v>
      </c>
      <c r="B214">
        <v>10</v>
      </c>
      <c r="C214">
        <v>6</v>
      </c>
      <c r="D214">
        <v>378</v>
      </c>
      <c r="E214" s="1">
        <v>43869</v>
      </c>
    </row>
    <row r="215" spans="1:5" x14ac:dyDescent="0.35">
      <c r="A215">
        <v>214</v>
      </c>
      <c r="B215">
        <v>1</v>
      </c>
      <c r="C215">
        <v>5</v>
      </c>
      <c r="D215">
        <v>200</v>
      </c>
      <c r="E215" s="1">
        <v>43869</v>
      </c>
    </row>
    <row r="216" spans="1:5" x14ac:dyDescent="0.35">
      <c r="A216">
        <v>215</v>
      </c>
      <c r="B216">
        <v>12</v>
      </c>
      <c r="C216">
        <v>3</v>
      </c>
      <c r="D216">
        <v>258</v>
      </c>
      <c r="E216" s="1">
        <v>43869</v>
      </c>
    </row>
    <row r="217" spans="1:5" x14ac:dyDescent="0.35">
      <c r="A217">
        <v>216</v>
      </c>
      <c r="B217">
        <v>2</v>
      </c>
      <c r="C217">
        <v>5</v>
      </c>
      <c r="D217">
        <v>440</v>
      </c>
      <c r="E217" s="1">
        <v>43869</v>
      </c>
    </row>
    <row r="218" spans="1:5" x14ac:dyDescent="0.35">
      <c r="A218">
        <v>217</v>
      </c>
      <c r="B218">
        <v>11</v>
      </c>
      <c r="C218">
        <v>2</v>
      </c>
      <c r="D218">
        <v>338</v>
      </c>
      <c r="E218" s="1">
        <v>43870</v>
      </c>
    </row>
    <row r="219" spans="1:5" x14ac:dyDescent="0.35">
      <c r="A219">
        <v>218</v>
      </c>
      <c r="B219">
        <v>5</v>
      </c>
      <c r="C219">
        <v>2</v>
      </c>
      <c r="D219">
        <v>173</v>
      </c>
      <c r="E219" s="1">
        <v>43870</v>
      </c>
    </row>
    <row r="220" spans="1:5" x14ac:dyDescent="0.35">
      <c r="A220">
        <v>219</v>
      </c>
      <c r="B220">
        <v>4</v>
      </c>
      <c r="C220">
        <v>3</v>
      </c>
      <c r="D220">
        <v>374</v>
      </c>
      <c r="E220" s="1">
        <v>43870</v>
      </c>
    </row>
    <row r="221" spans="1:5" x14ac:dyDescent="0.35">
      <c r="A221">
        <v>220</v>
      </c>
      <c r="B221">
        <v>8</v>
      </c>
      <c r="C221">
        <v>5</v>
      </c>
      <c r="D221">
        <v>396</v>
      </c>
      <c r="E221" s="1">
        <v>43870</v>
      </c>
    </row>
    <row r="222" spans="1:5" x14ac:dyDescent="0.35">
      <c r="A222">
        <v>221</v>
      </c>
      <c r="B222">
        <v>12</v>
      </c>
      <c r="C222">
        <v>3</v>
      </c>
      <c r="D222">
        <v>119</v>
      </c>
      <c r="E222" s="1">
        <v>43870</v>
      </c>
    </row>
    <row r="223" spans="1:5" x14ac:dyDescent="0.35">
      <c r="A223">
        <v>222</v>
      </c>
      <c r="B223">
        <v>14</v>
      </c>
      <c r="C223">
        <v>5</v>
      </c>
      <c r="D223">
        <v>210</v>
      </c>
      <c r="E223" s="1">
        <v>43870</v>
      </c>
    </row>
    <row r="224" spans="1:5" x14ac:dyDescent="0.35">
      <c r="A224">
        <v>223</v>
      </c>
      <c r="B224">
        <v>1</v>
      </c>
      <c r="C224">
        <v>3</v>
      </c>
      <c r="D224">
        <v>168</v>
      </c>
      <c r="E224" s="1">
        <v>43870</v>
      </c>
    </row>
    <row r="225" spans="1:5" x14ac:dyDescent="0.35">
      <c r="A225">
        <v>224</v>
      </c>
      <c r="B225">
        <v>6</v>
      </c>
      <c r="C225">
        <v>6</v>
      </c>
      <c r="D225">
        <v>462</v>
      </c>
      <c r="E225" s="1">
        <v>43871</v>
      </c>
    </row>
    <row r="226" spans="1:5" x14ac:dyDescent="0.35">
      <c r="A226">
        <v>225</v>
      </c>
      <c r="B226">
        <v>6</v>
      </c>
      <c r="C226">
        <v>3</v>
      </c>
      <c r="D226">
        <v>103</v>
      </c>
      <c r="E226" s="1">
        <v>43871</v>
      </c>
    </row>
    <row r="227" spans="1:5" x14ac:dyDescent="0.35">
      <c r="A227">
        <v>226</v>
      </c>
      <c r="B227">
        <v>6</v>
      </c>
      <c r="C227">
        <v>7</v>
      </c>
      <c r="D227">
        <v>216</v>
      </c>
      <c r="E227" s="1">
        <v>43871</v>
      </c>
    </row>
    <row r="228" spans="1:5" x14ac:dyDescent="0.35">
      <c r="A228">
        <v>227</v>
      </c>
      <c r="B228">
        <v>9</v>
      </c>
      <c r="C228">
        <v>7</v>
      </c>
      <c r="D228">
        <v>250</v>
      </c>
      <c r="E228" s="1">
        <v>43871</v>
      </c>
    </row>
    <row r="229" spans="1:5" x14ac:dyDescent="0.35">
      <c r="A229">
        <v>228</v>
      </c>
      <c r="B229">
        <v>9</v>
      </c>
      <c r="C229">
        <v>3</v>
      </c>
      <c r="D229">
        <v>495</v>
      </c>
      <c r="E229" s="1">
        <v>43871</v>
      </c>
    </row>
    <row r="230" spans="1:5" x14ac:dyDescent="0.35">
      <c r="A230">
        <v>229</v>
      </c>
      <c r="B230">
        <v>12</v>
      </c>
      <c r="C230">
        <v>1</v>
      </c>
      <c r="D230">
        <v>408</v>
      </c>
      <c r="E230" s="1">
        <v>43871</v>
      </c>
    </row>
    <row r="231" spans="1:5" x14ac:dyDescent="0.35">
      <c r="A231">
        <v>230</v>
      </c>
      <c r="B231">
        <v>9</v>
      </c>
      <c r="C231">
        <v>3</v>
      </c>
      <c r="D231">
        <v>498</v>
      </c>
      <c r="E231" s="1">
        <v>43871</v>
      </c>
    </row>
    <row r="232" spans="1:5" x14ac:dyDescent="0.35">
      <c r="A232">
        <v>231</v>
      </c>
      <c r="B232">
        <v>1</v>
      </c>
      <c r="C232">
        <v>2</v>
      </c>
      <c r="D232">
        <v>408</v>
      </c>
      <c r="E232" s="1">
        <v>43872</v>
      </c>
    </row>
    <row r="233" spans="1:5" x14ac:dyDescent="0.35">
      <c r="A233">
        <v>232</v>
      </c>
      <c r="B233">
        <v>12</v>
      </c>
      <c r="C233">
        <v>6</v>
      </c>
      <c r="D233">
        <v>218</v>
      </c>
      <c r="E233" s="1">
        <v>43872</v>
      </c>
    </row>
    <row r="234" spans="1:5" x14ac:dyDescent="0.35">
      <c r="A234">
        <v>233</v>
      </c>
      <c r="B234">
        <v>11</v>
      </c>
      <c r="C234">
        <v>6</v>
      </c>
      <c r="D234">
        <v>344</v>
      </c>
      <c r="E234" s="1">
        <v>43872</v>
      </c>
    </row>
    <row r="235" spans="1:5" x14ac:dyDescent="0.35">
      <c r="A235">
        <v>234</v>
      </c>
      <c r="B235">
        <v>7</v>
      </c>
      <c r="C235">
        <v>6</v>
      </c>
      <c r="D235">
        <v>451</v>
      </c>
      <c r="E235" s="1">
        <v>43872</v>
      </c>
    </row>
    <row r="236" spans="1:5" x14ac:dyDescent="0.35">
      <c r="A236">
        <v>235</v>
      </c>
      <c r="B236">
        <v>12</v>
      </c>
      <c r="C236">
        <v>6</v>
      </c>
      <c r="D236">
        <v>265</v>
      </c>
      <c r="E236" s="1">
        <v>43872</v>
      </c>
    </row>
    <row r="237" spans="1:5" x14ac:dyDescent="0.35">
      <c r="A237">
        <v>236</v>
      </c>
      <c r="B237">
        <v>13</v>
      </c>
      <c r="C237">
        <v>2</v>
      </c>
      <c r="D237">
        <v>477</v>
      </c>
      <c r="E237" s="1">
        <v>43873</v>
      </c>
    </row>
    <row r="238" spans="1:5" x14ac:dyDescent="0.35">
      <c r="A238">
        <v>237</v>
      </c>
      <c r="B238">
        <v>11</v>
      </c>
      <c r="C238">
        <v>2</v>
      </c>
      <c r="D238">
        <v>116</v>
      </c>
      <c r="E238" s="1">
        <v>43873</v>
      </c>
    </row>
    <row r="239" spans="1:5" x14ac:dyDescent="0.35">
      <c r="A239">
        <v>238</v>
      </c>
      <c r="B239">
        <v>12</v>
      </c>
      <c r="C239">
        <v>4</v>
      </c>
      <c r="D239">
        <v>428</v>
      </c>
      <c r="E239" s="1">
        <v>43873</v>
      </c>
    </row>
    <row r="240" spans="1:5" x14ac:dyDescent="0.35">
      <c r="A240">
        <v>239</v>
      </c>
      <c r="B240">
        <v>9</v>
      </c>
      <c r="C240">
        <v>1</v>
      </c>
      <c r="D240">
        <v>406</v>
      </c>
      <c r="E240" s="1">
        <v>43873</v>
      </c>
    </row>
    <row r="241" spans="1:5" x14ac:dyDescent="0.35">
      <c r="A241">
        <v>240</v>
      </c>
      <c r="B241">
        <v>4</v>
      </c>
      <c r="C241">
        <v>2</v>
      </c>
      <c r="D241">
        <v>398</v>
      </c>
      <c r="E241" s="1">
        <v>43873</v>
      </c>
    </row>
    <row r="242" spans="1:5" x14ac:dyDescent="0.35">
      <c r="A242">
        <v>241</v>
      </c>
      <c r="B242">
        <v>12</v>
      </c>
      <c r="C242">
        <v>7</v>
      </c>
      <c r="D242">
        <v>165</v>
      </c>
      <c r="E242" s="1">
        <v>43873</v>
      </c>
    </row>
    <row r="243" spans="1:5" x14ac:dyDescent="0.35">
      <c r="A243">
        <v>242</v>
      </c>
      <c r="B243">
        <v>10</v>
      </c>
      <c r="C243">
        <v>5</v>
      </c>
      <c r="D243">
        <v>334</v>
      </c>
      <c r="E243" s="1">
        <v>43873</v>
      </c>
    </row>
    <row r="244" spans="1:5" x14ac:dyDescent="0.35">
      <c r="A244">
        <v>243</v>
      </c>
      <c r="B244">
        <v>4</v>
      </c>
      <c r="C244">
        <v>1</v>
      </c>
      <c r="D244">
        <v>150</v>
      </c>
      <c r="E244" s="1">
        <v>43874</v>
      </c>
    </row>
    <row r="245" spans="1:5" x14ac:dyDescent="0.35">
      <c r="A245">
        <v>244</v>
      </c>
      <c r="B245">
        <v>7</v>
      </c>
      <c r="C245">
        <v>7</v>
      </c>
      <c r="D245">
        <v>276</v>
      </c>
      <c r="E245" s="1">
        <v>43874</v>
      </c>
    </row>
    <row r="246" spans="1:5" x14ac:dyDescent="0.35">
      <c r="A246">
        <v>245</v>
      </c>
      <c r="B246">
        <v>9</v>
      </c>
      <c r="C246">
        <v>5</v>
      </c>
      <c r="D246">
        <v>340</v>
      </c>
      <c r="E246" s="1">
        <v>43874</v>
      </c>
    </row>
    <row r="247" spans="1:5" x14ac:dyDescent="0.35">
      <c r="A247">
        <v>246</v>
      </c>
      <c r="B247">
        <v>3</v>
      </c>
      <c r="C247">
        <v>4</v>
      </c>
      <c r="D247">
        <v>159</v>
      </c>
      <c r="E247" s="1">
        <v>43874</v>
      </c>
    </row>
    <row r="248" spans="1:5" x14ac:dyDescent="0.35">
      <c r="A248">
        <v>247</v>
      </c>
      <c r="B248">
        <v>13</v>
      </c>
      <c r="C248">
        <v>3</v>
      </c>
      <c r="D248">
        <v>260</v>
      </c>
      <c r="E248" s="1">
        <v>43874</v>
      </c>
    </row>
    <row r="249" spans="1:5" x14ac:dyDescent="0.35">
      <c r="A249">
        <v>248</v>
      </c>
      <c r="B249">
        <v>1</v>
      </c>
      <c r="C249">
        <v>1</v>
      </c>
      <c r="D249">
        <v>281</v>
      </c>
      <c r="E249" s="1">
        <v>43875</v>
      </c>
    </row>
    <row r="250" spans="1:5" x14ac:dyDescent="0.35">
      <c r="A250">
        <v>249</v>
      </c>
      <c r="B250">
        <v>5</v>
      </c>
      <c r="C250">
        <v>1</v>
      </c>
      <c r="D250">
        <v>147</v>
      </c>
      <c r="E250" s="1">
        <v>43875</v>
      </c>
    </row>
    <row r="251" spans="1:5" x14ac:dyDescent="0.35">
      <c r="A251">
        <v>250</v>
      </c>
      <c r="B251">
        <v>5</v>
      </c>
      <c r="C251">
        <v>1</v>
      </c>
      <c r="D251">
        <v>342</v>
      </c>
      <c r="E251" s="1">
        <v>43875</v>
      </c>
    </row>
    <row r="252" spans="1:5" x14ac:dyDescent="0.35">
      <c r="A252">
        <v>251</v>
      </c>
      <c r="B252">
        <v>6</v>
      </c>
      <c r="C252">
        <v>6</v>
      </c>
      <c r="D252">
        <v>486</v>
      </c>
      <c r="E252" s="1">
        <v>43875</v>
      </c>
    </row>
    <row r="253" spans="1:5" x14ac:dyDescent="0.35">
      <c r="A253">
        <v>252</v>
      </c>
      <c r="B253">
        <v>10</v>
      </c>
      <c r="C253">
        <v>1</v>
      </c>
      <c r="D253">
        <v>415</v>
      </c>
      <c r="E253" s="1">
        <v>43876</v>
      </c>
    </row>
    <row r="254" spans="1:5" x14ac:dyDescent="0.35">
      <c r="A254">
        <v>253</v>
      </c>
      <c r="B254">
        <v>5</v>
      </c>
      <c r="C254">
        <v>3</v>
      </c>
      <c r="D254">
        <v>494</v>
      </c>
      <c r="E254" s="1">
        <v>43876</v>
      </c>
    </row>
    <row r="255" spans="1:5" x14ac:dyDescent="0.35">
      <c r="A255">
        <v>254</v>
      </c>
      <c r="B255">
        <v>12</v>
      </c>
      <c r="C255">
        <v>5</v>
      </c>
      <c r="D255">
        <v>425</v>
      </c>
      <c r="E255" s="1">
        <v>43876</v>
      </c>
    </row>
    <row r="256" spans="1:5" x14ac:dyDescent="0.35">
      <c r="A256">
        <v>255</v>
      </c>
      <c r="B256">
        <v>1</v>
      </c>
      <c r="C256">
        <v>3</v>
      </c>
      <c r="D256">
        <v>458</v>
      </c>
      <c r="E256" s="1">
        <v>43876</v>
      </c>
    </row>
    <row r="257" spans="1:5" x14ac:dyDescent="0.35">
      <c r="A257">
        <v>256</v>
      </c>
      <c r="B257">
        <v>2</v>
      </c>
      <c r="C257">
        <v>1</v>
      </c>
      <c r="D257">
        <v>439</v>
      </c>
      <c r="E257" s="1">
        <v>43876</v>
      </c>
    </row>
    <row r="258" spans="1:5" x14ac:dyDescent="0.35">
      <c r="A258">
        <v>257</v>
      </c>
      <c r="B258">
        <v>5</v>
      </c>
      <c r="C258">
        <v>1</v>
      </c>
      <c r="D258">
        <v>235</v>
      </c>
      <c r="E258" s="1">
        <v>43876</v>
      </c>
    </row>
    <row r="259" spans="1:5" x14ac:dyDescent="0.35">
      <c r="A259">
        <v>258</v>
      </c>
      <c r="B259">
        <v>6</v>
      </c>
      <c r="C259">
        <v>3</v>
      </c>
      <c r="D259">
        <v>370</v>
      </c>
      <c r="E259" s="1">
        <v>43876</v>
      </c>
    </row>
    <row r="260" spans="1:5" x14ac:dyDescent="0.35">
      <c r="A260">
        <v>259</v>
      </c>
      <c r="B260">
        <v>10</v>
      </c>
      <c r="C260">
        <v>2</v>
      </c>
      <c r="D260">
        <v>217</v>
      </c>
      <c r="E260" s="1">
        <v>43877</v>
      </c>
    </row>
    <row r="261" spans="1:5" x14ac:dyDescent="0.35">
      <c r="A261">
        <v>260</v>
      </c>
      <c r="B261">
        <v>7</v>
      </c>
      <c r="C261">
        <v>2</v>
      </c>
      <c r="D261">
        <v>426</v>
      </c>
      <c r="E261" s="1">
        <v>43877</v>
      </c>
    </row>
    <row r="262" spans="1:5" x14ac:dyDescent="0.35">
      <c r="A262">
        <v>261</v>
      </c>
      <c r="B262">
        <v>2</v>
      </c>
      <c r="C262">
        <v>6</v>
      </c>
      <c r="D262">
        <v>346</v>
      </c>
      <c r="E262" s="1">
        <v>43877</v>
      </c>
    </row>
    <row r="263" spans="1:5" x14ac:dyDescent="0.35">
      <c r="A263">
        <v>262</v>
      </c>
      <c r="B263">
        <v>11</v>
      </c>
      <c r="C263">
        <v>5</v>
      </c>
      <c r="D263">
        <v>383</v>
      </c>
      <c r="E263" s="1">
        <v>43877</v>
      </c>
    </row>
    <row r="264" spans="1:5" x14ac:dyDescent="0.35">
      <c r="A264">
        <v>263</v>
      </c>
      <c r="B264">
        <v>1</v>
      </c>
      <c r="C264">
        <v>5</v>
      </c>
      <c r="D264">
        <v>442</v>
      </c>
      <c r="E264" s="1">
        <v>43878</v>
      </c>
    </row>
    <row r="265" spans="1:5" x14ac:dyDescent="0.35">
      <c r="A265">
        <v>264</v>
      </c>
      <c r="B265">
        <v>7</v>
      </c>
      <c r="C265">
        <v>3</v>
      </c>
      <c r="D265">
        <v>325</v>
      </c>
      <c r="E265" s="1">
        <v>43878</v>
      </c>
    </row>
    <row r="266" spans="1:5" x14ac:dyDescent="0.35">
      <c r="A266">
        <v>265</v>
      </c>
      <c r="B266">
        <v>8</v>
      </c>
      <c r="C266">
        <v>2</v>
      </c>
      <c r="D266">
        <v>485</v>
      </c>
      <c r="E266" s="1">
        <v>43878</v>
      </c>
    </row>
    <row r="267" spans="1:5" x14ac:dyDescent="0.35">
      <c r="A267">
        <v>266</v>
      </c>
      <c r="B267">
        <v>1</v>
      </c>
      <c r="C267">
        <v>3</v>
      </c>
      <c r="D267">
        <v>461</v>
      </c>
      <c r="E267" s="1">
        <v>43878</v>
      </c>
    </row>
    <row r="268" spans="1:5" x14ac:dyDescent="0.35">
      <c r="A268">
        <v>267</v>
      </c>
      <c r="B268">
        <v>2</v>
      </c>
      <c r="C268">
        <v>4</v>
      </c>
      <c r="D268">
        <v>372</v>
      </c>
      <c r="E268" s="1">
        <v>43878</v>
      </c>
    </row>
    <row r="269" spans="1:5" x14ac:dyDescent="0.35">
      <c r="A269">
        <v>268</v>
      </c>
      <c r="B269">
        <v>8</v>
      </c>
      <c r="C269">
        <v>1</v>
      </c>
      <c r="D269">
        <v>244</v>
      </c>
      <c r="E269" s="1">
        <v>43878</v>
      </c>
    </row>
    <row r="270" spans="1:5" x14ac:dyDescent="0.35">
      <c r="A270">
        <v>269</v>
      </c>
      <c r="B270">
        <v>8</v>
      </c>
      <c r="C270">
        <v>3</v>
      </c>
      <c r="D270">
        <v>299</v>
      </c>
      <c r="E270" s="1">
        <v>43878</v>
      </c>
    </row>
    <row r="271" spans="1:5" x14ac:dyDescent="0.35">
      <c r="A271">
        <v>270</v>
      </c>
      <c r="B271">
        <v>9</v>
      </c>
      <c r="C271">
        <v>7</v>
      </c>
      <c r="D271">
        <v>487</v>
      </c>
      <c r="E271" s="1">
        <v>43879</v>
      </c>
    </row>
    <row r="272" spans="1:5" x14ac:dyDescent="0.35">
      <c r="A272">
        <v>271</v>
      </c>
      <c r="B272">
        <v>12</v>
      </c>
      <c r="C272">
        <v>1</v>
      </c>
      <c r="D272">
        <v>315</v>
      </c>
      <c r="E272" s="1">
        <v>43879</v>
      </c>
    </row>
    <row r="273" spans="1:5" x14ac:dyDescent="0.35">
      <c r="A273">
        <v>272</v>
      </c>
      <c r="B273">
        <v>14</v>
      </c>
      <c r="C273">
        <v>4</v>
      </c>
      <c r="D273">
        <v>368</v>
      </c>
      <c r="E273" s="1">
        <v>43879</v>
      </c>
    </row>
    <row r="274" spans="1:5" x14ac:dyDescent="0.35">
      <c r="A274">
        <v>273</v>
      </c>
      <c r="B274">
        <v>4</v>
      </c>
      <c r="C274">
        <v>3</v>
      </c>
      <c r="D274">
        <v>130</v>
      </c>
      <c r="E274" s="1">
        <v>43879</v>
      </c>
    </row>
    <row r="275" spans="1:5" x14ac:dyDescent="0.35">
      <c r="A275">
        <v>274</v>
      </c>
      <c r="B275">
        <v>12</v>
      </c>
      <c r="C275">
        <v>5</v>
      </c>
      <c r="D275">
        <v>197</v>
      </c>
      <c r="E275" s="1">
        <v>43879</v>
      </c>
    </row>
    <row r="276" spans="1:5" x14ac:dyDescent="0.35">
      <c r="A276">
        <v>275</v>
      </c>
      <c r="B276">
        <v>14</v>
      </c>
      <c r="C276">
        <v>7</v>
      </c>
      <c r="D276">
        <v>147</v>
      </c>
      <c r="E276" s="1">
        <v>43880</v>
      </c>
    </row>
    <row r="277" spans="1:5" x14ac:dyDescent="0.35">
      <c r="A277">
        <v>276</v>
      </c>
      <c r="B277">
        <v>14</v>
      </c>
      <c r="C277">
        <v>6</v>
      </c>
      <c r="D277">
        <v>142</v>
      </c>
      <c r="E277" s="1">
        <v>43880</v>
      </c>
    </row>
    <row r="278" spans="1:5" x14ac:dyDescent="0.35">
      <c r="A278">
        <v>277</v>
      </c>
      <c r="B278">
        <v>13</v>
      </c>
      <c r="C278">
        <v>4</v>
      </c>
      <c r="D278">
        <v>120</v>
      </c>
      <c r="E278" s="1">
        <v>43880</v>
      </c>
    </row>
    <row r="279" spans="1:5" x14ac:dyDescent="0.35">
      <c r="A279">
        <v>278</v>
      </c>
      <c r="B279">
        <v>6</v>
      </c>
      <c r="C279">
        <v>4</v>
      </c>
      <c r="D279">
        <v>230</v>
      </c>
      <c r="E279" s="1">
        <v>43880</v>
      </c>
    </row>
    <row r="280" spans="1:5" x14ac:dyDescent="0.35">
      <c r="A280">
        <v>279</v>
      </c>
      <c r="B280">
        <v>9</v>
      </c>
      <c r="C280">
        <v>3</v>
      </c>
      <c r="D280">
        <v>129</v>
      </c>
      <c r="E280" s="1">
        <v>43880</v>
      </c>
    </row>
    <row r="281" spans="1:5" x14ac:dyDescent="0.35">
      <c r="A281">
        <v>280</v>
      </c>
      <c r="B281">
        <v>6</v>
      </c>
      <c r="C281">
        <v>4</v>
      </c>
      <c r="D281">
        <v>338</v>
      </c>
      <c r="E281" s="1">
        <v>43880</v>
      </c>
    </row>
    <row r="282" spans="1:5" x14ac:dyDescent="0.35">
      <c r="A282">
        <v>281</v>
      </c>
      <c r="B282">
        <v>1</v>
      </c>
      <c r="C282">
        <v>7</v>
      </c>
      <c r="D282">
        <v>310</v>
      </c>
      <c r="E282" s="1">
        <v>43880</v>
      </c>
    </row>
    <row r="283" spans="1:5" x14ac:dyDescent="0.35">
      <c r="A283">
        <v>282</v>
      </c>
      <c r="B283">
        <v>8</v>
      </c>
      <c r="C283">
        <v>1</v>
      </c>
      <c r="D283">
        <v>184</v>
      </c>
      <c r="E283" s="1">
        <v>43881</v>
      </c>
    </row>
    <row r="284" spans="1:5" x14ac:dyDescent="0.35">
      <c r="A284">
        <v>283</v>
      </c>
      <c r="B284">
        <v>8</v>
      </c>
      <c r="C284">
        <v>3</v>
      </c>
      <c r="D284">
        <v>147</v>
      </c>
      <c r="E284" s="1">
        <v>43881</v>
      </c>
    </row>
    <row r="285" spans="1:5" x14ac:dyDescent="0.35">
      <c r="A285">
        <v>284</v>
      </c>
      <c r="B285">
        <v>7</v>
      </c>
      <c r="C285">
        <v>1</v>
      </c>
      <c r="D285">
        <v>349</v>
      </c>
      <c r="E285" s="1">
        <v>43881</v>
      </c>
    </row>
    <row r="286" spans="1:5" x14ac:dyDescent="0.35">
      <c r="A286">
        <v>285</v>
      </c>
      <c r="B286">
        <v>14</v>
      </c>
      <c r="C286">
        <v>2</v>
      </c>
      <c r="D286">
        <v>174</v>
      </c>
      <c r="E286" s="1">
        <v>43881</v>
      </c>
    </row>
    <row r="287" spans="1:5" x14ac:dyDescent="0.35">
      <c r="A287">
        <v>286</v>
      </c>
      <c r="B287">
        <v>6</v>
      </c>
      <c r="C287">
        <v>5</v>
      </c>
      <c r="D287">
        <v>177</v>
      </c>
      <c r="E287" s="1">
        <v>43881</v>
      </c>
    </row>
    <row r="288" spans="1:5" x14ac:dyDescent="0.35">
      <c r="A288">
        <v>287</v>
      </c>
      <c r="B288">
        <v>8</v>
      </c>
      <c r="C288">
        <v>5</v>
      </c>
      <c r="D288">
        <v>304</v>
      </c>
      <c r="E288" s="1">
        <v>43881</v>
      </c>
    </row>
    <row r="289" spans="1:5" x14ac:dyDescent="0.35">
      <c r="A289">
        <v>288</v>
      </c>
      <c r="B289">
        <v>7</v>
      </c>
      <c r="C289">
        <v>6</v>
      </c>
      <c r="D289">
        <v>358</v>
      </c>
      <c r="E289" s="1">
        <v>43882</v>
      </c>
    </row>
    <row r="290" spans="1:5" x14ac:dyDescent="0.35">
      <c r="A290">
        <v>289</v>
      </c>
      <c r="B290">
        <v>2</v>
      </c>
      <c r="C290">
        <v>5</v>
      </c>
      <c r="D290">
        <v>440</v>
      </c>
      <c r="E290" s="1">
        <v>43882</v>
      </c>
    </row>
    <row r="291" spans="1:5" x14ac:dyDescent="0.35">
      <c r="A291">
        <v>290</v>
      </c>
      <c r="B291">
        <v>5</v>
      </c>
      <c r="C291">
        <v>2</v>
      </c>
      <c r="D291">
        <v>107</v>
      </c>
      <c r="E291" s="1">
        <v>43882</v>
      </c>
    </row>
    <row r="292" spans="1:5" x14ac:dyDescent="0.35">
      <c r="A292">
        <v>291</v>
      </c>
      <c r="B292">
        <v>9</v>
      </c>
      <c r="C292">
        <v>2</v>
      </c>
      <c r="D292">
        <v>361</v>
      </c>
      <c r="E292" s="1">
        <v>43882</v>
      </c>
    </row>
    <row r="293" spans="1:5" x14ac:dyDescent="0.35">
      <c r="A293">
        <v>292</v>
      </c>
      <c r="B293">
        <v>5</v>
      </c>
      <c r="C293">
        <v>3</v>
      </c>
      <c r="D293">
        <v>228</v>
      </c>
      <c r="E293" s="1">
        <v>43883</v>
      </c>
    </row>
    <row r="294" spans="1:5" x14ac:dyDescent="0.35">
      <c r="A294">
        <v>293</v>
      </c>
      <c r="B294">
        <v>2</v>
      </c>
      <c r="C294">
        <v>6</v>
      </c>
      <c r="D294">
        <v>180</v>
      </c>
      <c r="E294" s="1">
        <v>43883</v>
      </c>
    </row>
    <row r="295" spans="1:5" x14ac:dyDescent="0.35">
      <c r="A295">
        <v>294</v>
      </c>
      <c r="B295">
        <v>11</v>
      </c>
      <c r="C295">
        <v>6</v>
      </c>
      <c r="D295">
        <v>118</v>
      </c>
      <c r="E295" s="1">
        <v>43883</v>
      </c>
    </row>
    <row r="296" spans="1:5" x14ac:dyDescent="0.35">
      <c r="A296">
        <v>295</v>
      </c>
      <c r="B296">
        <v>1</v>
      </c>
      <c r="C296">
        <v>6</v>
      </c>
      <c r="D296">
        <v>275</v>
      </c>
      <c r="E296" s="1">
        <v>43883</v>
      </c>
    </row>
    <row r="297" spans="1:5" x14ac:dyDescent="0.35">
      <c r="A297">
        <v>296</v>
      </c>
      <c r="B297">
        <v>1</v>
      </c>
      <c r="C297">
        <v>3</v>
      </c>
      <c r="D297">
        <v>484</v>
      </c>
      <c r="E297" s="1">
        <v>43883</v>
      </c>
    </row>
    <row r="298" spans="1:5" x14ac:dyDescent="0.35">
      <c r="A298">
        <v>297</v>
      </c>
      <c r="B298">
        <v>3</v>
      </c>
      <c r="C298">
        <v>7</v>
      </c>
      <c r="D298">
        <v>454</v>
      </c>
      <c r="E298" s="1">
        <v>43884</v>
      </c>
    </row>
    <row r="299" spans="1:5" x14ac:dyDescent="0.35">
      <c r="A299">
        <v>298</v>
      </c>
      <c r="B299">
        <v>8</v>
      </c>
      <c r="C299">
        <v>6</v>
      </c>
      <c r="D299">
        <v>136</v>
      </c>
      <c r="E299" s="1">
        <v>43884</v>
      </c>
    </row>
    <row r="300" spans="1:5" x14ac:dyDescent="0.35">
      <c r="A300">
        <v>299</v>
      </c>
      <c r="B300">
        <v>11</v>
      </c>
      <c r="C300">
        <v>7</v>
      </c>
      <c r="D300">
        <v>468</v>
      </c>
      <c r="E300" s="1">
        <v>43884</v>
      </c>
    </row>
    <row r="301" spans="1:5" x14ac:dyDescent="0.35">
      <c r="A301">
        <v>300</v>
      </c>
      <c r="B301">
        <v>8</v>
      </c>
      <c r="C301">
        <v>5</v>
      </c>
      <c r="D301">
        <v>130</v>
      </c>
      <c r="E301" s="1">
        <v>43884</v>
      </c>
    </row>
    <row r="302" spans="1:5" x14ac:dyDescent="0.35">
      <c r="A302">
        <v>301</v>
      </c>
      <c r="B302">
        <v>13</v>
      </c>
      <c r="C302">
        <v>4</v>
      </c>
      <c r="D302">
        <v>255</v>
      </c>
      <c r="E302" s="1">
        <v>43884</v>
      </c>
    </row>
    <row r="303" spans="1:5" x14ac:dyDescent="0.35">
      <c r="A303">
        <v>302</v>
      </c>
      <c r="B303">
        <v>5</v>
      </c>
      <c r="C303">
        <v>7</v>
      </c>
      <c r="D303">
        <v>447</v>
      </c>
      <c r="E303" s="1">
        <v>43885</v>
      </c>
    </row>
    <row r="304" spans="1:5" x14ac:dyDescent="0.35">
      <c r="A304">
        <v>303</v>
      </c>
      <c r="B304">
        <v>14</v>
      </c>
      <c r="C304">
        <v>3</v>
      </c>
      <c r="D304">
        <v>139</v>
      </c>
      <c r="E304" s="1">
        <v>43885</v>
      </c>
    </row>
    <row r="305" spans="1:5" x14ac:dyDescent="0.35">
      <c r="A305">
        <v>304</v>
      </c>
      <c r="B305">
        <v>11</v>
      </c>
      <c r="C305">
        <v>4</v>
      </c>
      <c r="D305">
        <v>418</v>
      </c>
      <c r="E305" s="1">
        <v>43885</v>
      </c>
    </row>
    <row r="306" spans="1:5" x14ac:dyDescent="0.35">
      <c r="A306">
        <v>305</v>
      </c>
      <c r="B306">
        <v>5</v>
      </c>
      <c r="C306">
        <v>3</v>
      </c>
      <c r="D306">
        <v>402</v>
      </c>
      <c r="E306" s="1">
        <v>43885</v>
      </c>
    </row>
    <row r="307" spans="1:5" x14ac:dyDescent="0.35">
      <c r="A307">
        <v>306</v>
      </c>
      <c r="B307">
        <v>13</v>
      </c>
      <c r="C307">
        <v>5</v>
      </c>
      <c r="D307">
        <v>337</v>
      </c>
      <c r="E307" s="1">
        <v>43885</v>
      </c>
    </row>
    <row r="308" spans="1:5" x14ac:dyDescent="0.35">
      <c r="A308">
        <v>307</v>
      </c>
      <c r="B308">
        <v>5</v>
      </c>
      <c r="C308">
        <v>6</v>
      </c>
      <c r="D308">
        <v>427</v>
      </c>
      <c r="E308" s="1">
        <v>43886</v>
      </c>
    </row>
    <row r="309" spans="1:5" x14ac:dyDescent="0.35">
      <c r="A309">
        <v>308</v>
      </c>
      <c r="B309">
        <v>10</v>
      </c>
      <c r="C309">
        <v>3</v>
      </c>
      <c r="D309">
        <v>154</v>
      </c>
      <c r="E309" s="1">
        <v>43886</v>
      </c>
    </row>
    <row r="310" spans="1:5" x14ac:dyDescent="0.35">
      <c r="A310">
        <v>309</v>
      </c>
      <c r="B310">
        <v>9</v>
      </c>
      <c r="C310">
        <v>2</v>
      </c>
      <c r="D310">
        <v>359</v>
      </c>
      <c r="E310" s="1">
        <v>43886</v>
      </c>
    </row>
    <row r="311" spans="1:5" x14ac:dyDescent="0.35">
      <c r="A311">
        <v>310</v>
      </c>
      <c r="B311">
        <v>6</v>
      </c>
      <c r="C311">
        <v>2</v>
      </c>
      <c r="D311">
        <v>178</v>
      </c>
      <c r="E311" s="1">
        <v>43886</v>
      </c>
    </row>
    <row r="312" spans="1:5" x14ac:dyDescent="0.35">
      <c r="A312">
        <v>311</v>
      </c>
      <c r="B312">
        <v>8</v>
      </c>
      <c r="C312">
        <v>5</v>
      </c>
      <c r="D312">
        <v>444</v>
      </c>
      <c r="E312" s="1">
        <v>43886</v>
      </c>
    </row>
    <row r="313" spans="1:5" x14ac:dyDescent="0.35">
      <c r="A313">
        <v>312</v>
      </c>
      <c r="B313">
        <v>10</v>
      </c>
      <c r="C313">
        <v>3</v>
      </c>
      <c r="D313">
        <v>139</v>
      </c>
      <c r="E313" s="1">
        <v>43887</v>
      </c>
    </row>
    <row r="314" spans="1:5" x14ac:dyDescent="0.35">
      <c r="A314">
        <v>313</v>
      </c>
      <c r="B314">
        <v>3</v>
      </c>
      <c r="C314">
        <v>4</v>
      </c>
      <c r="D314">
        <v>491</v>
      </c>
      <c r="E314" s="1">
        <v>43887</v>
      </c>
    </row>
    <row r="315" spans="1:5" x14ac:dyDescent="0.35">
      <c r="A315">
        <v>314</v>
      </c>
      <c r="B315">
        <v>1</v>
      </c>
      <c r="C315">
        <v>1</v>
      </c>
      <c r="D315">
        <v>152</v>
      </c>
      <c r="E315" s="1">
        <v>43887</v>
      </c>
    </row>
    <row r="316" spans="1:5" x14ac:dyDescent="0.35">
      <c r="A316">
        <v>315</v>
      </c>
      <c r="B316">
        <v>6</v>
      </c>
      <c r="C316">
        <v>6</v>
      </c>
      <c r="D316">
        <v>269</v>
      </c>
      <c r="E316" s="1">
        <v>43887</v>
      </c>
    </row>
    <row r="317" spans="1:5" x14ac:dyDescent="0.35">
      <c r="A317">
        <v>316</v>
      </c>
      <c r="B317">
        <v>10</v>
      </c>
      <c r="C317">
        <v>1</v>
      </c>
      <c r="D317">
        <v>499</v>
      </c>
      <c r="E317" s="1">
        <v>43887</v>
      </c>
    </row>
    <row r="318" spans="1:5" x14ac:dyDescent="0.35">
      <c r="A318">
        <v>317</v>
      </c>
      <c r="B318">
        <v>4</v>
      </c>
      <c r="C318">
        <v>7</v>
      </c>
      <c r="D318">
        <v>187</v>
      </c>
      <c r="E318" s="1">
        <v>43887</v>
      </c>
    </row>
    <row r="319" spans="1:5" x14ac:dyDescent="0.35">
      <c r="A319">
        <v>318</v>
      </c>
      <c r="B319">
        <v>2</v>
      </c>
      <c r="C319">
        <v>5</v>
      </c>
      <c r="D319">
        <v>371</v>
      </c>
      <c r="E319" s="1">
        <v>43888</v>
      </c>
    </row>
    <row r="320" spans="1:5" x14ac:dyDescent="0.35">
      <c r="A320">
        <v>319</v>
      </c>
      <c r="B320">
        <v>2</v>
      </c>
      <c r="C320">
        <v>2</v>
      </c>
      <c r="D320">
        <v>198</v>
      </c>
      <c r="E320" s="1">
        <v>43888</v>
      </c>
    </row>
    <row r="321" spans="1:5" x14ac:dyDescent="0.35">
      <c r="A321">
        <v>320</v>
      </c>
      <c r="B321">
        <v>10</v>
      </c>
      <c r="C321">
        <v>3</v>
      </c>
      <c r="D321">
        <v>474</v>
      </c>
      <c r="E321" s="1">
        <v>43888</v>
      </c>
    </row>
    <row r="322" spans="1:5" x14ac:dyDescent="0.35">
      <c r="A322">
        <v>321</v>
      </c>
      <c r="B322">
        <v>13</v>
      </c>
      <c r="C322">
        <v>5</v>
      </c>
      <c r="D322">
        <v>493</v>
      </c>
      <c r="E322" s="1">
        <v>43888</v>
      </c>
    </row>
    <row r="323" spans="1:5" x14ac:dyDescent="0.35">
      <c r="A323">
        <v>322</v>
      </c>
      <c r="B323">
        <v>3</v>
      </c>
      <c r="C323">
        <v>4</v>
      </c>
      <c r="D323">
        <v>425</v>
      </c>
      <c r="E323" s="1">
        <v>43888</v>
      </c>
    </row>
    <row r="324" spans="1:5" x14ac:dyDescent="0.35">
      <c r="A324">
        <v>323</v>
      </c>
      <c r="B324">
        <v>2</v>
      </c>
      <c r="C324">
        <v>4</v>
      </c>
      <c r="D324">
        <v>325</v>
      </c>
      <c r="E324" s="1">
        <v>43888</v>
      </c>
    </row>
    <row r="325" spans="1:5" x14ac:dyDescent="0.35">
      <c r="A325">
        <v>324</v>
      </c>
      <c r="B325">
        <v>13</v>
      </c>
      <c r="C325">
        <v>3</v>
      </c>
      <c r="D325">
        <v>416</v>
      </c>
      <c r="E325" s="1">
        <v>43889</v>
      </c>
    </row>
    <row r="326" spans="1:5" x14ac:dyDescent="0.35">
      <c r="A326">
        <v>325</v>
      </c>
      <c r="B326">
        <v>11</v>
      </c>
      <c r="C326">
        <v>5</v>
      </c>
      <c r="D326">
        <v>482</v>
      </c>
      <c r="E326" s="1">
        <v>43889</v>
      </c>
    </row>
    <row r="327" spans="1:5" x14ac:dyDescent="0.35">
      <c r="A327">
        <v>326</v>
      </c>
      <c r="B327">
        <v>6</v>
      </c>
      <c r="C327">
        <v>2</v>
      </c>
      <c r="D327">
        <v>309</v>
      </c>
      <c r="E327" s="1">
        <v>43889</v>
      </c>
    </row>
    <row r="328" spans="1:5" x14ac:dyDescent="0.35">
      <c r="A328">
        <v>327</v>
      </c>
      <c r="B328">
        <v>9</v>
      </c>
      <c r="C328">
        <v>4</v>
      </c>
      <c r="D328">
        <v>467</v>
      </c>
      <c r="E328" s="1">
        <v>43889</v>
      </c>
    </row>
    <row r="329" spans="1:5" x14ac:dyDescent="0.35">
      <c r="A329">
        <v>328</v>
      </c>
      <c r="B329">
        <v>4</v>
      </c>
      <c r="C329">
        <v>3</v>
      </c>
      <c r="D329">
        <v>467</v>
      </c>
      <c r="E329" s="1">
        <v>43889</v>
      </c>
    </row>
    <row r="330" spans="1:5" x14ac:dyDescent="0.35">
      <c r="A330">
        <v>329</v>
      </c>
      <c r="B330">
        <v>13</v>
      </c>
      <c r="C330">
        <v>7</v>
      </c>
      <c r="D330">
        <v>209</v>
      </c>
      <c r="E330" s="1">
        <v>43890</v>
      </c>
    </row>
    <row r="331" spans="1:5" x14ac:dyDescent="0.35">
      <c r="A331">
        <v>330</v>
      </c>
      <c r="B331">
        <v>13</v>
      </c>
      <c r="C331">
        <v>7</v>
      </c>
      <c r="D331">
        <v>454</v>
      </c>
      <c r="E331" s="1">
        <v>43890</v>
      </c>
    </row>
    <row r="332" spans="1:5" x14ac:dyDescent="0.35">
      <c r="A332">
        <v>331</v>
      </c>
      <c r="B332">
        <v>10</v>
      </c>
      <c r="C332">
        <v>1</v>
      </c>
      <c r="D332">
        <v>172</v>
      </c>
      <c r="E332" s="1">
        <v>43890</v>
      </c>
    </row>
    <row r="333" spans="1:5" x14ac:dyDescent="0.35">
      <c r="A333">
        <v>332</v>
      </c>
      <c r="B333">
        <v>8</v>
      </c>
      <c r="C333">
        <v>3</v>
      </c>
      <c r="D333">
        <v>325</v>
      </c>
      <c r="E333" s="1">
        <v>43890</v>
      </c>
    </row>
    <row r="334" spans="1:5" x14ac:dyDescent="0.35">
      <c r="A334">
        <v>333</v>
      </c>
      <c r="B334">
        <v>14</v>
      </c>
      <c r="C334">
        <v>7</v>
      </c>
      <c r="D334">
        <v>458</v>
      </c>
      <c r="E334" s="1">
        <v>43890</v>
      </c>
    </row>
    <row r="335" spans="1:5" x14ac:dyDescent="0.35">
      <c r="A335">
        <v>334</v>
      </c>
      <c r="B335">
        <v>7</v>
      </c>
      <c r="C335">
        <v>5</v>
      </c>
      <c r="D335">
        <v>320</v>
      </c>
      <c r="E335" s="1">
        <v>43890</v>
      </c>
    </row>
    <row r="336" spans="1:5" x14ac:dyDescent="0.35">
      <c r="A336">
        <v>335</v>
      </c>
      <c r="B336">
        <v>5</v>
      </c>
      <c r="C336">
        <v>3</v>
      </c>
      <c r="D336">
        <v>222</v>
      </c>
      <c r="E336" s="1">
        <v>43890</v>
      </c>
    </row>
    <row r="337" spans="1:5" x14ac:dyDescent="0.35">
      <c r="A337">
        <v>336</v>
      </c>
      <c r="B337">
        <v>2</v>
      </c>
      <c r="C337">
        <v>1</v>
      </c>
      <c r="D337">
        <v>415</v>
      </c>
      <c r="E337" s="1">
        <v>43891</v>
      </c>
    </row>
    <row r="338" spans="1:5" x14ac:dyDescent="0.35">
      <c r="A338">
        <v>337</v>
      </c>
      <c r="B338">
        <v>1</v>
      </c>
      <c r="C338">
        <v>1</v>
      </c>
      <c r="D338">
        <v>377</v>
      </c>
      <c r="E338" s="1">
        <v>43891</v>
      </c>
    </row>
    <row r="339" spans="1:5" x14ac:dyDescent="0.35">
      <c r="A339">
        <v>338</v>
      </c>
      <c r="B339">
        <v>8</v>
      </c>
      <c r="C339">
        <v>1</v>
      </c>
      <c r="D339">
        <v>239</v>
      </c>
      <c r="E339" s="1">
        <v>43891</v>
      </c>
    </row>
    <row r="340" spans="1:5" x14ac:dyDescent="0.35">
      <c r="A340">
        <v>339</v>
      </c>
      <c r="B340">
        <v>10</v>
      </c>
      <c r="C340">
        <v>2</v>
      </c>
      <c r="D340">
        <v>381</v>
      </c>
      <c r="E340" s="1">
        <v>43891</v>
      </c>
    </row>
    <row r="341" spans="1:5" x14ac:dyDescent="0.35">
      <c r="A341">
        <v>340</v>
      </c>
      <c r="B341">
        <v>13</v>
      </c>
      <c r="C341">
        <v>2</v>
      </c>
      <c r="D341">
        <v>209</v>
      </c>
      <c r="E341" s="1">
        <v>43891</v>
      </c>
    </row>
    <row r="342" spans="1:5" x14ac:dyDescent="0.35">
      <c r="A342">
        <v>341</v>
      </c>
      <c r="B342">
        <v>10</v>
      </c>
      <c r="C342">
        <v>4</v>
      </c>
      <c r="D342">
        <v>115</v>
      </c>
      <c r="E342" s="1">
        <v>43891</v>
      </c>
    </row>
    <row r="343" spans="1:5" x14ac:dyDescent="0.35">
      <c r="A343">
        <v>342</v>
      </c>
      <c r="B343">
        <v>11</v>
      </c>
      <c r="C343">
        <v>5</v>
      </c>
      <c r="D343">
        <v>313</v>
      </c>
      <c r="E343" s="1">
        <v>43891</v>
      </c>
    </row>
    <row r="344" spans="1:5" x14ac:dyDescent="0.35">
      <c r="A344">
        <v>343</v>
      </c>
      <c r="B344">
        <v>8</v>
      </c>
      <c r="C344">
        <v>6</v>
      </c>
      <c r="D344">
        <v>199</v>
      </c>
      <c r="E344" s="1">
        <v>43892</v>
      </c>
    </row>
    <row r="345" spans="1:5" x14ac:dyDescent="0.35">
      <c r="A345">
        <v>344</v>
      </c>
      <c r="B345">
        <v>9</v>
      </c>
      <c r="C345">
        <v>6</v>
      </c>
      <c r="D345">
        <v>491</v>
      </c>
      <c r="E345" s="1">
        <v>43892</v>
      </c>
    </row>
    <row r="346" spans="1:5" x14ac:dyDescent="0.35">
      <c r="A346">
        <v>345</v>
      </c>
      <c r="B346">
        <v>4</v>
      </c>
      <c r="C346">
        <v>5</v>
      </c>
      <c r="D346">
        <v>105</v>
      </c>
      <c r="E346" s="1">
        <v>43892</v>
      </c>
    </row>
    <row r="347" spans="1:5" x14ac:dyDescent="0.35">
      <c r="A347">
        <v>346</v>
      </c>
      <c r="B347">
        <v>9</v>
      </c>
      <c r="C347">
        <v>4</v>
      </c>
      <c r="D347">
        <v>495</v>
      </c>
      <c r="E347" s="1">
        <v>43892</v>
      </c>
    </row>
    <row r="348" spans="1:5" x14ac:dyDescent="0.35">
      <c r="A348">
        <v>347</v>
      </c>
      <c r="B348">
        <v>3</v>
      </c>
      <c r="C348">
        <v>1</v>
      </c>
      <c r="D348">
        <v>459</v>
      </c>
      <c r="E348" s="1">
        <v>43893</v>
      </c>
    </row>
    <row r="349" spans="1:5" x14ac:dyDescent="0.35">
      <c r="A349">
        <v>348</v>
      </c>
      <c r="B349">
        <v>11</v>
      </c>
      <c r="C349">
        <v>7</v>
      </c>
      <c r="D349">
        <v>332</v>
      </c>
      <c r="E349" s="1">
        <v>43893</v>
      </c>
    </row>
    <row r="350" spans="1:5" x14ac:dyDescent="0.35">
      <c r="A350">
        <v>349</v>
      </c>
      <c r="B350">
        <v>3</v>
      </c>
      <c r="C350">
        <v>2</v>
      </c>
      <c r="D350">
        <v>386</v>
      </c>
      <c r="E350" s="1">
        <v>43893</v>
      </c>
    </row>
    <row r="351" spans="1:5" x14ac:dyDescent="0.35">
      <c r="A351">
        <v>350</v>
      </c>
      <c r="B351">
        <v>5</v>
      </c>
      <c r="C351">
        <v>2</v>
      </c>
      <c r="D351">
        <v>100</v>
      </c>
      <c r="E351" s="1">
        <v>43893</v>
      </c>
    </row>
    <row r="352" spans="1:5" x14ac:dyDescent="0.35">
      <c r="A352">
        <v>351</v>
      </c>
      <c r="B352">
        <v>11</v>
      </c>
      <c r="C352">
        <v>2</v>
      </c>
      <c r="D352">
        <v>109</v>
      </c>
      <c r="E352" s="1">
        <v>43893</v>
      </c>
    </row>
    <row r="353" spans="1:5" x14ac:dyDescent="0.35">
      <c r="A353">
        <v>352</v>
      </c>
      <c r="B353">
        <v>2</v>
      </c>
      <c r="C353">
        <v>2</v>
      </c>
      <c r="D353">
        <v>342</v>
      </c>
      <c r="E353" s="1">
        <v>43893</v>
      </c>
    </row>
    <row r="354" spans="1:5" x14ac:dyDescent="0.35">
      <c r="A354">
        <v>353</v>
      </c>
      <c r="B354">
        <v>9</v>
      </c>
      <c r="C354">
        <v>3</v>
      </c>
      <c r="D354">
        <v>124</v>
      </c>
      <c r="E354" s="1">
        <v>43893</v>
      </c>
    </row>
    <row r="355" spans="1:5" x14ac:dyDescent="0.35">
      <c r="A355">
        <v>354</v>
      </c>
      <c r="B355">
        <v>14</v>
      </c>
      <c r="C355">
        <v>6</v>
      </c>
      <c r="D355">
        <v>293</v>
      </c>
      <c r="E355" s="1">
        <v>43894</v>
      </c>
    </row>
    <row r="356" spans="1:5" x14ac:dyDescent="0.35">
      <c r="A356">
        <v>355</v>
      </c>
      <c r="B356">
        <v>14</v>
      </c>
      <c r="C356">
        <v>4</v>
      </c>
      <c r="D356">
        <v>412</v>
      </c>
      <c r="E356" s="1">
        <v>43894</v>
      </c>
    </row>
    <row r="357" spans="1:5" x14ac:dyDescent="0.35">
      <c r="A357">
        <v>356</v>
      </c>
      <c r="B357">
        <v>10</v>
      </c>
      <c r="C357">
        <v>5</v>
      </c>
      <c r="D357">
        <v>365</v>
      </c>
      <c r="E357" s="1">
        <v>43894</v>
      </c>
    </row>
    <row r="358" spans="1:5" x14ac:dyDescent="0.35">
      <c r="A358">
        <v>357</v>
      </c>
      <c r="B358">
        <v>4</v>
      </c>
      <c r="C358">
        <v>7</v>
      </c>
      <c r="D358">
        <v>210</v>
      </c>
      <c r="E358" s="1">
        <v>43894</v>
      </c>
    </row>
    <row r="359" spans="1:5" x14ac:dyDescent="0.35">
      <c r="A359">
        <v>358</v>
      </c>
      <c r="B359">
        <v>2</v>
      </c>
      <c r="C359">
        <v>4</v>
      </c>
      <c r="D359">
        <v>328</v>
      </c>
      <c r="E359" s="1">
        <v>43894</v>
      </c>
    </row>
    <row r="360" spans="1:5" x14ac:dyDescent="0.35">
      <c r="A360">
        <v>359</v>
      </c>
      <c r="B360">
        <v>4</v>
      </c>
      <c r="C360">
        <v>6</v>
      </c>
      <c r="D360">
        <v>147</v>
      </c>
      <c r="E360" s="1">
        <v>43894</v>
      </c>
    </row>
    <row r="361" spans="1:5" x14ac:dyDescent="0.35">
      <c r="A361">
        <v>360</v>
      </c>
      <c r="B361">
        <v>12</v>
      </c>
      <c r="C361">
        <v>6</v>
      </c>
      <c r="D361">
        <v>312</v>
      </c>
      <c r="E361" s="1">
        <v>43895</v>
      </c>
    </row>
    <row r="362" spans="1:5" x14ac:dyDescent="0.35">
      <c r="A362">
        <v>361</v>
      </c>
      <c r="B362">
        <v>14</v>
      </c>
      <c r="C362">
        <v>5</v>
      </c>
      <c r="D362">
        <v>496</v>
      </c>
      <c r="E362" s="1">
        <v>43895</v>
      </c>
    </row>
    <row r="363" spans="1:5" x14ac:dyDescent="0.35">
      <c r="A363">
        <v>362</v>
      </c>
      <c r="B363">
        <v>12</v>
      </c>
      <c r="C363">
        <v>2</v>
      </c>
      <c r="D363">
        <v>341</v>
      </c>
      <c r="E363" s="1">
        <v>43895</v>
      </c>
    </row>
    <row r="364" spans="1:5" x14ac:dyDescent="0.35">
      <c r="A364">
        <v>363</v>
      </c>
      <c r="B364">
        <v>11</v>
      </c>
      <c r="C364">
        <v>7</v>
      </c>
      <c r="D364">
        <v>439</v>
      </c>
      <c r="E364" s="1">
        <v>43895</v>
      </c>
    </row>
    <row r="365" spans="1:5" x14ac:dyDescent="0.35">
      <c r="A365">
        <v>364</v>
      </c>
      <c r="B365">
        <v>9</v>
      </c>
      <c r="C365">
        <v>6</v>
      </c>
      <c r="D365">
        <v>343</v>
      </c>
      <c r="E365" s="1">
        <v>43895</v>
      </c>
    </row>
    <row r="366" spans="1:5" x14ac:dyDescent="0.35">
      <c r="A366">
        <v>365</v>
      </c>
      <c r="B366">
        <v>2</v>
      </c>
      <c r="C366">
        <v>2</v>
      </c>
      <c r="D366">
        <v>499</v>
      </c>
      <c r="E366" s="1">
        <v>43896</v>
      </c>
    </row>
    <row r="367" spans="1:5" x14ac:dyDescent="0.35">
      <c r="A367">
        <v>366</v>
      </c>
      <c r="B367">
        <v>1</v>
      </c>
      <c r="C367">
        <v>3</v>
      </c>
      <c r="D367">
        <v>313</v>
      </c>
      <c r="E367" s="1">
        <v>43896</v>
      </c>
    </row>
    <row r="368" spans="1:5" x14ac:dyDescent="0.35">
      <c r="A368">
        <v>367</v>
      </c>
      <c r="B368">
        <v>1</v>
      </c>
      <c r="C368">
        <v>5</v>
      </c>
      <c r="D368">
        <v>103</v>
      </c>
      <c r="E368" s="1">
        <v>43896</v>
      </c>
    </row>
    <row r="369" spans="1:5" x14ac:dyDescent="0.35">
      <c r="A369">
        <v>368</v>
      </c>
      <c r="B369">
        <v>2</v>
      </c>
      <c r="C369">
        <v>4</v>
      </c>
      <c r="D369">
        <v>123</v>
      </c>
      <c r="E369" s="1">
        <v>43896</v>
      </c>
    </row>
    <row r="370" spans="1:5" x14ac:dyDescent="0.35">
      <c r="A370">
        <v>369</v>
      </c>
      <c r="B370">
        <v>8</v>
      </c>
      <c r="C370">
        <v>7</v>
      </c>
      <c r="D370">
        <v>427</v>
      </c>
      <c r="E370" s="1">
        <v>43897</v>
      </c>
    </row>
    <row r="371" spans="1:5" x14ac:dyDescent="0.35">
      <c r="A371">
        <v>370</v>
      </c>
      <c r="B371">
        <v>7</v>
      </c>
      <c r="C371">
        <v>1</v>
      </c>
      <c r="D371">
        <v>189</v>
      </c>
      <c r="E371" s="1">
        <v>43897</v>
      </c>
    </row>
    <row r="372" spans="1:5" x14ac:dyDescent="0.35">
      <c r="A372">
        <v>371</v>
      </c>
      <c r="B372">
        <v>10</v>
      </c>
      <c r="C372">
        <v>3</v>
      </c>
      <c r="D372">
        <v>419</v>
      </c>
      <c r="E372" s="1">
        <v>43897</v>
      </c>
    </row>
    <row r="373" spans="1:5" x14ac:dyDescent="0.35">
      <c r="A373">
        <v>372</v>
      </c>
      <c r="B373">
        <v>12</v>
      </c>
      <c r="C373">
        <v>7</v>
      </c>
      <c r="D373">
        <v>389</v>
      </c>
      <c r="E373" s="1">
        <v>43897</v>
      </c>
    </row>
    <row r="374" spans="1:5" x14ac:dyDescent="0.35">
      <c r="A374">
        <v>373</v>
      </c>
      <c r="B374">
        <v>9</v>
      </c>
      <c r="C374">
        <v>1</v>
      </c>
      <c r="D374">
        <v>462</v>
      </c>
      <c r="E374" s="1">
        <v>43897</v>
      </c>
    </row>
    <row r="375" spans="1:5" x14ac:dyDescent="0.35">
      <c r="A375">
        <v>374</v>
      </c>
      <c r="B375">
        <v>6</v>
      </c>
      <c r="C375">
        <v>3</v>
      </c>
      <c r="D375">
        <v>286</v>
      </c>
      <c r="E375" s="1">
        <v>43898</v>
      </c>
    </row>
    <row r="376" spans="1:5" x14ac:dyDescent="0.35">
      <c r="A376">
        <v>375</v>
      </c>
      <c r="B376">
        <v>8</v>
      </c>
      <c r="C376">
        <v>3</v>
      </c>
      <c r="D376">
        <v>285</v>
      </c>
      <c r="E376" s="1">
        <v>43898</v>
      </c>
    </row>
    <row r="377" spans="1:5" x14ac:dyDescent="0.35">
      <c r="A377">
        <v>376</v>
      </c>
      <c r="B377">
        <v>14</v>
      </c>
      <c r="C377">
        <v>6</v>
      </c>
      <c r="D377">
        <v>125</v>
      </c>
      <c r="E377" s="1">
        <v>43898</v>
      </c>
    </row>
    <row r="378" spans="1:5" x14ac:dyDescent="0.35">
      <c r="A378">
        <v>377</v>
      </c>
      <c r="B378">
        <v>14</v>
      </c>
      <c r="C378">
        <v>3</v>
      </c>
      <c r="D378">
        <v>417</v>
      </c>
      <c r="E378" s="1">
        <v>43898</v>
      </c>
    </row>
    <row r="379" spans="1:5" x14ac:dyDescent="0.35">
      <c r="A379">
        <v>378</v>
      </c>
      <c r="B379">
        <v>13</v>
      </c>
      <c r="C379">
        <v>7</v>
      </c>
      <c r="D379">
        <v>311</v>
      </c>
      <c r="E379" s="1">
        <v>43898</v>
      </c>
    </row>
    <row r="380" spans="1:5" x14ac:dyDescent="0.35">
      <c r="A380">
        <v>379</v>
      </c>
      <c r="B380">
        <v>8</v>
      </c>
      <c r="C380">
        <v>6</v>
      </c>
      <c r="D380">
        <v>396</v>
      </c>
      <c r="E380" s="1">
        <v>43898</v>
      </c>
    </row>
    <row r="381" spans="1:5" x14ac:dyDescent="0.35">
      <c r="A381">
        <v>380</v>
      </c>
      <c r="B381">
        <v>11</v>
      </c>
      <c r="C381">
        <v>2</v>
      </c>
      <c r="D381">
        <v>244</v>
      </c>
      <c r="E381" s="1">
        <v>43899</v>
      </c>
    </row>
    <row r="382" spans="1:5" x14ac:dyDescent="0.35">
      <c r="A382">
        <v>381</v>
      </c>
      <c r="B382">
        <v>8</v>
      </c>
      <c r="C382">
        <v>5</v>
      </c>
      <c r="D382">
        <v>462</v>
      </c>
      <c r="E382" s="1">
        <v>43899</v>
      </c>
    </row>
    <row r="383" spans="1:5" x14ac:dyDescent="0.35">
      <c r="A383">
        <v>382</v>
      </c>
      <c r="B383">
        <v>11</v>
      </c>
      <c r="C383">
        <v>3</v>
      </c>
      <c r="D383">
        <v>272</v>
      </c>
      <c r="E383" s="1">
        <v>43899</v>
      </c>
    </row>
    <row r="384" spans="1:5" x14ac:dyDescent="0.35">
      <c r="A384">
        <v>383</v>
      </c>
      <c r="B384">
        <v>1</v>
      </c>
      <c r="C384">
        <v>3</v>
      </c>
      <c r="D384">
        <v>424</v>
      </c>
      <c r="E384" s="1">
        <v>43899</v>
      </c>
    </row>
    <row r="385" spans="1:5" x14ac:dyDescent="0.35">
      <c r="A385">
        <v>384</v>
      </c>
      <c r="B385">
        <v>3</v>
      </c>
      <c r="C385">
        <v>7</v>
      </c>
      <c r="D385">
        <v>345</v>
      </c>
      <c r="E385" s="1">
        <v>43900</v>
      </c>
    </row>
    <row r="386" spans="1:5" x14ac:dyDescent="0.35">
      <c r="A386">
        <v>385</v>
      </c>
      <c r="B386">
        <v>12</v>
      </c>
      <c r="C386">
        <v>1</v>
      </c>
      <c r="D386">
        <v>321</v>
      </c>
      <c r="E386" s="1">
        <v>43900</v>
      </c>
    </row>
    <row r="387" spans="1:5" x14ac:dyDescent="0.35">
      <c r="A387">
        <v>386</v>
      </c>
      <c r="B387">
        <v>1</v>
      </c>
      <c r="C387">
        <v>1</v>
      </c>
      <c r="D387">
        <v>496</v>
      </c>
      <c r="E387" s="1">
        <v>43900</v>
      </c>
    </row>
    <row r="388" spans="1:5" x14ac:dyDescent="0.35">
      <c r="A388">
        <v>387</v>
      </c>
      <c r="B388">
        <v>1</v>
      </c>
      <c r="C388">
        <v>3</v>
      </c>
      <c r="D388">
        <v>134</v>
      </c>
      <c r="E388" s="1">
        <v>43900</v>
      </c>
    </row>
    <row r="389" spans="1:5" x14ac:dyDescent="0.35">
      <c r="A389">
        <v>388</v>
      </c>
      <c r="B389">
        <v>13</v>
      </c>
      <c r="C389">
        <v>7</v>
      </c>
      <c r="D389">
        <v>313</v>
      </c>
      <c r="E389" s="1">
        <v>43900</v>
      </c>
    </row>
    <row r="390" spans="1:5" x14ac:dyDescent="0.35">
      <c r="A390">
        <v>389</v>
      </c>
      <c r="B390">
        <v>5</v>
      </c>
      <c r="C390">
        <v>4</v>
      </c>
      <c r="D390">
        <v>491</v>
      </c>
      <c r="E390" s="1">
        <v>43901</v>
      </c>
    </row>
    <row r="391" spans="1:5" x14ac:dyDescent="0.35">
      <c r="A391">
        <v>390</v>
      </c>
      <c r="B391">
        <v>12</v>
      </c>
      <c r="C391">
        <v>7</v>
      </c>
      <c r="D391">
        <v>153</v>
      </c>
      <c r="E391" s="1">
        <v>43901</v>
      </c>
    </row>
    <row r="392" spans="1:5" x14ac:dyDescent="0.35">
      <c r="A392">
        <v>391</v>
      </c>
      <c r="B392">
        <v>8</v>
      </c>
      <c r="C392">
        <v>1</v>
      </c>
      <c r="D392">
        <v>408</v>
      </c>
      <c r="E392" s="1">
        <v>43901</v>
      </c>
    </row>
    <row r="393" spans="1:5" x14ac:dyDescent="0.35">
      <c r="A393">
        <v>392</v>
      </c>
      <c r="B393">
        <v>13</v>
      </c>
      <c r="C393">
        <v>5</v>
      </c>
      <c r="D393">
        <v>355</v>
      </c>
      <c r="E393" s="1">
        <v>43901</v>
      </c>
    </row>
    <row r="394" spans="1:5" x14ac:dyDescent="0.35">
      <c r="A394">
        <v>393</v>
      </c>
      <c r="B394">
        <v>3</v>
      </c>
      <c r="C394">
        <v>4</v>
      </c>
      <c r="D394">
        <v>398</v>
      </c>
      <c r="E394" s="1">
        <v>43901</v>
      </c>
    </row>
    <row r="395" spans="1:5" x14ac:dyDescent="0.35">
      <c r="A395">
        <v>394</v>
      </c>
      <c r="B395">
        <v>11</v>
      </c>
      <c r="C395">
        <v>2</v>
      </c>
      <c r="D395">
        <v>432</v>
      </c>
      <c r="E395" s="1">
        <v>43901</v>
      </c>
    </row>
    <row r="396" spans="1:5" x14ac:dyDescent="0.35">
      <c r="A396">
        <v>395</v>
      </c>
      <c r="B396">
        <v>10</v>
      </c>
      <c r="C396">
        <v>7</v>
      </c>
      <c r="D396">
        <v>248</v>
      </c>
      <c r="E396" s="1">
        <v>43901</v>
      </c>
    </row>
    <row r="397" spans="1:5" x14ac:dyDescent="0.35">
      <c r="A397">
        <v>396</v>
      </c>
      <c r="B397">
        <v>8</v>
      </c>
      <c r="C397">
        <v>2</v>
      </c>
      <c r="D397">
        <v>373</v>
      </c>
      <c r="E397" s="1">
        <v>43902</v>
      </c>
    </row>
    <row r="398" spans="1:5" x14ac:dyDescent="0.35">
      <c r="A398">
        <v>397</v>
      </c>
      <c r="B398">
        <v>1</v>
      </c>
      <c r="C398">
        <v>6</v>
      </c>
      <c r="D398">
        <v>146</v>
      </c>
      <c r="E398" s="1">
        <v>43902</v>
      </c>
    </row>
    <row r="399" spans="1:5" x14ac:dyDescent="0.35">
      <c r="A399">
        <v>398</v>
      </c>
      <c r="B399">
        <v>14</v>
      </c>
      <c r="C399">
        <v>4</v>
      </c>
      <c r="D399">
        <v>367</v>
      </c>
      <c r="E399" s="1">
        <v>43902</v>
      </c>
    </row>
    <row r="400" spans="1:5" x14ac:dyDescent="0.35">
      <c r="A400">
        <v>399</v>
      </c>
      <c r="B400">
        <v>14</v>
      </c>
      <c r="C400">
        <v>2</v>
      </c>
      <c r="D400">
        <v>298</v>
      </c>
      <c r="E400" s="1">
        <v>43902</v>
      </c>
    </row>
    <row r="401" spans="1:5" x14ac:dyDescent="0.35">
      <c r="A401">
        <v>400</v>
      </c>
      <c r="B401">
        <v>2</v>
      </c>
      <c r="C401">
        <v>5</v>
      </c>
      <c r="D401">
        <v>239</v>
      </c>
      <c r="E401" s="1">
        <v>43902</v>
      </c>
    </row>
    <row r="402" spans="1:5" x14ac:dyDescent="0.35">
      <c r="A402">
        <v>401</v>
      </c>
      <c r="B402">
        <v>14</v>
      </c>
      <c r="C402">
        <v>4</v>
      </c>
      <c r="D402">
        <v>106</v>
      </c>
      <c r="E402" s="1">
        <v>43902</v>
      </c>
    </row>
    <row r="403" spans="1:5" x14ac:dyDescent="0.35">
      <c r="A403">
        <v>402</v>
      </c>
      <c r="B403">
        <v>9</v>
      </c>
      <c r="C403">
        <v>1</v>
      </c>
      <c r="D403">
        <v>151</v>
      </c>
      <c r="E403" s="1">
        <v>43903</v>
      </c>
    </row>
    <row r="404" spans="1:5" x14ac:dyDescent="0.35">
      <c r="A404">
        <v>403</v>
      </c>
      <c r="B404">
        <v>14</v>
      </c>
      <c r="C404">
        <v>3</v>
      </c>
      <c r="D404">
        <v>456</v>
      </c>
      <c r="E404" s="1">
        <v>43903</v>
      </c>
    </row>
    <row r="405" spans="1:5" x14ac:dyDescent="0.35">
      <c r="A405">
        <v>404</v>
      </c>
      <c r="B405">
        <v>7</v>
      </c>
      <c r="C405">
        <v>3</v>
      </c>
      <c r="D405">
        <v>375</v>
      </c>
      <c r="E405" s="1">
        <v>43903</v>
      </c>
    </row>
    <row r="406" spans="1:5" x14ac:dyDescent="0.35">
      <c r="A406">
        <v>405</v>
      </c>
      <c r="B406">
        <v>14</v>
      </c>
      <c r="C406">
        <v>1</v>
      </c>
      <c r="D406">
        <v>205</v>
      </c>
      <c r="E406" s="1">
        <v>43903</v>
      </c>
    </row>
    <row r="407" spans="1:5" x14ac:dyDescent="0.35">
      <c r="A407">
        <v>406</v>
      </c>
      <c r="B407">
        <v>9</v>
      </c>
      <c r="C407">
        <v>4</v>
      </c>
      <c r="D407">
        <v>334</v>
      </c>
      <c r="E407" s="1">
        <v>43903</v>
      </c>
    </row>
    <row r="408" spans="1:5" x14ac:dyDescent="0.35">
      <c r="A408">
        <v>407</v>
      </c>
      <c r="B408">
        <v>12</v>
      </c>
      <c r="C408">
        <v>2</v>
      </c>
      <c r="D408">
        <v>465</v>
      </c>
      <c r="E408" s="1">
        <v>43904</v>
      </c>
    </row>
    <row r="409" spans="1:5" x14ac:dyDescent="0.35">
      <c r="A409">
        <v>408</v>
      </c>
      <c r="B409">
        <v>5</v>
      </c>
      <c r="C409">
        <v>3</v>
      </c>
      <c r="D409">
        <v>139</v>
      </c>
      <c r="E409" s="1">
        <v>43904</v>
      </c>
    </row>
    <row r="410" spans="1:5" x14ac:dyDescent="0.35">
      <c r="A410">
        <v>409</v>
      </c>
      <c r="B410">
        <v>5</v>
      </c>
      <c r="C410">
        <v>2</v>
      </c>
      <c r="D410">
        <v>340</v>
      </c>
      <c r="E410" s="1">
        <v>43904</v>
      </c>
    </row>
    <row r="411" spans="1:5" x14ac:dyDescent="0.35">
      <c r="A411">
        <v>410</v>
      </c>
      <c r="B411">
        <v>6</v>
      </c>
      <c r="C411">
        <v>5</v>
      </c>
      <c r="D411">
        <v>279</v>
      </c>
      <c r="E411" s="1">
        <v>43904</v>
      </c>
    </row>
    <row r="412" spans="1:5" x14ac:dyDescent="0.35">
      <c r="A412">
        <v>411</v>
      </c>
      <c r="B412">
        <v>3</v>
      </c>
      <c r="C412">
        <v>3</v>
      </c>
      <c r="D412">
        <v>172</v>
      </c>
      <c r="E412" s="1">
        <v>43904</v>
      </c>
    </row>
    <row r="413" spans="1:5" x14ac:dyDescent="0.35">
      <c r="A413">
        <v>412</v>
      </c>
      <c r="B413">
        <v>5</v>
      </c>
      <c r="C413">
        <v>5</v>
      </c>
      <c r="D413">
        <v>295</v>
      </c>
      <c r="E413" s="1">
        <v>43904</v>
      </c>
    </row>
    <row r="414" spans="1:5" x14ac:dyDescent="0.35">
      <c r="A414">
        <v>413</v>
      </c>
      <c r="B414">
        <v>12</v>
      </c>
      <c r="C414">
        <v>5</v>
      </c>
      <c r="D414">
        <v>250</v>
      </c>
      <c r="E414" s="1">
        <v>43904</v>
      </c>
    </row>
    <row r="415" spans="1:5" x14ac:dyDescent="0.35">
      <c r="A415">
        <v>414</v>
      </c>
      <c r="B415">
        <v>4</v>
      </c>
      <c r="C415">
        <v>2</v>
      </c>
      <c r="D415">
        <v>239</v>
      </c>
      <c r="E415" s="1">
        <v>43905</v>
      </c>
    </row>
    <row r="416" spans="1:5" x14ac:dyDescent="0.35">
      <c r="A416">
        <v>415</v>
      </c>
      <c r="B416">
        <v>12</v>
      </c>
      <c r="C416">
        <v>2</v>
      </c>
      <c r="D416">
        <v>306</v>
      </c>
      <c r="E416" s="1">
        <v>43905</v>
      </c>
    </row>
    <row r="417" spans="1:5" x14ac:dyDescent="0.35">
      <c r="A417">
        <v>416</v>
      </c>
      <c r="B417">
        <v>9</v>
      </c>
      <c r="C417">
        <v>6</v>
      </c>
      <c r="D417">
        <v>341</v>
      </c>
      <c r="E417" s="1">
        <v>43905</v>
      </c>
    </row>
    <row r="418" spans="1:5" x14ac:dyDescent="0.35">
      <c r="A418">
        <v>417</v>
      </c>
      <c r="B418">
        <v>1</v>
      </c>
      <c r="C418">
        <v>4</v>
      </c>
      <c r="D418">
        <v>362</v>
      </c>
      <c r="E418" s="1">
        <v>43905</v>
      </c>
    </row>
    <row r="419" spans="1:5" x14ac:dyDescent="0.35">
      <c r="A419">
        <v>418</v>
      </c>
      <c r="B419">
        <v>12</v>
      </c>
      <c r="C419">
        <v>5</v>
      </c>
      <c r="D419">
        <v>366</v>
      </c>
      <c r="E419" s="1">
        <v>43906</v>
      </c>
    </row>
    <row r="420" spans="1:5" x14ac:dyDescent="0.35">
      <c r="A420">
        <v>419</v>
      </c>
      <c r="B420">
        <v>14</v>
      </c>
      <c r="C420">
        <v>4</v>
      </c>
      <c r="D420">
        <v>383</v>
      </c>
      <c r="E420" s="1">
        <v>43906</v>
      </c>
    </row>
    <row r="421" spans="1:5" x14ac:dyDescent="0.35">
      <c r="A421">
        <v>420</v>
      </c>
      <c r="B421">
        <v>13</v>
      </c>
      <c r="C421">
        <v>3</v>
      </c>
      <c r="D421">
        <v>104</v>
      </c>
      <c r="E421" s="1">
        <v>43906</v>
      </c>
    </row>
    <row r="422" spans="1:5" x14ac:dyDescent="0.35">
      <c r="A422">
        <v>421</v>
      </c>
      <c r="B422">
        <v>4</v>
      </c>
      <c r="C422">
        <v>7</v>
      </c>
      <c r="D422">
        <v>155</v>
      </c>
      <c r="E422" s="1">
        <v>43906</v>
      </c>
    </row>
    <row r="423" spans="1:5" x14ac:dyDescent="0.35">
      <c r="A423">
        <v>422</v>
      </c>
      <c r="B423">
        <v>5</v>
      </c>
      <c r="C423">
        <v>6</v>
      </c>
      <c r="D423">
        <v>406</v>
      </c>
      <c r="E423" s="1">
        <v>43906</v>
      </c>
    </row>
    <row r="424" spans="1:5" x14ac:dyDescent="0.35">
      <c r="A424">
        <v>423</v>
      </c>
      <c r="B424">
        <v>9</v>
      </c>
      <c r="C424">
        <v>1</v>
      </c>
      <c r="D424">
        <v>358</v>
      </c>
      <c r="E424" s="1">
        <v>43906</v>
      </c>
    </row>
    <row r="425" spans="1:5" x14ac:dyDescent="0.35">
      <c r="A425">
        <v>424</v>
      </c>
      <c r="B425">
        <v>8</v>
      </c>
      <c r="C425">
        <v>4</v>
      </c>
      <c r="D425">
        <v>458</v>
      </c>
      <c r="E425" s="1">
        <v>43907</v>
      </c>
    </row>
    <row r="426" spans="1:5" x14ac:dyDescent="0.35">
      <c r="A426">
        <v>425</v>
      </c>
      <c r="B426">
        <v>11</v>
      </c>
      <c r="C426">
        <v>1</v>
      </c>
      <c r="D426">
        <v>338</v>
      </c>
      <c r="E426" s="1">
        <v>43907</v>
      </c>
    </row>
    <row r="427" spans="1:5" x14ac:dyDescent="0.35">
      <c r="A427">
        <v>426</v>
      </c>
      <c r="B427">
        <v>12</v>
      </c>
      <c r="C427">
        <v>6</v>
      </c>
      <c r="D427">
        <v>352</v>
      </c>
      <c r="E427" s="1">
        <v>43907</v>
      </c>
    </row>
    <row r="428" spans="1:5" x14ac:dyDescent="0.35">
      <c r="A428">
        <v>427</v>
      </c>
      <c r="B428">
        <v>13</v>
      </c>
      <c r="C428">
        <v>6</v>
      </c>
      <c r="D428">
        <v>340</v>
      </c>
      <c r="E428" s="1">
        <v>43907</v>
      </c>
    </row>
    <row r="429" spans="1:5" x14ac:dyDescent="0.35">
      <c r="A429">
        <v>428</v>
      </c>
      <c r="B429">
        <v>13</v>
      </c>
      <c r="C429">
        <v>4</v>
      </c>
      <c r="D429">
        <v>429</v>
      </c>
      <c r="E429" s="1">
        <v>43907</v>
      </c>
    </row>
    <row r="430" spans="1:5" x14ac:dyDescent="0.35">
      <c r="A430">
        <v>429</v>
      </c>
      <c r="B430">
        <v>6</v>
      </c>
      <c r="C430">
        <v>6</v>
      </c>
      <c r="D430">
        <v>485</v>
      </c>
      <c r="E430" s="1">
        <v>43907</v>
      </c>
    </row>
    <row r="431" spans="1:5" x14ac:dyDescent="0.35">
      <c r="A431">
        <v>430</v>
      </c>
      <c r="B431">
        <v>7</v>
      </c>
      <c r="C431">
        <v>3</v>
      </c>
      <c r="D431">
        <v>100</v>
      </c>
      <c r="E431" s="1">
        <v>43907</v>
      </c>
    </row>
    <row r="432" spans="1:5" x14ac:dyDescent="0.35">
      <c r="A432">
        <v>431</v>
      </c>
      <c r="B432">
        <v>13</v>
      </c>
      <c r="C432">
        <v>2</v>
      </c>
      <c r="D432">
        <v>470</v>
      </c>
      <c r="E432" s="1">
        <v>43908</v>
      </c>
    </row>
    <row r="433" spans="1:5" x14ac:dyDescent="0.35">
      <c r="A433">
        <v>432</v>
      </c>
      <c r="B433">
        <v>6</v>
      </c>
      <c r="C433">
        <v>5</v>
      </c>
      <c r="D433">
        <v>477</v>
      </c>
      <c r="E433" s="1">
        <v>43908</v>
      </c>
    </row>
    <row r="434" spans="1:5" x14ac:dyDescent="0.35">
      <c r="A434">
        <v>433</v>
      </c>
      <c r="B434">
        <v>11</v>
      </c>
      <c r="C434">
        <v>6</v>
      </c>
      <c r="D434">
        <v>138</v>
      </c>
      <c r="E434" s="1">
        <v>43908</v>
      </c>
    </row>
    <row r="435" spans="1:5" x14ac:dyDescent="0.35">
      <c r="A435">
        <v>434</v>
      </c>
      <c r="B435">
        <v>7</v>
      </c>
      <c r="C435">
        <v>3</v>
      </c>
      <c r="D435">
        <v>359</v>
      </c>
      <c r="E435" s="1">
        <v>43908</v>
      </c>
    </row>
    <row r="436" spans="1:5" x14ac:dyDescent="0.35">
      <c r="A436">
        <v>435</v>
      </c>
      <c r="B436">
        <v>2</v>
      </c>
      <c r="C436">
        <v>1</v>
      </c>
      <c r="D436">
        <v>465</v>
      </c>
      <c r="E436" s="1">
        <v>43908</v>
      </c>
    </row>
    <row r="437" spans="1:5" x14ac:dyDescent="0.35">
      <c r="A437">
        <v>436</v>
      </c>
      <c r="B437">
        <v>10</v>
      </c>
      <c r="C437">
        <v>3</v>
      </c>
      <c r="D437">
        <v>350</v>
      </c>
      <c r="E437" s="1">
        <v>43909</v>
      </c>
    </row>
    <row r="438" spans="1:5" x14ac:dyDescent="0.35">
      <c r="A438">
        <v>437</v>
      </c>
      <c r="B438">
        <v>13</v>
      </c>
      <c r="C438">
        <v>2</v>
      </c>
      <c r="D438">
        <v>294</v>
      </c>
      <c r="E438" s="1">
        <v>43909</v>
      </c>
    </row>
    <row r="439" spans="1:5" x14ac:dyDescent="0.35">
      <c r="A439">
        <v>438</v>
      </c>
      <c r="B439">
        <v>3</v>
      </c>
      <c r="C439">
        <v>5</v>
      </c>
      <c r="D439">
        <v>124</v>
      </c>
      <c r="E439" s="1">
        <v>43909</v>
      </c>
    </row>
    <row r="440" spans="1:5" x14ac:dyDescent="0.35">
      <c r="A440">
        <v>439</v>
      </c>
      <c r="B440">
        <v>10</v>
      </c>
      <c r="C440">
        <v>4</v>
      </c>
      <c r="D440">
        <v>254</v>
      </c>
      <c r="E440" s="1">
        <v>43909</v>
      </c>
    </row>
    <row r="441" spans="1:5" x14ac:dyDescent="0.35">
      <c r="A441">
        <v>440</v>
      </c>
      <c r="B441">
        <v>1</v>
      </c>
      <c r="C441">
        <v>5</v>
      </c>
      <c r="D441">
        <v>355</v>
      </c>
      <c r="E441" s="1">
        <v>43909</v>
      </c>
    </row>
    <row r="442" spans="1:5" x14ac:dyDescent="0.35">
      <c r="A442">
        <v>441</v>
      </c>
      <c r="B442">
        <v>5</v>
      </c>
      <c r="C442">
        <v>7</v>
      </c>
      <c r="D442">
        <v>139</v>
      </c>
      <c r="E442" s="1">
        <v>43909</v>
      </c>
    </row>
    <row r="443" spans="1:5" x14ac:dyDescent="0.35">
      <c r="A443">
        <v>442</v>
      </c>
      <c r="B443">
        <v>10</v>
      </c>
      <c r="C443">
        <v>5</v>
      </c>
      <c r="D443">
        <v>430</v>
      </c>
      <c r="E443" s="1">
        <v>43909</v>
      </c>
    </row>
    <row r="444" spans="1:5" x14ac:dyDescent="0.35">
      <c r="A444">
        <v>443</v>
      </c>
      <c r="B444">
        <v>13</v>
      </c>
      <c r="C444">
        <v>7</v>
      </c>
      <c r="D444">
        <v>114</v>
      </c>
      <c r="E444" s="1">
        <v>43910</v>
      </c>
    </row>
    <row r="445" spans="1:5" x14ac:dyDescent="0.35">
      <c r="A445">
        <v>444</v>
      </c>
      <c r="B445">
        <v>12</v>
      </c>
      <c r="C445">
        <v>6</v>
      </c>
      <c r="D445">
        <v>233</v>
      </c>
      <c r="E445" s="1">
        <v>43910</v>
      </c>
    </row>
    <row r="446" spans="1:5" x14ac:dyDescent="0.35">
      <c r="A446">
        <v>445</v>
      </c>
      <c r="B446">
        <v>3</v>
      </c>
      <c r="C446">
        <v>2</v>
      </c>
      <c r="D446">
        <v>258</v>
      </c>
      <c r="E446" s="1">
        <v>43910</v>
      </c>
    </row>
    <row r="447" spans="1:5" x14ac:dyDescent="0.35">
      <c r="A447">
        <v>446</v>
      </c>
      <c r="B447">
        <v>12</v>
      </c>
      <c r="C447">
        <v>4</v>
      </c>
      <c r="D447">
        <v>449</v>
      </c>
      <c r="E447" s="1">
        <v>43910</v>
      </c>
    </row>
    <row r="448" spans="1:5" x14ac:dyDescent="0.35">
      <c r="A448">
        <v>447</v>
      </c>
      <c r="B448">
        <v>5</v>
      </c>
      <c r="C448">
        <v>1</v>
      </c>
      <c r="D448">
        <v>375</v>
      </c>
      <c r="E448" s="1">
        <v>43910</v>
      </c>
    </row>
    <row r="449" spans="1:5" x14ac:dyDescent="0.35">
      <c r="A449">
        <v>448</v>
      </c>
      <c r="B449">
        <v>2</v>
      </c>
      <c r="C449">
        <v>2</v>
      </c>
      <c r="D449">
        <v>258</v>
      </c>
      <c r="E449" s="1">
        <v>43910</v>
      </c>
    </row>
    <row r="450" spans="1:5" x14ac:dyDescent="0.35">
      <c r="A450">
        <v>449</v>
      </c>
      <c r="B450">
        <v>5</v>
      </c>
      <c r="C450">
        <v>3</v>
      </c>
      <c r="D450">
        <v>118</v>
      </c>
      <c r="E450" s="1">
        <v>43911</v>
      </c>
    </row>
    <row r="451" spans="1:5" x14ac:dyDescent="0.35">
      <c r="A451">
        <v>450</v>
      </c>
      <c r="B451">
        <v>7</v>
      </c>
      <c r="C451">
        <v>3</v>
      </c>
      <c r="D451">
        <v>406</v>
      </c>
      <c r="E451" s="1">
        <v>43911</v>
      </c>
    </row>
    <row r="452" spans="1:5" x14ac:dyDescent="0.35">
      <c r="A452">
        <v>451</v>
      </c>
      <c r="B452">
        <v>6</v>
      </c>
      <c r="C452">
        <v>6</v>
      </c>
      <c r="D452">
        <v>132</v>
      </c>
      <c r="E452" s="1">
        <v>43911</v>
      </c>
    </row>
    <row r="453" spans="1:5" x14ac:dyDescent="0.35">
      <c r="A453">
        <v>452</v>
      </c>
      <c r="B453">
        <v>11</v>
      </c>
      <c r="C453">
        <v>7</v>
      </c>
      <c r="D453">
        <v>236</v>
      </c>
      <c r="E453" s="1">
        <v>43911</v>
      </c>
    </row>
    <row r="454" spans="1:5" x14ac:dyDescent="0.35">
      <c r="A454">
        <v>453</v>
      </c>
      <c r="B454">
        <v>1</v>
      </c>
      <c r="C454">
        <v>1</v>
      </c>
      <c r="D454">
        <v>296</v>
      </c>
      <c r="E454" s="1">
        <v>43912</v>
      </c>
    </row>
    <row r="455" spans="1:5" x14ac:dyDescent="0.35">
      <c r="A455">
        <v>454</v>
      </c>
      <c r="B455">
        <v>11</v>
      </c>
      <c r="C455">
        <v>7</v>
      </c>
      <c r="D455">
        <v>287</v>
      </c>
      <c r="E455" s="1">
        <v>43912</v>
      </c>
    </row>
    <row r="456" spans="1:5" x14ac:dyDescent="0.35">
      <c r="A456">
        <v>455</v>
      </c>
      <c r="B456">
        <v>11</v>
      </c>
      <c r="C456">
        <v>7</v>
      </c>
      <c r="D456">
        <v>275</v>
      </c>
      <c r="E456" s="1">
        <v>43912</v>
      </c>
    </row>
    <row r="457" spans="1:5" x14ac:dyDescent="0.35">
      <c r="A457">
        <v>456</v>
      </c>
      <c r="B457">
        <v>12</v>
      </c>
      <c r="C457">
        <v>2</v>
      </c>
      <c r="D457">
        <v>366</v>
      </c>
      <c r="E457" s="1">
        <v>43912</v>
      </c>
    </row>
    <row r="458" spans="1:5" x14ac:dyDescent="0.35">
      <c r="A458">
        <v>457</v>
      </c>
      <c r="B458">
        <v>13</v>
      </c>
      <c r="C458">
        <v>2</v>
      </c>
      <c r="D458">
        <v>250</v>
      </c>
      <c r="E458" s="1">
        <v>43912</v>
      </c>
    </row>
    <row r="459" spans="1:5" x14ac:dyDescent="0.35">
      <c r="A459">
        <v>458</v>
      </c>
      <c r="B459">
        <v>9</v>
      </c>
      <c r="C459">
        <v>6</v>
      </c>
      <c r="D459">
        <v>467</v>
      </c>
      <c r="E459" s="1">
        <v>43913</v>
      </c>
    </row>
    <row r="460" spans="1:5" x14ac:dyDescent="0.35">
      <c r="A460">
        <v>459</v>
      </c>
      <c r="B460">
        <v>4</v>
      </c>
      <c r="C460">
        <v>5</v>
      </c>
      <c r="D460">
        <v>311</v>
      </c>
      <c r="E460" s="1">
        <v>43913</v>
      </c>
    </row>
    <row r="461" spans="1:5" x14ac:dyDescent="0.35">
      <c r="A461">
        <v>460</v>
      </c>
      <c r="B461">
        <v>5</v>
      </c>
      <c r="C461">
        <v>7</v>
      </c>
      <c r="D461">
        <v>278</v>
      </c>
      <c r="E461" s="1">
        <v>43913</v>
      </c>
    </row>
    <row r="462" spans="1:5" x14ac:dyDescent="0.35">
      <c r="A462">
        <v>461</v>
      </c>
      <c r="B462">
        <v>10</v>
      </c>
      <c r="C462">
        <v>1</v>
      </c>
      <c r="D462">
        <v>238</v>
      </c>
      <c r="E462" s="1">
        <v>43913</v>
      </c>
    </row>
    <row r="463" spans="1:5" x14ac:dyDescent="0.35">
      <c r="A463">
        <v>462</v>
      </c>
      <c r="B463">
        <v>8</v>
      </c>
      <c r="C463">
        <v>1</v>
      </c>
      <c r="D463">
        <v>300</v>
      </c>
      <c r="E463" s="1">
        <v>43913</v>
      </c>
    </row>
    <row r="464" spans="1:5" x14ac:dyDescent="0.35">
      <c r="A464">
        <v>463</v>
      </c>
      <c r="B464">
        <v>6</v>
      </c>
      <c r="C464">
        <v>4</v>
      </c>
      <c r="D464">
        <v>174</v>
      </c>
      <c r="E464" s="1">
        <v>43913</v>
      </c>
    </row>
    <row r="465" spans="1:5" x14ac:dyDescent="0.35">
      <c r="A465">
        <v>464</v>
      </c>
      <c r="B465">
        <v>4</v>
      </c>
      <c r="C465">
        <v>5</v>
      </c>
      <c r="D465">
        <v>488</v>
      </c>
      <c r="E465" s="1">
        <v>43914</v>
      </c>
    </row>
    <row r="466" spans="1:5" x14ac:dyDescent="0.35">
      <c r="A466">
        <v>465</v>
      </c>
      <c r="B466">
        <v>4</v>
      </c>
      <c r="C466">
        <v>5</v>
      </c>
      <c r="D466">
        <v>372</v>
      </c>
      <c r="E466" s="1">
        <v>43914</v>
      </c>
    </row>
    <row r="467" spans="1:5" x14ac:dyDescent="0.35">
      <c r="A467">
        <v>466</v>
      </c>
      <c r="B467">
        <v>3</v>
      </c>
      <c r="C467">
        <v>7</v>
      </c>
      <c r="D467">
        <v>306</v>
      </c>
      <c r="E467" s="1">
        <v>43914</v>
      </c>
    </row>
    <row r="468" spans="1:5" x14ac:dyDescent="0.35">
      <c r="A468">
        <v>467</v>
      </c>
      <c r="B468">
        <v>12</v>
      </c>
      <c r="C468">
        <v>6</v>
      </c>
      <c r="D468">
        <v>279</v>
      </c>
      <c r="E468" s="1">
        <v>43914</v>
      </c>
    </row>
    <row r="469" spans="1:5" x14ac:dyDescent="0.35">
      <c r="A469">
        <v>468</v>
      </c>
      <c r="B469">
        <v>9</v>
      </c>
      <c r="C469">
        <v>1</v>
      </c>
      <c r="D469">
        <v>216</v>
      </c>
      <c r="E469" s="1">
        <v>43914</v>
      </c>
    </row>
    <row r="470" spans="1:5" x14ac:dyDescent="0.35">
      <c r="A470">
        <v>469</v>
      </c>
      <c r="B470">
        <v>7</v>
      </c>
      <c r="C470">
        <v>7</v>
      </c>
      <c r="D470">
        <v>130</v>
      </c>
      <c r="E470" s="1">
        <v>43914</v>
      </c>
    </row>
    <row r="471" spans="1:5" x14ac:dyDescent="0.35">
      <c r="A471">
        <v>470</v>
      </c>
      <c r="B471">
        <v>1</v>
      </c>
      <c r="C471">
        <v>5</v>
      </c>
      <c r="D471">
        <v>295</v>
      </c>
      <c r="E471" s="1">
        <v>43914</v>
      </c>
    </row>
    <row r="472" spans="1:5" x14ac:dyDescent="0.35">
      <c r="A472">
        <v>471</v>
      </c>
      <c r="B472">
        <v>9</v>
      </c>
      <c r="C472">
        <v>2</v>
      </c>
      <c r="D472">
        <v>184</v>
      </c>
      <c r="E472" s="1">
        <v>43915</v>
      </c>
    </row>
    <row r="473" spans="1:5" x14ac:dyDescent="0.35">
      <c r="A473">
        <v>472</v>
      </c>
      <c r="B473">
        <v>6</v>
      </c>
      <c r="C473">
        <v>3</v>
      </c>
      <c r="D473">
        <v>247</v>
      </c>
      <c r="E473" s="1">
        <v>43915</v>
      </c>
    </row>
    <row r="474" spans="1:5" x14ac:dyDescent="0.35">
      <c r="A474">
        <v>473</v>
      </c>
      <c r="B474">
        <v>5</v>
      </c>
      <c r="C474">
        <v>3</v>
      </c>
      <c r="D474">
        <v>439</v>
      </c>
      <c r="E474" s="1">
        <v>43915</v>
      </c>
    </row>
    <row r="475" spans="1:5" x14ac:dyDescent="0.35">
      <c r="A475">
        <v>474</v>
      </c>
      <c r="B475">
        <v>3</v>
      </c>
      <c r="C475">
        <v>6</v>
      </c>
      <c r="D475">
        <v>227</v>
      </c>
      <c r="E475" s="1">
        <v>43915</v>
      </c>
    </row>
    <row r="476" spans="1:5" x14ac:dyDescent="0.35">
      <c r="A476">
        <v>475</v>
      </c>
      <c r="B476">
        <v>2</v>
      </c>
      <c r="C476">
        <v>7</v>
      </c>
      <c r="D476">
        <v>367</v>
      </c>
      <c r="E476" s="1">
        <v>43915</v>
      </c>
    </row>
    <row r="477" spans="1:5" x14ac:dyDescent="0.35">
      <c r="A477">
        <v>476</v>
      </c>
      <c r="B477">
        <v>8</v>
      </c>
      <c r="C477">
        <v>2</v>
      </c>
      <c r="D477">
        <v>336</v>
      </c>
      <c r="E477" s="1">
        <v>43915</v>
      </c>
    </row>
    <row r="478" spans="1:5" x14ac:dyDescent="0.35">
      <c r="A478">
        <v>477</v>
      </c>
      <c r="B478">
        <v>10</v>
      </c>
      <c r="C478">
        <v>6</v>
      </c>
      <c r="D478">
        <v>125</v>
      </c>
      <c r="E478" s="1">
        <v>43916</v>
      </c>
    </row>
    <row r="479" spans="1:5" x14ac:dyDescent="0.35">
      <c r="A479">
        <v>478</v>
      </c>
      <c r="B479">
        <v>10</v>
      </c>
      <c r="C479">
        <v>2</v>
      </c>
      <c r="D479">
        <v>282</v>
      </c>
      <c r="E479" s="1">
        <v>43916</v>
      </c>
    </row>
    <row r="480" spans="1:5" x14ac:dyDescent="0.35">
      <c r="A480">
        <v>479</v>
      </c>
      <c r="B480">
        <v>5</v>
      </c>
      <c r="C480">
        <v>2</v>
      </c>
      <c r="D480">
        <v>366</v>
      </c>
      <c r="E480" s="1">
        <v>43916</v>
      </c>
    </row>
    <row r="481" spans="1:5" x14ac:dyDescent="0.35">
      <c r="A481">
        <v>480</v>
      </c>
      <c r="B481">
        <v>8</v>
      </c>
      <c r="C481">
        <v>3</v>
      </c>
      <c r="D481">
        <v>262</v>
      </c>
      <c r="E481" s="1">
        <v>43916</v>
      </c>
    </row>
    <row r="482" spans="1:5" x14ac:dyDescent="0.35">
      <c r="A482">
        <v>481</v>
      </c>
      <c r="B482">
        <v>8</v>
      </c>
      <c r="C482">
        <v>3</v>
      </c>
      <c r="D482">
        <v>328</v>
      </c>
      <c r="E482" s="1">
        <v>43916</v>
      </c>
    </row>
    <row r="483" spans="1:5" x14ac:dyDescent="0.35">
      <c r="A483">
        <v>482</v>
      </c>
      <c r="B483">
        <v>10</v>
      </c>
      <c r="C483">
        <v>1</v>
      </c>
      <c r="D483">
        <v>216</v>
      </c>
      <c r="E483" s="1">
        <v>43917</v>
      </c>
    </row>
    <row r="484" spans="1:5" x14ac:dyDescent="0.35">
      <c r="A484">
        <v>483</v>
      </c>
      <c r="B484">
        <v>5</v>
      </c>
      <c r="C484">
        <v>6</v>
      </c>
      <c r="D484">
        <v>311</v>
      </c>
      <c r="E484" s="1">
        <v>43917</v>
      </c>
    </row>
    <row r="485" spans="1:5" x14ac:dyDescent="0.35">
      <c r="A485">
        <v>484</v>
      </c>
      <c r="B485">
        <v>4</v>
      </c>
      <c r="C485">
        <v>7</v>
      </c>
      <c r="D485">
        <v>342</v>
      </c>
      <c r="E485" s="1">
        <v>43917</v>
      </c>
    </row>
    <row r="486" spans="1:5" x14ac:dyDescent="0.35">
      <c r="A486">
        <v>485</v>
      </c>
      <c r="B486">
        <v>10</v>
      </c>
      <c r="C486">
        <v>2</v>
      </c>
      <c r="D486">
        <v>477</v>
      </c>
      <c r="E486" s="1">
        <v>43917</v>
      </c>
    </row>
    <row r="487" spans="1:5" x14ac:dyDescent="0.35">
      <c r="A487">
        <v>486</v>
      </c>
      <c r="B487">
        <v>6</v>
      </c>
      <c r="C487">
        <v>6</v>
      </c>
      <c r="D487">
        <v>267</v>
      </c>
      <c r="E487" s="1">
        <v>43917</v>
      </c>
    </row>
    <row r="488" spans="1:5" x14ac:dyDescent="0.35">
      <c r="A488">
        <v>487</v>
      </c>
      <c r="B488">
        <v>13</v>
      </c>
      <c r="C488">
        <v>4</v>
      </c>
      <c r="D488">
        <v>201</v>
      </c>
      <c r="E488" s="1">
        <v>43917</v>
      </c>
    </row>
    <row r="489" spans="1:5" x14ac:dyDescent="0.35">
      <c r="A489">
        <v>488</v>
      </c>
      <c r="B489">
        <v>12</v>
      </c>
      <c r="C489">
        <v>7</v>
      </c>
      <c r="D489">
        <v>326</v>
      </c>
      <c r="E489" s="1">
        <v>43917</v>
      </c>
    </row>
    <row r="490" spans="1:5" x14ac:dyDescent="0.35">
      <c r="A490">
        <v>489</v>
      </c>
      <c r="B490">
        <v>14</v>
      </c>
      <c r="C490">
        <v>7</v>
      </c>
      <c r="D490">
        <v>128</v>
      </c>
      <c r="E490" s="1">
        <v>43918</v>
      </c>
    </row>
    <row r="491" spans="1:5" x14ac:dyDescent="0.35">
      <c r="A491">
        <v>490</v>
      </c>
      <c r="B491">
        <v>3</v>
      </c>
      <c r="C491">
        <v>5</v>
      </c>
      <c r="D491">
        <v>408</v>
      </c>
      <c r="E491" s="1">
        <v>43918</v>
      </c>
    </row>
    <row r="492" spans="1:5" x14ac:dyDescent="0.35">
      <c r="A492">
        <v>491</v>
      </c>
      <c r="B492">
        <v>8</v>
      </c>
      <c r="C492">
        <v>6</v>
      </c>
      <c r="D492">
        <v>192</v>
      </c>
      <c r="E492" s="1">
        <v>43918</v>
      </c>
    </row>
    <row r="493" spans="1:5" x14ac:dyDescent="0.35">
      <c r="A493">
        <v>492</v>
      </c>
      <c r="B493">
        <v>14</v>
      </c>
      <c r="C493">
        <v>4</v>
      </c>
      <c r="D493">
        <v>480</v>
      </c>
      <c r="E493" s="1">
        <v>43918</v>
      </c>
    </row>
    <row r="494" spans="1:5" x14ac:dyDescent="0.35">
      <c r="A494">
        <v>493</v>
      </c>
      <c r="B494">
        <v>14</v>
      </c>
      <c r="C494">
        <v>4</v>
      </c>
      <c r="D494">
        <v>467</v>
      </c>
      <c r="E494" s="1">
        <v>43918</v>
      </c>
    </row>
    <row r="495" spans="1:5" x14ac:dyDescent="0.35">
      <c r="A495">
        <v>494</v>
      </c>
      <c r="B495">
        <v>4</v>
      </c>
      <c r="C495">
        <v>5</v>
      </c>
      <c r="D495">
        <v>157</v>
      </c>
      <c r="E495" s="1">
        <v>43918</v>
      </c>
    </row>
    <row r="496" spans="1:5" x14ac:dyDescent="0.35">
      <c r="A496">
        <v>495</v>
      </c>
      <c r="B496">
        <v>2</v>
      </c>
      <c r="C496">
        <v>1</v>
      </c>
      <c r="D496">
        <v>302</v>
      </c>
      <c r="E496" s="1">
        <v>43919</v>
      </c>
    </row>
    <row r="497" spans="1:5" x14ac:dyDescent="0.35">
      <c r="A497">
        <v>496</v>
      </c>
      <c r="B497">
        <v>3</v>
      </c>
      <c r="C497">
        <v>3</v>
      </c>
      <c r="D497">
        <v>439</v>
      </c>
      <c r="E497" s="1">
        <v>43919</v>
      </c>
    </row>
    <row r="498" spans="1:5" x14ac:dyDescent="0.35">
      <c r="A498">
        <v>497</v>
      </c>
      <c r="B498">
        <v>13</v>
      </c>
      <c r="C498">
        <v>1</v>
      </c>
      <c r="D498">
        <v>282</v>
      </c>
      <c r="E498" s="1">
        <v>43919</v>
      </c>
    </row>
    <row r="499" spans="1:5" x14ac:dyDescent="0.35">
      <c r="A499">
        <v>498</v>
      </c>
      <c r="B499">
        <v>13</v>
      </c>
      <c r="C499">
        <v>2</v>
      </c>
      <c r="D499">
        <v>319</v>
      </c>
      <c r="E499" s="1">
        <v>43919</v>
      </c>
    </row>
    <row r="500" spans="1:5" x14ac:dyDescent="0.35">
      <c r="A500">
        <v>499</v>
      </c>
      <c r="B500">
        <v>10</v>
      </c>
      <c r="C500">
        <v>3</v>
      </c>
      <c r="D500">
        <v>131</v>
      </c>
      <c r="E500" s="1">
        <v>43919</v>
      </c>
    </row>
    <row r="501" spans="1:5" x14ac:dyDescent="0.35">
      <c r="A501">
        <v>500</v>
      </c>
      <c r="B501">
        <v>1</v>
      </c>
      <c r="C501">
        <v>3</v>
      </c>
      <c r="D501">
        <v>197</v>
      </c>
      <c r="E501" s="1">
        <v>43919</v>
      </c>
    </row>
    <row r="502" spans="1:5" x14ac:dyDescent="0.35">
      <c r="A502">
        <v>501</v>
      </c>
      <c r="B502">
        <v>13</v>
      </c>
      <c r="C502">
        <v>4</v>
      </c>
      <c r="D502">
        <v>268</v>
      </c>
      <c r="E502" s="1">
        <v>43920</v>
      </c>
    </row>
    <row r="503" spans="1:5" x14ac:dyDescent="0.35">
      <c r="A503">
        <v>502</v>
      </c>
      <c r="B503">
        <v>12</v>
      </c>
      <c r="C503">
        <v>4</v>
      </c>
      <c r="D503">
        <v>228</v>
      </c>
      <c r="E503" s="1">
        <v>43920</v>
      </c>
    </row>
    <row r="504" spans="1:5" x14ac:dyDescent="0.35">
      <c r="A504">
        <v>503</v>
      </c>
      <c r="B504">
        <v>6</v>
      </c>
      <c r="C504">
        <v>3</v>
      </c>
      <c r="D504">
        <v>423</v>
      </c>
      <c r="E504" s="1">
        <v>43920</v>
      </c>
    </row>
    <row r="505" spans="1:5" x14ac:dyDescent="0.35">
      <c r="A505">
        <v>504</v>
      </c>
      <c r="B505">
        <v>13</v>
      </c>
      <c r="C505">
        <v>7</v>
      </c>
      <c r="D505">
        <v>180</v>
      </c>
      <c r="E505" s="1">
        <v>43920</v>
      </c>
    </row>
    <row r="506" spans="1:5" x14ac:dyDescent="0.35">
      <c r="A506">
        <v>505</v>
      </c>
      <c r="B506">
        <v>9</v>
      </c>
      <c r="C506">
        <v>5</v>
      </c>
      <c r="D506">
        <v>218</v>
      </c>
      <c r="E506" s="1">
        <v>43920</v>
      </c>
    </row>
    <row r="507" spans="1:5" x14ac:dyDescent="0.35">
      <c r="A507">
        <v>506</v>
      </c>
      <c r="B507">
        <v>7</v>
      </c>
      <c r="C507">
        <v>5</v>
      </c>
      <c r="D507">
        <v>296</v>
      </c>
      <c r="E507" s="1">
        <v>43920</v>
      </c>
    </row>
    <row r="508" spans="1:5" x14ac:dyDescent="0.35">
      <c r="A508">
        <v>507</v>
      </c>
      <c r="B508">
        <v>11</v>
      </c>
      <c r="C508">
        <v>3</v>
      </c>
      <c r="D508">
        <v>409</v>
      </c>
      <c r="E508" s="1">
        <v>43921</v>
      </c>
    </row>
    <row r="509" spans="1:5" x14ac:dyDescent="0.35">
      <c r="A509">
        <v>508</v>
      </c>
      <c r="B509">
        <v>10</v>
      </c>
      <c r="C509">
        <v>1</v>
      </c>
      <c r="D509">
        <v>442</v>
      </c>
      <c r="E509" s="1">
        <v>43921</v>
      </c>
    </row>
    <row r="510" spans="1:5" x14ac:dyDescent="0.35">
      <c r="A510">
        <v>509</v>
      </c>
      <c r="B510">
        <v>14</v>
      </c>
      <c r="C510">
        <v>3</v>
      </c>
      <c r="D510">
        <v>438</v>
      </c>
      <c r="E510" s="1">
        <v>43921</v>
      </c>
    </row>
    <row r="511" spans="1:5" x14ac:dyDescent="0.35">
      <c r="A511">
        <v>510</v>
      </c>
      <c r="B511">
        <v>8</v>
      </c>
      <c r="C511">
        <v>7</v>
      </c>
      <c r="D511">
        <v>321</v>
      </c>
      <c r="E511" s="1">
        <v>43921</v>
      </c>
    </row>
    <row r="512" spans="1:5" x14ac:dyDescent="0.35">
      <c r="A512">
        <v>511</v>
      </c>
      <c r="B512">
        <v>9</v>
      </c>
      <c r="C512">
        <v>1</v>
      </c>
      <c r="D512">
        <v>487</v>
      </c>
      <c r="E512" s="1">
        <v>43921</v>
      </c>
    </row>
    <row r="513" spans="1:5" x14ac:dyDescent="0.35">
      <c r="A513">
        <v>512</v>
      </c>
      <c r="B513">
        <v>4</v>
      </c>
      <c r="C513">
        <v>1</v>
      </c>
      <c r="D513">
        <v>378</v>
      </c>
      <c r="E513" s="1">
        <v>43921</v>
      </c>
    </row>
    <row r="514" spans="1:5" x14ac:dyDescent="0.35">
      <c r="A514">
        <v>513</v>
      </c>
      <c r="B514">
        <v>4</v>
      </c>
      <c r="C514">
        <v>1</v>
      </c>
      <c r="D514">
        <v>443</v>
      </c>
      <c r="E514" s="1">
        <v>43921</v>
      </c>
    </row>
    <row r="515" spans="1:5" x14ac:dyDescent="0.35">
      <c r="A515">
        <v>514</v>
      </c>
      <c r="B515">
        <v>7</v>
      </c>
      <c r="C515">
        <v>1</v>
      </c>
      <c r="D515">
        <v>194</v>
      </c>
      <c r="E515" s="1">
        <v>43922</v>
      </c>
    </row>
    <row r="516" spans="1:5" x14ac:dyDescent="0.35">
      <c r="A516">
        <v>515</v>
      </c>
      <c r="B516">
        <v>8</v>
      </c>
      <c r="C516">
        <v>6</v>
      </c>
      <c r="D516">
        <v>348</v>
      </c>
      <c r="E516" s="1">
        <v>43922</v>
      </c>
    </row>
    <row r="517" spans="1:5" x14ac:dyDescent="0.35">
      <c r="A517">
        <v>516</v>
      </c>
      <c r="B517">
        <v>13</v>
      </c>
      <c r="C517">
        <v>3</v>
      </c>
      <c r="D517">
        <v>484</v>
      </c>
      <c r="E517" s="1">
        <v>43922</v>
      </c>
    </row>
    <row r="518" spans="1:5" x14ac:dyDescent="0.35">
      <c r="A518">
        <v>517</v>
      </c>
      <c r="B518">
        <v>7</v>
      </c>
      <c r="C518">
        <v>4</v>
      </c>
      <c r="D518">
        <v>316</v>
      </c>
      <c r="E518" s="1">
        <v>43922</v>
      </c>
    </row>
    <row r="519" spans="1:5" x14ac:dyDescent="0.35">
      <c r="A519">
        <v>518</v>
      </c>
      <c r="B519">
        <v>8</v>
      </c>
      <c r="C519">
        <v>3</v>
      </c>
      <c r="D519">
        <v>136</v>
      </c>
      <c r="E519" s="1">
        <v>43922</v>
      </c>
    </row>
    <row r="520" spans="1:5" x14ac:dyDescent="0.35">
      <c r="A520">
        <v>519</v>
      </c>
      <c r="B520">
        <v>11</v>
      </c>
      <c r="C520">
        <v>3</v>
      </c>
      <c r="D520">
        <v>485</v>
      </c>
      <c r="E520" s="1">
        <v>43922</v>
      </c>
    </row>
    <row r="521" spans="1:5" x14ac:dyDescent="0.35">
      <c r="A521">
        <v>520</v>
      </c>
      <c r="B521">
        <v>8</v>
      </c>
      <c r="C521">
        <v>7</v>
      </c>
      <c r="D521">
        <v>325</v>
      </c>
      <c r="E521" s="1">
        <v>43922</v>
      </c>
    </row>
    <row r="522" spans="1:5" x14ac:dyDescent="0.35">
      <c r="A522">
        <v>521</v>
      </c>
      <c r="B522">
        <v>13</v>
      </c>
      <c r="C522">
        <v>3</v>
      </c>
      <c r="D522">
        <v>242</v>
      </c>
      <c r="E522" s="1">
        <v>43923</v>
      </c>
    </row>
    <row r="523" spans="1:5" x14ac:dyDescent="0.35">
      <c r="A523">
        <v>522</v>
      </c>
      <c r="B523">
        <v>3</v>
      </c>
      <c r="C523">
        <v>5</v>
      </c>
      <c r="D523">
        <v>258</v>
      </c>
      <c r="E523" s="1">
        <v>43923</v>
      </c>
    </row>
    <row r="524" spans="1:5" x14ac:dyDescent="0.35">
      <c r="A524">
        <v>523</v>
      </c>
      <c r="B524">
        <v>3</v>
      </c>
      <c r="C524">
        <v>6</v>
      </c>
      <c r="D524">
        <v>241</v>
      </c>
      <c r="E524" s="1">
        <v>43923</v>
      </c>
    </row>
    <row r="525" spans="1:5" x14ac:dyDescent="0.35">
      <c r="A525">
        <v>524</v>
      </c>
      <c r="B525">
        <v>7</v>
      </c>
      <c r="C525">
        <v>7</v>
      </c>
      <c r="D525">
        <v>406</v>
      </c>
      <c r="E525" s="1">
        <v>43923</v>
      </c>
    </row>
    <row r="526" spans="1:5" x14ac:dyDescent="0.35">
      <c r="A526">
        <v>525</v>
      </c>
      <c r="B526">
        <v>13</v>
      </c>
      <c r="C526">
        <v>5</v>
      </c>
      <c r="D526">
        <v>276</v>
      </c>
      <c r="E526" s="1">
        <v>43923</v>
      </c>
    </row>
    <row r="527" spans="1:5" x14ac:dyDescent="0.35">
      <c r="A527">
        <v>526</v>
      </c>
      <c r="B527">
        <v>8</v>
      </c>
      <c r="C527">
        <v>1</v>
      </c>
      <c r="D527">
        <v>239</v>
      </c>
      <c r="E527" s="1">
        <v>43923</v>
      </c>
    </row>
    <row r="528" spans="1:5" x14ac:dyDescent="0.35">
      <c r="A528">
        <v>527</v>
      </c>
      <c r="B528">
        <v>8</v>
      </c>
      <c r="C528">
        <v>4</v>
      </c>
      <c r="D528">
        <v>331</v>
      </c>
      <c r="E528" s="1">
        <v>43923</v>
      </c>
    </row>
    <row r="529" spans="1:5" x14ac:dyDescent="0.35">
      <c r="A529">
        <v>528</v>
      </c>
      <c r="B529">
        <v>1</v>
      </c>
      <c r="C529">
        <v>1</v>
      </c>
      <c r="D529">
        <v>302</v>
      </c>
      <c r="E529" s="1">
        <v>43924</v>
      </c>
    </row>
    <row r="530" spans="1:5" x14ac:dyDescent="0.35">
      <c r="A530">
        <v>529</v>
      </c>
      <c r="B530">
        <v>9</v>
      </c>
      <c r="C530">
        <v>2</v>
      </c>
      <c r="D530">
        <v>238</v>
      </c>
      <c r="E530" s="1">
        <v>43924</v>
      </c>
    </row>
    <row r="531" spans="1:5" x14ac:dyDescent="0.35">
      <c r="A531">
        <v>530</v>
      </c>
      <c r="B531">
        <v>5</v>
      </c>
      <c r="C531">
        <v>2</v>
      </c>
      <c r="D531">
        <v>310</v>
      </c>
      <c r="E531" s="1">
        <v>43924</v>
      </c>
    </row>
    <row r="532" spans="1:5" x14ac:dyDescent="0.35">
      <c r="A532">
        <v>531</v>
      </c>
      <c r="B532">
        <v>14</v>
      </c>
      <c r="C532">
        <v>3</v>
      </c>
      <c r="D532">
        <v>327</v>
      </c>
      <c r="E532" s="1">
        <v>43924</v>
      </c>
    </row>
    <row r="533" spans="1:5" x14ac:dyDescent="0.35">
      <c r="A533">
        <v>532</v>
      </c>
      <c r="B533">
        <v>3</v>
      </c>
      <c r="C533">
        <v>7</v>
      </c>
      <c r="D533">
        <v>161</v>
      </c>
      <c r="E533" s="1">
        <v>43924</v>
      </c>
    </row>
    <row r="534" spans="1:5" x14ac:dyDescent="0.35">
      <c r="A534">
        <v>533</v>
      </c>
      <c r="B534">
        <v>14</v>
      </c>
      <c r="C534">
        <v>4</v>
      </c>
      <c r="D534">
        <v>189</v>
      </c>
      <c r="E534" s="1">
        <v>43925</v>
      </c>
    </row>
    <row r="535" spans="1:5" x14ac:dyDescent="0.35">
      <c r="A535">
        <v>534</v>
      </c>
      <c r="B535">
        <v>3</v>
      </c>
      <c r="C535">
        <v>2</v>
      </c>
      <c r="D535">
        <v>121</v>
      </c>
      <c r="E535" s="1">
        <v>43925</v>
      </c>
    </row>
    <row r="536" spans="1:5" x14ac:dyDescent="0.35">
      <c r="A536">
        <v>535</v>
      </c>
      <c r="B536">
        <v>9</v>
      </c>
      <c r="C536">
        <v>6</v>
      </c>
      <c r="D536">
        <v>288</v>
      </c>
      <c r="E536" s="1">
        <v>43925</v>
      </c>
    </row>
    <row r="537" spans="1:5" x14ac:dyDescent="0.35">
      <c r="A537">
        <v>536</v>
      </c>
      <c r="B537">
        <v>6</v>
      </c>
      <c r="C537">
        <v>3</v>
      </c>
      <c r="D537">
        <v>417</v>
      </c>
      <c r="E537" s="1">
        <v>43925</v>
      </c>
    </row>
    <row r="538" spans="1:5" x14ac:dyDescent="0.35">
      <c r="A538">
        <v>537</v>
      </c>
      <c r="B538">
        <v>12</v>
      </c>
      <c r="C538">
        <v>2</v>
      </c>
      <c r="D538">
        <v>256</v>
      </c>
      <c r="E538" s="1">
        <v>43925</v>
      </c>
    </row>
    <row r="539" spans="1:5" x14ac:dyDescent="0.35">
      <c r="A539">
        <v>538</v>
      </c>
      <c r="B539">
        <v>2</v>
      </c>
      <c r="C539">
        <v>3</v>
      </c>
      <c r="D539">
        <v>311</v>
      </c>
      <c r="E539" s="1">
        <v>43925</v>
      </c>
    </row>
    <row r="540" spans="1:5" x14ac:dyDescent="0.35">
      <c r="A540">
        <v>539</v>
      </c>
      <c r="B540">
        <v>5</v>
      </c>
      <c r="C540">
        <v>5</v>
      </c>
      <c r="D540">
        <v>116</v>
      </c>
      <c r="E540" s="1">
        <v>43926</v>
      </c>
    </row>
    <row r="541" spans="1:5" x14ac:dyDescent="0.35">
      <c r="A541">
        <v>540</v>
      </c>
      <c r="B541">
        <v>3</v>
      </c>
      <c r="C541">
        <v>6</v>
      </c>
      <c r="D541">
        <v>264</v>
      </c>
      <c r="E541" s="1">
        <v>43926</v>
      </c>
    </row>
    <row r="542" spans="1:5" x14ac:dyDescent="0.35">
      <c r="A542">
        <v>541</v>
      </c>
      <c r="B542">
        <v>2</v>
      </c>
      <c r="C542">
        <v>7</v>
      </c>
      <c r="D542">
        <v>494</v>
      </c>
      <c r="E542" s="1">
        <v>43926</v>
      </c>
    </row>
    <row r="543" spans="1:5" x14ac:dyDescent="0.35">
      <c r="A543">
        <v>542</v>
      </c>
      <c r="B543">
        <v>6</v>
      </c>
      <c r="C543">
        <v>3</v>
      </c>
      <c r="D543">
        <v>310</v>
      </c>
      <c r="E543" s="1">
        <v>43926</v>
      </c>
    </row>
    <row r="544" spans="1:5" x14ac:dyDescent="0.35">
      <c r="A544">
        <v>543</v>
      </c>
      <c r="B544">
        <v>8</v>
      </c>
      <c r="C544">
        <v>3</v>
      </c>
      <c r="D544">
        <v>326</v>
      </c>
      <c r="E544" s="1">
        <v>43926</v>
      </c>
    </row>
    <row r="545" spans="1:5" x14ac:dyDescent="0.35">
      <c r="A545">
        <v>544</v>
      </c>
      <c r="B545">
        <v>1</v>
      </c>
      <c r="C545">
        <v>2</v>
      </c>
      <c r="D545">
        <v>249</v>
      </c>
      <c r="E545" s="1">
        <v>43927</v>
      </c>
    </row>
    <row r="546" spans="1:5" x14ac:dyDescent="0.35">
      <c r="A546">
        <v>545</v>
      </c>
      <c r="B546">
        <v>4</v>
      </c>
      <c r="C546">
        <v>7</v>
      </c>
      <c r="D546">
        <v>275</v>
      </c>
      <c r="E546" s="1">
        <v>43927</v>
      </c>
    </row>
    <row r="547" spans="1:5" x14ac:dyDescent="0.35">
      <c r="A547">
        <v>546</v>
      </c>
      <c r="B547">
        <v>11</v>
      </c>
      <c r="C547">
        <v>2</v>
      </c>
      <c r="D547">
        <v>414</v>
      </c>
      <c r="E547" s="1">
        <v>43927</v>
      </c>
    </row>
    <row r="548" spans="1:5" x14ac:dyDescent="0.35">
      <c r="A548">
        <v>547</v>
      </c>
      <c r="B548">
        <v>1</v>
      </c>
      <c r="C548">
        <v>4</v>
      </c>
      <c r="D548">
        <v>269</v>
      </c>
      <c r="E548" s="1">
        <v>43927</v>
      </c>
    </row>
    <row r="549" spans="1:5" x14ac:dyDescent="0.35">
      <c r="A549">
        <v>548</v>
      </c>
      <c r="B549">
        <v>6</v>
      </c>
      <c r="C549">
        <v>4</v>
      </c>
      <c r="D549">
        <v>209</v>
      </c>
      <c r="E549" s="1">
        <v>43927</v>
      </c>
    </row>
    <row r="550" spans="1:5" x14ac:dyDescent="0.35">
      <c r="A550">
        <v>549</v>
      </c>
      <c r="B550">
        <v>9</v>
      </c>
      <c r="C550">
        <v>5</v>
      </c>
      <c r="D550">
        <v>440</v>
      </c>
      <c r="E550" s="1">
        <v>43928</v>
      </c>
    </row>
    <row r="551" spans="1:5" x14ac:dyDescent="0.35">
      <c r="A551">
        <v>550</v>
      </c>
      <c r="B551">
        <v>13</v>
      </c>
      <c r="C551">
        <v>7</v>
      </c>
      <c r="D551">
        <v>208</v>
      </c>
      <c r="E551" s="1">
        <v>43928</v>
      </c>
    </row>
    <row r="552" spans="1:5" x14ac:dyDescent="0.35">
      <c r="A552">
        <v>551</v>
      </c>
      <c r="B552">
        <v>6</v>
      </c>
      <c r="C552">
        <v>6</v>
      </c>
      <c r="D552">
        <v>119</v>
      </c>
      <c r="E552" s="1">
        <v>43928</v>
      </c>
    </row>
    <row r="553" spans="1:5" x14ac:dyDescent="0.35">
      <c r="A553">
        <v>552</v>
      </c>
      <c r="B553">
        <v>2</v>
      </c>
      <c r="C553">
        <v>5</v>
      </c>
      <c r="D553">
        <v>251</v>
      </c>
      <c r="E553" s="1">
        <v>43928</v>
      </c>
    </row>
    <row r="554" spans="1:5" x14ac:dyDescent="0.35">
      <c r="A554">
        <v>553</v>
      </c>
      <c r="B554">
        <v>3</v>
      </c>
      <c r="C554">
        <v>7</v>
      </c>
      <c r="D554">
        <v>430</v>
      </c>
      <c r="E554" s="1">
        <v>43928</v>
      </c>
    </row>
    <row r="555" spans="1:5" x14ac:dyDescent="0.35">
      <c r="A555">
        <v>554</v>
      </c>
      <c r="B555">
        <v>4</v>
      </c>
      <c r="C555">
        <v>6</v>
      </c>
      <c r="D555">
        <v>237</v>
      </c>
      <c r="E555" s="1">
        <v>43929</v>
      </c>
    </row>
    <row r="556" spans="1:5" x14ac:dyDescent="0.35">
      <c r="A556">
        <v>555</v>
      </c>
      <c r="B556">
        <v>13</v>
      </c>
      <c r="C556">
        <v>7</v>
      </c>
      <c r="D556">
        <v>213</v>
      </c>
      <c r="E556" s="1">
        <v>43929</v>
      </c>
    </row>
    <row r="557" spans="1:5" x14ac:dyDescent="0.35">
      <c r="A557">
        <v>556</v>
      </c>
      <c r="B557">
        <v>4</v>
      </c>
      <c r="C557">
        <v>7</v>
      </c>
      <c r="D557">
        <v>466</v>
      </c>
      <c r="E557" s="1">
        <v>43929</v>
      </c>
    </row>
    <row r="558" spans="1:5" x14ac:dyDescent="0.35">
      <c r="A558">
        <v>557</v>
      </c>
      <c r="B558">
        <v>13</v>
      </c>
      <c r="C558">
        <v>3</v>
      </c>
      <c r="D558">
        <v>425</v>
      </c>
      <c r="E558" s="1">
        <v>43929</v>
      </c>
    </row>
    <row r="559" spans="1:5" x14ac:dyDescent="0.35">
      <c r="A559">
        <v>558</v>
      </c>
      <c r="B559">
        <v>13</v>
      </c>
      <c r="C559">
        <v>5</v>
      </c>
      <c r="D559">
        <v>325</v>
      </c>
      <c r="E559" s="1">
        <v>43929</v>
      </c>
    </row>
    <row r="560" spans="1:5" x14ac:dyDescent="0.35">
      <c r="A560">
        <v>559</v>
      </c>
      <c r="B560">
        <v>2</v>
      </c>
      <c r="C560">
        <v>1</v>
      </c>
      <c r="D560">
        <v>455</v>
      </c>
      <c r="E560" s="1">
        <v>43930</v>
      </c>
    </row>
    <row r="561" spans="1:5" x14ac:dyDescent="0.35">
      <c r="A561">
        <v>560</v>
      </c>
      <c r="B561">
        <v>12</v>
      </c>
      <c r="C561">
        <v>4</v>
      </c>
      <c r="D561">
        <v>366</v>
      </c>
      <c r="E561" s="1">
        <v>43930</v>
      </c>
    </row>
    <row r="562" spans="1:5" x14ac:dyDescent="0.35">
      <c r="A562">
        <v>561</v>
      </c>
      <c r="B562">
        <v>7</v>
      </c>
      <c r="C562">
        <v>6</v>
      </c>
      <c r="D562">
        <v>431</v>
      </c>
      <c r="E562" s="1">
        <v>43930</v>
      </c>
    </row>
    <row r="563" spans="1:5" x14ac:dyDescent="0.35">
      <c r="A563">
        <v>562</v>
      </c>
      <c r="B563">
        <v>9</v>
      </c>
      <c r="C563">
        <v>2</v>
      </c>
      <c r="D563">
        <v>446</v>
      </c>
      <c r="E563" s="1">
        <v>43930</v>
      </c>
    </row>
    <row r="564" spans="1:5" x14ac:dyDescent="0.35">
      <c r="A564">
        <v>563</v>
      </c>
      <c r="B564">
        <v>12</v>
      </c>
      <c r="C564">
        <v>3</v>
      </c>
      <c r="D564">
        <v>493</v>
      </c>
      <c r="E564" s="1">
        <v>43930</v>
      </c>
    </row>
    <row r="565" spans="1:5" x14ac:dyDescent="0.35">
      <c r="A565">
        <v>564</v>
      </c>
      <c r="B565">
        <v>3</v>
      </c>
      <c r="C565">
        <v>2</v>
      </c>
      <c r="D565">
        <v>162</v>
      </c>
      <c r="E565" s="1">
        <v>43931</v>
      </c>
    </row>
    <row r="566" spans="1:5" x14ac:dyDescent="0.35">
      <c r="A566">
        <v>565</v>
      </c>
      <c r="B566">
        <v>9</v>
      </c>
      <c r="C566">
        <v>2</v>
      </c>
      <c r="D566">
        <v>257</v>
      </c>
      <c r="E566" s="1">
        <v>43931</v>
      </c>
    </row>
    <row r="567" spans="1:5" x14ac:dyDescent="0.35">
      <c r="A567">
        <v>566</v>
      </c>
      <c r="B567">
        <v>6</v>
      </c>
      <c r="C567">
        <v>3</v>
      </c>
      <c r="D567">
        <v>254</v>
      </c>
      <c r="E567" s="1">
        <v>43931</v>
      </c>
    </row>
    <row r="568" spans="1:5" x14ac:dyDescent="0.35">
      <c r="A568">
        <v>567</v>
      </c>
      <c r="B568">
        <v>14</v>
      </c>
      <c r="C568">
        <v>7</v>
      </c>
      <c r="D568">
        <v>109</v>
      </c>
      <c r="E568" s="1">
        <v>43931</v>
      </c>
    </row>
    <row r="569" spans="1:5" x14ac:dyDescent="0.35">
      <c r="A569">
        <v>568</v>
      </c>
      <c r="B569">
        <v>12</v>
      </c>
      <c r="C569">
        <v>5</v>
      </c>
      <c r="D569">
        <v>472</v>
      </c>
      <c r="E569" s="1">
        <v>43931</v>
      </c>
    </row>
    <row r="570" spans="1:5" x14ac:dyDescent="0.35">
      <c r="A570">
        <v>569</v>
      </c>
      <c r="B570">
        <v>6</v>
      </c>
      <c r="C570">
        <v>4</v>
      </c>
      <c r="D570">
        <v>175</v>
      </c>
      <c r="E570" s="1">
        <v>43931</v>
      </c>
    </row>
    <row r="571" spans="1:5" x14ac:dyDescent="0.35">
      <c r="A571">
        <v>570</v>
      </c>
      <c r="B571">
        <v>4</v>
      </c>
      <c r="C571">
        <v>2</v>
      </c>
      <c r="D571">
        <v>494</v>
      </c>
      <c r="E571" s="1">
        <v>43931</v>
      </c>
    </row>
    <row r="572" spans="1:5" x14ac:dyDescent="0.35">
      <c r="A572">
        <v>571</v>
      </c>
      <c r="B572">
        <v>12</v>
      </c>
      <c r="C572">
        <v>5</v>
      </c>
      <c r="D572">
        <v>208</v>
      </c>
      <c r="E572" s="1">
        <v>43932</v>
      </c>
    </row>
    <row r="573" spans="1:5" x14ac:dyDescent="0.35">
      <c r="A573">
        <v>572</v>
      </c>
      <c r="B573">
        <v>8</v>
      </c>
      <c r="C573">
        <v>1</v>
      </c>
      <c r="D573">
        <v>235</v>
      </c>
      <c r="E573" s="1">
        <v>43932</v>
      </c>
    </row>
    <row r="574" spans="1:5" x14ac:dyDescent="0.35">
      <c r="A574">
        <v>573</v>
      </c>
      <c r="B574">
        <v>2</v>
      </c>
      <c r="C574">
        <v>3</v>
      </c>
      <c r="D574">
        <v>121</v>
      </c>
      <c r="E574" s="1">
        <v>43932</v>
      </c>
    </row>
    <row r="575" spans="1:5" x14ac:dyDescent="0.35">
      <c r="A575">
        <v>574</v>
      </c>
      <c r="B575">
        <v>8</v>
      </c>
      <c r="C575">
        <v>7</v>
      </c>
      <c r="D575">
        <v>304</v>
      </c>
      <c r="E575" s="1">
        <v>43932</v>
      </c>
    </row>
    <row r="576" spans="1:5" x14ac:dyDescent="0.35">
      <c r="A576">
        <v>575</v>
      </c>
      <c r="B576">
        <v>9</v>
      </c>
      <c r="C576">
        <v>5</v>
      </c>
      <c r="D576">
        <v>306</v>
      </c>
      <c r="E576" s="1">
        <v>43932</v>
      </c>
    </row>
    <row r="577" spans="1:5" x14ac:dyDescent="0.35">
      <c r="A577">
        <v>576</v>
      </c>
      <c r="B577">
        <v>14</v>
      </c>
      <c r="C577">
        <v>2</v>
      </c>
      <c r="D577">
        <v>386</v>
      </c>
      <c r="E577" s="1">
        <v>43932</v>
      </c>
    </row>
    <row r="578" spans="1:5" x14ac:dyDescent="0.35">
      <c r="A578">
        <v>577</v>
      </c>
      <c r="B578">
        <v>10</v>
      </c>
      <c r="C578">
        <v>4</v>
      </c>
      <c r="D578">
        <v>283</v>
      </c>
      <c r="E578" s="1">
        <v>43932</v>
      </c>
    </row>
    <row r="579" spans="1:5" x14ac:dyDescent="0.35">
      <c r="A579">
        <v>578</v>
      </c>
      <c r="B579">
        <v>10</v>
      </c>
      <c r="C579">
        <v>4</v>
      </c>
      <c r="D579">
        <v>469</v>
      </c>
      <c r="E579" s="1">
        <v>43933</v>
      </c>
    </row>
    <row r="580" spans="1:5" x14ac:dyDescent="0.35">
      <c r="A580">
        <v>579</v>
      </c>
      <c r="B580">
        <v>4</v>
      </c>
      <c r="C580">
        <v>5</v>
      </c>
      <c r="D580">
        <v>426</v>
      </c>
      <c r="E580" s="1">
        <v>43933</v>
      </c>
    </row>
    <row r="581" spans="1:5" x14ac:dyDescent="0.35">
      <c r="A581">
        <v>580</v>
      </c>
      <c r="B581">
        <v>5</v>
      </c>
      <c r="C581">
        <v>5</v>
      </c>
      <c r="D581">
        <v>138</v>
      </c>
      <c r="E581" s="1">
        <v>43933</v>
      </c>
    </row>
    <row r="582" spans="1:5" x14ac:dyDescent="0.35">
      <c r="A582">
        <v>581</v>
      </c>
      <c r="B582">
        <v>12</v>
      </c>
      <c r="C582">
        <v>7</v>
      </c>
      <c r="D582">
        <v>180</v>
      </c>
      <c r="E582" s="1">
        <v>43933</v>
      </c>
    </row>
    <row r="583" spans="1:5" x14ac:dyDescent="0.35">
      <c r="A583">
        <v>582</v>
      </c>
      <c r="B583">
        <v>5</v>
      </c>
      <c r="C583">
        <v>4</v>
      </c>
      <c r="D583">
        <v>237</v>
      </c>
      <c r="E583" s="1">
        <v>43933</v>
      </c>
    </row>
    <row r="584" spans="1:5" x14ac:dyDescent="0.35">
      <c r="A584">
        <v>583</v>
      </c>
      <c r="B584">
        <v>9</v>
      </c>
      <c r="C584">
        <v>3</v>
      </c>
      <c r="D584">
        <v>108</v>
      </c>
      <c r="E584" s="1">
        <v>43933</v>
      </c>
    </row>
    <row r="585" spans="1:5" x14ac:dyDescent="0.35">
      <c r="A585">
        <v>584</v>
      </c>
      <c r="B585">
        <v>14</v>
      </c>
      <c r="C585">
        <v>7</v>
      </c>
      <c r="D585">
        <v>272</v>
      </c>
      <c r="E585" s="1">
        <v>43934</v>
      </c>
    </row>
    <row r="586" spans="1:5" x14ac:dyDescent="0.35">
      <c r="A586">
        <v>585</v>
      </c>
      <c r="B586">
        <v>2</v>
      </c>
      <c r="C586">
        <v>3</v>
      </c>
      <c r="D586">
        <v>482</v>
      </c>
      <c r="E586" s="1">
        <v>43934</v>
      </c>
    </row>
    <row r="587" spans="1:5" x14ac:dyDescent="0.35">
      <c r="A587">
        <v>586</v>
      </c>
      <c r="B587">
        <v>4</v>
      </c>
      <c r="C587">
        <v>7</v>
      </c>
      <c r="D587">
        <v>343</v>
      </c>
      <c r="E587" s="1">
        <v>43934</v>
      </c>
    </row>
    <row r="588" spans="1:5" x14ac:dyDescent="0.35">
      <c r="A588">
        <v>587</v>
      </c>
      <c r="B588">
        <v>14</v>
      </c>
      <c r="C588">
        <v>4</v>
      </c>
      <c r="D588">
        <v>297</v>
      </c>
      <c r="E588" s="1">
        <v>43934</v>
      </c>
    </row>
    <row r="589" spans="1:5" x14ac:dyDescent="0.35">
      <c r="A589">
        <v>588</v>
      </c>
      <c r="B589">
        <v>7</v>
      </c>
      <c r="C589">
        <v>4</v>
      </c>
      <c r="D589">
        <v>202</v>
      </c>
      <c r="E589" s="1">
        <v>43934</v>
      </c>
    </row>
    <row r="590" spans="1:5" x14ac:dyDescent="0.35">
      <c r="A590">
        <v>589</v>
      </c>
      <c r="B590">
        <v>12</v>
      </c>
      <c r="C590">
        <v>5</v>
      </c>
      <c r="D590">
        <v>423</v>
      </c>
      <c r="E590" s="1">
        <v>43935</v>
      </c>
    </row>
    <row r="591" spans="1:5" x14ac:dyDescent="0.35">
      <c r="A591">
        <v>590</v>
      </c>
      <c r="B591">
        <v>10</v>
      </c>
      <c r="C591">
        <v>2</v>
      </c>
      <c r="D591">
        <v>141</v>
      </c>
      <c r="E591" s="1">
        <v>43935</v>
      </c>
    </row>
    <row r="592" spans="1:5" x14ac:dyDescent="0.35">
      <c r="A592">
        <v>591</v>
      </c>
      <c r="B592">
        <v>7</v>
      </c>
      <c r="C592">
        <v>4</v>
      </c>
      <c r="D592">
        <v>128</v>
      </c>
      <c r="E592" s="1">
        <v>43935</v>
      </c>
    </row>
    <row r="593" spans="1:5" x14ac:dyDescent="0.35">
      <c r="A593">
        <v>592</v>
      </c>
      <c r="B593">
        <v>9</v>
      </c>
      <c r="C593">
        <v>4</v>
      </c>
      <c r="D593">
        <v>244</v>
      </c>
      <c r="E593" s="1">
        <v>43935</v>
      </c>
    </row>
    <row r="594" spans="1:5" x14ac:dyDescent="0.35">
      <c r="A594">
        <v>593</v>
      </c>
      <c r="B594">
        <v>14</v>
      </c>
      <c r="C594">
        <v>5</v>
      </c>
      <c r="D594">
        <v>340</v>
      </c>
      <c r="E594" s="1">
        <v>43935</v>
      </c>
    </row>
    <row r="595" spans="1:5" x14ac:dyDescent="0.35">
      <c r="A595">
        <v>594</v>
      </c>
      <c r="B595">
        <v>6</v>
      </c>
      <c r="C595">
        <v>5</v>
      </c>
      <c r="D595">
        <v>209</v>
      </c>
      <c r="E595" s="1">
        <v>43935</v>
      </c>
    </row>
    <row r="596" spans="1:5" x14ac:dyDescent="0.35">
      <c r="A596">
        <v>595</v>
      </c>
      <c r="B596">
        <v>7</v>
      </c>
      <c r="C596">
        <v>5</v>
      </c>
      <c r="D596">
        <v>201</v>
      </c>
      <c r="E596" s="1">
        <v>43935</v>
      </c>
    </row>
    <row r="597" spans="1:5" x14ac:dyDescent="0.35">
      <c r="A597">
        <v>596</v>
      </c>
      <c r="B597">
        <v>9</v>
      </c>
      <c r="C597">
        <v>2</v>
      </c>
      <c r="D597">
        <v>265</v>
      </c>
      <c r="E597" s="1">
        <v>43936</v>
      </c>
    </row>
    <row r="598" spans="1:5" x14ac:dyDescent="0.35">
      <c r="A598">
        <v>597</v>
      </c>
      <c r="B598">
        <v>14</v>
      </c>
      <c r="C598">
        <v>5</v>
      </c>
      <c r="D598">
        <v>366</v>
      </c>
      <c r="E598" s="1">
        <v>43936</v>
      </c>
    </row>
    <row r="599" spans="1:5" x14ac:dyDescent="0.35">
      <c r="A599">
        <v>598</v>
      </c>
      <c r="B599">
        <v>8</v>
      </c>
      <c r="C599">
        <v>3</v>
      </c>
      <c r="D599">
        <v>289</v>
      </c>
      <c r="E599" s="1">
        <v>43936</v>
      </c>
    </row>
    <row r="600" spans="1:5" x14ac:dyDescent="0.35">
      <c r="A600">
        <v>599</v>
      </c>
      <c r="B600">
        <v>10</v>
      </c>
      <c r="C600">
        <v>1</v>
      </c>
      <c r="D600">
        <v>355</v>
      </c>
      <c r="E600" s="1">
        <v>43936</v>
      </c>
    </row>
    <row r="601" spans="1:5" x14ac:dyDescent="0.35">
      <c r="A601">
        <v>600</v>
      </c>
      <c r="B601">
        <v>8</v>
      </c>
      <c r="C601">
        <v>7</v>
      </c>
      <c r="D601">
        <v>312</v>
      </c>
      <c r="E601" s="1">
        <v>43936</v>
      </c>
    </row>
    <row r="602" spans="1:5" x14ac:dyDescent="0.35">
      <c r="A602">
        <v>601</v>
      </c>
      <c r="B602">
        <v>14</v>
      </c>
      <c r="C602">
        <v>7</v>
      </c>
      <c r="D602">
        <v>300</v>
      </c>
      <c r="E602" s="1">
        <v>43937</v>
      </c>
    </row>
    <row r="603" spans="1:5" x14ac:dyDescent="0.35">
      <c r="A603">
        <v>602</v>
      </c>
      <c r="B603">
        <v>14</v>
      </c>
      <c r="C603">
        <v>1</v>
      </c>
      <c r="D603">
        <v>401</v>
      </c>
      <c r="E603" s="1">
        <v>43937</v>
      </c>
    </row>
    <row r="604" spans="1:5" x14ac:dyDescent="0.35">
      <c r="A604">
        <v>603</v>
      </c>
      <c r="B604">
        <v>8</v>
      </c>
      <c r="C604">
        <v>7</v>
      </c>
      <c r="D604">
        <v>459</v>
      </c>
      <c r="E604" s="1">
        <v>43937</v>
      </c>
    </row>
    <row r="605" spans="1:5" x14ac:dyDescent="0.35">
      <c r="A605">
        <v>604</v>
      </c>
      <c r="B605">
        <v>1</v>
      </c>
      <c r="C605">
        <v>3</v>
      </c>
      <c r="D605">
        <v>172</v>
      </c>
      <c r="E605" s="1">
        <v>43937</v>
      </c>
    </row>
    <row r="606" spans="1:5" x14ac:dyDescent="0.35">
      <c r="A606">
        <v>605</v>
      </c>
      <c r="B606">
        <v>13</v>
      </c>
      <c r="C606">
        <v>2</v>
      </c>
      <c r="D606">
        <v>114</v>
      </c>
      <c r="E606" s="1">
        <v>43937</v>
      </c>
    </row>
    <row r="607" spans="1:5" x14ac:dyDescent="0.35">
      <c r="A607">
        <v>606</v>
      </c>
      <c r="B607">
        <v>10</v>
      </c>
      <c r="C607">
        <v>4</v>
      </c>
      <c r="D607">
        <v>124</v>
      </c>
      <c r="E607" s="1">
        <v>43938</v>
      </c>
    </row>
    <row r="608" spans="1:5" x14ac:dyDescent="0.35">
      <c r="A608">
        <v>607</v>
      </c>
      <c r="B608">
        <v>8</v>
      </c>
      <c r="C608">
        <v>2</v>
      </c>
      <c r="D608">
        <v>226</v>
      </c>
      <c r="E608" s="1">
        <v>43938</v>
      </c>
    </row>
    <row r="609" spans="1:5" x14ac:dyDescent="0.35">
      <c r="A609">
        <v>608</v>
      </c>
      <c r="B609">
        <v>6</v>
      </c>
      <c r="C609">
        <v>6</v>
      </c>
      <c r="D609">
        <v>466</v>
      </c>
      <c r="E609" s="1">
        <v>43938</v>
      </c>
    </row>
    <row r="610" spans="1:5" x14ac:dyDescent="0.35">
      <c r="A610">
        <v>609</v>
      </c>
      <c r="B610">
        <v>11</v>
      </c>
      <c r="C610">
        <v>1</v>
      </c>
      <c r="D610">
        <v>401</v>
      </c>
      <c r="E610" s="1">
        <v>43938</v>
      </c>
    </row>
    <row r="611" spans="1:5" x14ac:dyDescent="0.35">
      <c r="A611">
        <v>610</v>
      </c>
      <c r="B611">
        <v>4</v>
      </c>
      <c r="C611">
        <v>3</v>
      </c>
      <c r="D611">
        <v>128</v>
      </c>
      <c r="E611" s="1">
        <v>43938</v>
      </c>
    </row>
    <row r="612" spans="1:5" x14ac:dyDescent="0.35">
      <c r="A612">
        <v>611</v>
      </c>
      <c r="B612">
        <v>9</v>
      </c>
      <c r="C612">
        <v>6</v>
      </c>
      <c r="D612">
        <v>222</v>
      </c>
      <c r="E612" s="1">
        <v>43938</v>
      </c>
    </row>
    <row r="613" spans="1:5" x14ac:dyDescent="0.35">
      <c r="A613">
        <v>612</v>
      </c>
      <c r="B613">
        <v>9</v>
      </c>
      <c r="C613">
        <v>1</v>
      </c>
      <c r="D613">
        <v>211</v>
      </c>
      <c r="E613" s="1">
        <v>43939</v>
      </c>
    </row>
    <row r="614" spans="1:5" x14ac:dyDescent="0.35">
      <c r="A614">
        <v>613</v>
      </c>
      <c r="B614">
        <v>5</v>
      </c>
      <c r="C614">
        <v>6</v>
      </c>
      <c r="D614">
        <v>403</v>
      </c>
      <c r="E614" s="1">
        <v>43939</v>
      </c>
    </row>
    <row r="615" spans="1:5" x14ac:dyDescent="0.35">
      <c r="A615">
        <v>614</v>
      </c>
      <c r="B615">
        <v>8</v>
      </c>
      <c r="C615">
        <v>1</v>
      </c>
      <c r="D615">
        <v>379</v>
      </c>
      <c r="E615" s="1">
        <v>43939</v>
      </c>
    </row>
    <row r="616" spans="1:5" x14ac:dyDescent="0.35">
      <c r="A616">
        <v>615</v>
      </c>
      <c r="B616">
        <v>5</v>
      </c>
      <c r="C616">
        <v>3</v>
      </c>
      <c r="D616">
        <v>290</v>
      </c>
      <c r="E616" s="1">
        <v>43939</v>
      </c>
    </row>
    <row r="617" spans="1:5" x14ac:dyDescent="0.35">
      <c r="A617">
        <v>616</v>
      </c>
      <c r="B617">
        <v>5</v>
      </c>
      <c r="C617">
        <v>5</v>
      </c>
      <c r="D617">
        <v>283</v>
      </c>
      <c r="E617" s="1">
        <v>43939</v>
      </c>
    </row>
    <row r="618" spans="1:5" x14ac:dyDescent="0.35">
      <c r="A618">
        <v>617</v>
      </c>
      <c r="B618">
        <v>1</v>
      </c>
      <c r="C618">
        <v>7</v>
      </c>
      <c r="D618">
        <v>102</v>
      </c>
      <c r="E618" s="1">
        <v>43940</v>
      </c>
    </row>
    <row r="619" spans="1:5" x14ac:dyDescent="0.35">
      <c r="A619">
        <v>618</v>
      </c>
      <c r="B619">
        <v>1</v>
      </c>
      <c r="C619">
        <v>5</v>
      </c>
      <c r="D619">
        <v>286</v>
      </c>
      <c r="E619" s="1">
        <v>43940</v>
      </c>
    </row>
    <row r="620" spans="1:5" x14ac:dyDescent="0.35">
      <c r="A620">
        <v>619</v>
      </c>
      <c r="B620">
        <v>11</v>
      </c>
      <c r="C620">
        <v>1</v>
      </c>
      <c r="D620">
        <v>225</v>
      </c>
      <c r="E620" s="1">
        <v>43940</v>
      </c>
    </row>
    <row r="621" spans="1:5" x14ac:dyDescent="0.35">
      <c r="A621">
        <v>620</v>
      </c>
      <c r="B621">
        <v>9</v>
      </c>
      <c r="C621">
        <v>6</v>
      </c>
      <c r="D621">
        <v>337</v>
      </c>
      <c r="E621" s="1">
        <v>43940</v>
      </c>
    </row>
    <row r="622" spans="1:5" x14ac:dyDescent="0.35">
      <c r="A622">
        <v>621</v>
      </c>
      <c r="B622">
        <v>9</v>
      </c>
      <c r="C622">
        <v>7</v>
      </c>
      <c r="D622">
        <v>396</v>
      </c>
      <c r="E622" s="1">
        <v>43940</v>
      </c>
    </row>
    <row r="623" spans="1:5" x14ac:dyDescent="0.35">
      <c r="A623">
        <v>622</v>
      </c>
      <c r="B623">
        <v>5</v>
      </c>
      <c r="C623">
        <v>4</v>
      </c>
      <c r="D623">
        <v>455</v>
      </c>
      <c r="E623" s="1">
        <v>43940</v>
      </c>
    </row>
    <row r="624" spans="1:5" x14ac:dyDescent="0.35">
      <c r="A624">
        <v>623</v>
      </c>
      <c r="B624">
        <v>6</v>
      </c>
      <c r="C624">
        <v>4</v>
      </c>
      <c r="D624">
        <v>253</v>
      </c>
      <c r="E624" s="1">
        <v>43940</v>
      </c>
    </row>
    <row r="625" spans="1:5" x14ac:dyDescent="0.35">
      <c r="A625">
        <v>624</v>
      </c>
      <c r="B625">
        <v>4</v>
      </c>
      <c r="C625">
        <v>6</v>
      </c>
      <c r="D625">
        <v>396</v>
      </c>
      <c r="E625" s="1">
        <v>43941</v>
      </c>
    </row>
    <row r="626" spans="1:5" x14ac:dyDescent="0.35">
      <c r="A626">
        <v>625</v>
      </c>
      <c r="B626">
        <v>4</v>
      </c>
      <c r="C626">
        <v>5</v>
      </c>
      <c r="D626">
        <v>281</v>
      </c>
      <c r="E626" s="1">
        <v>43941</v>
      </c>
    </row>
    <row r="627" spans="1:5" x14ac:dyDescent="0.35">
      <c r="A627">
        <v>626</v>
      </c>
      <c r="B627">
        <v>8</v>
      </c>
      <c r="C627">
        <v>2</v>
      </c>
      <c r="D627">
        <v>425</v>
      </c>
      <c r="E627" s="1">
        <v>43941</v>
      </c>
    </row>
    <row r="628" spans="1:5" x14ac:dyDescent="0.35">
      <c r="A628">
        <v>627</v>
      </c>
      <c r="B628">
        <v>2</v>
      </c>
      <c r="C628">
        <v>6</v>
      </c>
      <c r="D628">
        <v>239</v>
      </c>
      <c r="E628" s="1">
        <v>43941</v>
      </c>
    </row>
    <row r="629" spans="1:5" x14ac:dyDescent="0.35">
      <c r="A629">
        <v>628</v>
      </c>
      <c r="B629">
        <v>10</v>
      </c>
      <c r="C629">
        <v>6</v>
      </c>
      <c r="D629">
        <v>202</v>
      </c>
      <c r="E629" s="1">
        <v>43942</v>
      </c>
    </row>
    <row r="630" spans="1:5" x14ac:dyDescent="0.35">
      <c r="A630">
        <v>629</v>
      </c>
      <c r="B630">
        <v>9</v>
      </c>
      <c r="C630">
        <v>2</v>
      </c>
      <c r="D630">
        <v>259</v>
      </c>
      <c r="E630" s="1">
        <v>43942</v>
      </c>
    </row>
    <row r="631" spans="1:5" x14ac:dyDescent="0.35">
      <c r="A631">
        <v>630</v>
      </c>
      <c r="B631">
        <v>4</v>
      </c>
      <c r="C631">
        <v>7</v>
      </c>
      <c r="D631">
        <v>175</v>
      </c>
      <c r="E631" s="1">
        <v>43942</v>
      </c>
    </row>
    <row r="632" spans="1:5" x14ac:dyDescent="0.35">
      <c r="A632">
        <v>631</v>
      </c>
      <c r="B632">
        <v>14</v>
      </c>
      <c r="C632">
        <v>7</v>
      </c>
      <c r="D632">
        <v>291</v>
      </c>
      <c r="E632" s="1">
        <v>43942</v>
      </c>
    </row>
    <row r="633" spans="1:5" x14ac:dyDescent="0.35">
      <c r="A633">
        <v>632</v>
      </c>
      <c r="B633">
        <v>9</v>
      </c>
      <c r="C633">
        <v>1</v>
      </c>
      <c r="D633">
        <v>469</v>
      </c>
      <c r="E633" s="1">
        <v>43943</v>
      </c>
    </row>
    <row r="634" spans="1:5" x14ac:dyDescent="0.35">
      <c r="A634">
        <v>633</v>
      </c>
      <c r="B634">
        <v>6</v>
      </c>
      <c r="C634">
        <v>2</v>
      </c>
      <c r="D634">
        <v>487</v>
      </c>
      <c r="E634" s="1">
        <v>43943</v>
      </c>
    </row>
    <row r="635" spans="1:5" x14ac:dyDescent="0.35">
      <c r="A635">
        <v>634</v>
      </c>
      <c r="B635">
        <v>9</v>
      </c>
      <c r="C635">
        <v>7</v>
      </c>
      <c r="D635">
        <v>377</v>
      </c>
      <c r="E635" s="1">
        <v>43943</v>
      </c>
    </row>
    <row r="636" spans="1:5" x14ac:dyDescent="0.35">
      <c r="A636">
        <v>635</v>
      </c>
      <c r="B636">
        <v>4</v>
      </c>
      <c r="C636">
        <v>3</v>
      </c>
      <c r="D636">
        <v>265</v>
      </c>
      <c r="E636" s="1">
        <v>43943</v>
      </c>
    </row>
    <row r="637" spans="1:5" x14ac:dyDescent="0.35">
      <c r="A637">
        <v>636</v>
      </c>
      <c r="B637">
        <v>11</v>
      </c>
      <c r="C637">
        <v>2</v>
      </c>
      <c r="D637">
        <v>299</v>
      </c>
      <c r="E637" s="1">
        <v>43943</v>
      </c>
    </row>
    <row r="638" spans="1:5" x14ac:dyDescent="0.35">
      <c r="A638">
        <v>637</v>
      </c>
      <c r="B638">
        <v>1</v>
      </c>
      <c r="C638">
        <v>6</v>
      </c>
      <c r="D638">
        <v>362</v>
      </c>
      <c r="E638" s="1">
        <v>43943</v>
      </c>
    </row>
    <row r="639" spans="1:5" x14ac:dyDescent="0.35">
      <c r="A639">
        <v>638</v>
      </c>
      <c r="B639">
        <v>11</v>
      </c>
      <c r="C639">
        <v>2</v>
      </c>
      <c r="D639">
        <v>470</v>
      </c>
      <c r="E639" s="1">
        <v>43943</v>
      </c>
    </row>
    <row r="640" spans="1:5" x14ac:dyDescent="0.35">
      <c r="A640">
        <v>639</v>
      </c>
      <c r="B640">
        <v>8</v>
      </c>
      <c r="C640">
        <v>3</v>
      </c>
      <c r="D640">
        <v>210</v>
      </c>
      <c r="E640" s="1">
        <v>43944</v>
      </c>
    </row>
    <row r="641" spans="1:5" x14ac:dyDescent="0.35">
      <c r="A641">
        <v>640</v>
      </c>
      <c r="B641">
        <v>4</v>
      </c>
      <c r="C641">
        <v>1</v>
      </c>
      <c r="D641">
        <v>165</v>
      </c>
      <c r="E641" s="1">
        <v>43944</v>
      </c>
    </row>
    <row r="642" spans="1:5" x14ac:dyDescent="0.35">
      <c r="A642">
        <v>641</v>
      </c>
      <c r="B642">
        <v>3</v>
      </c>
      <c r="C642">
        <v>1</v>
      </c>
      <c r="D642">
        <v>411</v>
      </c>
      <c r="E642" s="1">
        <v>43944</v>
      </c>
    </row>
    <row r="643" spans="1:5" x14ac:dyDescent="0.35">
      <c r="A643">
        <v>642</v>
      </c>
      <c r="B643">
        <v>12</v>
      </c>
      <c r="C643">
        <v>6</v>
      </c>
      <c r="D643">
        <v>474</v>
      </c>
      <c r="E643" s="1">
        <v>43944</v>
      </c>
    </row>
    <row r="644" spans="1:5" x14ac:dyDescent="0.35">
      <c r="A644">
        <v>643</v>
      </c>
      <c r="B644">
        <v>8</v>
      </c>
      <c r="C644">
        <v>3</v>
      </c>
      <c r="D644">
        <v>261</v>
      </c>
      <c r="E644" s="1">
        <v>43945</v>
      </c>
    </row>
    <row r="645" spans="1:5" x14ac:dyDescent="0.35">
      <c r="A645">
        <v>644</v>
      </c>
      <c r="B645">
        <v>13</v>
      </c>
      <c r="C645">
        <v>6</v>
      </c>
      <c r="D645">
        <v>403</v>
      </c>
      <c r="E645" s="1">
        <v>43945</v>
      </c>
    </row>
    <row r="646" spans="1:5" x14ac:dyDescent="0.35">
      <c r="A646">
        <v>645</v>
      </c>
      <c r="B646">
        <v>2</v>
      </c>
      <c r="C646">
        <v>7</v>
      </c>
      <c r="D646">
        <v>336</v>
      </c>
      <c r="E646" s="1">
        <v>43945</v>
      </c>
    </row>
    <row r="647" spans="1:5" x14ac:dyDescent="0.35">
      <c r="A647">
        <v>646</v>
      </c>
      <c r="B647">
        <v>14</v>
      </c>
      <c r="C647">
        <v>2</v>
      </c>
      <c r="D647">
        <v>255</v>
      </c>
      <c r="E647" s="1">
        <v>43945</v>
      </c>
    </row>
    <row r="648" spans="1:5" x14ac:dyDescent="0.35">
      <c r="A648">
        <v>647</v>
      </c>
      <c r="B648">
        <v>2</v>
      </c>
      <c r="C648">
        <v>6</v>
      </c>
      <c r="D648">
        <v>470</v>
      </c>
      <c r="E648" s="1">
        <v>43945</v>
      </c>
    </row>
    <row r="649" spans="1:5" x14ac:dyDescent="0.35">
      <c r="A649">
        <v>648</v>
      </c>
      <c r="B649">
        <v>6</v>
      </c>
      <c r="C649">
        <v>3</v>
      </c>
      <c r="D649">
        <v>169</v>
      </c>
      <c r="E649" s="1">
        <v>43945</v>
      </c>
    </row>
    <row r="650" spans="1:5" x14ac:dyDescent="0.35">
      <c r="A650">
        <v>649</v>
      </c>
      <c r="B650">
        <v>4</v>
      </c>
      <c r="C650">
        <v>6</v>
      </c>
      <c r="D650">
        <v>307</v>
      </c>
      <c r="E650" s="1">
        <v>43945</v>
      </c>
    </row>
    <row r="651" spans="1:5" x14ac:dyDescent="0.35">
      <c r="A651">
        <v>650</v>
      </c>
      <c r="B651">
        <v>9</v>
      </c>
      <c r="C651">
        <v>1</v>
      </c>
      <c r="D651">
        <v>481</v>
      </c>
      <c r="E651" s="1">
        <v>43946</v>
      </c>
    </row>
    <row r="652" spans="1:5" x14ac:dyDescent="0.35">
      <c r="A652">
        <v>651</v>
      </c>
      <c r="B652">
        <v>13</v>
      </c>
      <c r="C652">
        <v>3</v>
      </c>
      <c r="D652">
        <v>373</v>
      </c>
      <c r="E652" s="1">
        <v>43946</v>
      </c>
    </row>
    <row r="653" spans="1:5" x14ac:dyDescent="0.35">
      <c r="A653">
        <v>652</v>
      </c>
      <c r="B653">
        <v>10</v>
      </c>
      <c r="C653">
        <v>4</v>
      </c>
      <c r="D653">
        <v>306</v>
      </c>
      <c r="E653" s="1">
        <v>43946</v>
      </c>
    </row>
    <row r="654" spans="1:5" x14ac:dyDescent="0.35">
      <c r="A654">
        <v>653</v>
      </c>
      <c r="B654">
        <v>9</v>
      </c>
      <c r="C654">
        <v>6</v>
      </c>
      <c r="D654">
        <v>258</v>
      </c>
      <c r="E654" s="1">
        <v>43946</v>
      </c>
    </row>
    <row r="655" spans="1:5" x14ac:dyDescent="0.35">
      <c r="A655">
        <v>654</v>
      </c>
      <c r="B655">
        <v>14</v>
      </c>
      <c r="C655">
        <v>6</v>
      </c>
      <c r="D655">
        <v>269</v>
      </c>
      <c r="E655" s="1">
        <v>43946</v>
      </c>
    </row>
    <row r="656" spans="1:5" x14ac:dyDescent="0.35">
      <c r="A656">
        <v>655</v>
      </c>
      <c r="B656">
        <v>11</v>
      </c>
      <c r="C656">
        <v>7</v>
      </c>
      <c r="D656">
        <v>287</v>
      </c>
      <c r="E656" s="1">
        <v>43946</v>
      </c>
    </row>
    <row r="657" spans="1:5" x14ac:dyDescent="0.35">
      <c r="A657">
        <v>656</v>
      </c>
      <c r="B657">
        <v>1</v>
      </c>
      <c r="C657">
        <v>7</v>
      </c>
      <c r="D657">
        <v>240</v>
      </c>
      <c r="E657" s="1">
        <v>43947</v>
      </c>
    </row>
    <row r="658" spans="1:5" x14ac:dyDescent="0.35">
      <c r="A658">
        <v>657</v>
      </c>
      <c r="B658">
        <v>2</v>
      </c>
      <c r="C658">
        <v>7</v>
      </c>
      <c r="D658">
        <v>488</v>
      </c>
      <c r="E658" s="1">
        <v>43947</v>
      </c>
    </row>
    <row r="659" spans="1:5" x14ac:dyDescent="0.35">
      <c r="A659">
        <v>658</v>
      </c>
      <c r="B659">
        <v>7</v>
      </c>
      <c r="C659">
        <v>2</v>
      </c>
      <c r="D659">
        <v>371</v>
      </c>
      <c r="E659" s="1">
        <v>43947</v>
      </c>
    </row>
    <row r="660" spans="1:5" x14ac:dyDescent="0.35">
      <c r="A660">
        <v>659</v>
      </c>
      <c r="B660">
        <v>7</v>
      </c>
      <c r="C660">
        <v>5</v>
      </c>
      <c r="D660">
        <v>311</v>
      </c>
      <c r="E660" s="1">
        <v>43947</v>
      </c>
    </row>
    <row r="661" spans="1:5" x14ac:dyDescent="0.35">
      <c r="A661">
        <v>660</v>
      </c>
      <c r="B661">
        <v>2</v>
      </c>
      <c r="C661">
        <v>3</v>
      </c>
      <c r="D661">
        <v>113</v>
      </c>
      <c r="E661" s="1">
        <v>43947</v>
      </c>
    </row>
    <row r="662" spans="1:5" x14ac:dyDescent="0.35">
      <c r="A662">
        <v>661</v>
      </c>
      <c r="B662">
        <v>10</v>
      </c>
      <c r="C662">
        <v>2</v>
      </c>
      <c r="D662">
        <v>477</v>
      </c>
      <c r="E662" s="1">
        <v>43947</v>
      </c>
    </row>
    <row r="663" spans="1:5" x14ac:dyDescent="0.35">
      <c r="A663">
        <v>662</v>
      </c>
      <c r="B663">
        <v>14</v>
      </c>
      <c r="C663">
        <v>3</v>
      </c>
      <c r="D663">
        <v>274</v>
      </c>
      <c r="E663" s="1">
        <v>43947</v>
      </c>
    </row>
    <row r="664" spans="1:5" x14ac:dyDescent="0.35">
      <c r="A664">
        <v>663</v>
      </c>
      <c r="B664">
        <v>2</v>
      </c>
      <c r="C664">
        <v>4</v>
      </c>
      <c r="D664">
        <v>326</v>
      </c>
      <c r="E664" s="1">
        <v>43948</v>
      </c>
    </row>
    <row r="665" spans="1:5" x14ac:dyDescent="0.35">
      <c r="A665">
        <v>664</v>
      </c>
      <c r="B665">
        <v>8</v>
      </c>
      <c r="C665">
        <v>6</v>
      </c>
      <c r="D665">
        <v>406</v>
      </c>
      <c r="E665" s="1">
        <v>43948</v>
      </c>
    </row>
    <row r="666" spans="1:5" x14ac:dyDescent="0.35">
      <c r="A666">
        <v>665</v>
      </c>
      <c r="B666">
        <v>3</v>
      </c>
      <c r="C666">
        <v>7</v>
      </c>
      <c r="D666">
        <v>328</v>
      </c>
      <c r="E666" s="1">
        <v>43948</v>
      </c>
    </row>
    <row r="667" spans="1:5" x14ac:dyDescent="0.35">
      <c r="A667">
        <v>666</v>
      </c>
      <c r="B667">
        <v>4</v>
      </c>
      <c r="C667">
        <v>6</v>
      </c>
      <c r="D667">
        <v>113</v>
      </c>
      <c r="E667" s="1">
        <v>43948</v>
      </c>
    </row>
    <row r="668" spans="1:5" x14ac:dyDescent="0.35">
      <c r="A668">
        <v>667</v>
      </c>
      <c r="B668">
        <v>7</v>
      </c>
      <c r="C668">
        <v>5</v>
      </c>
      <c r="D668">
        <v>209</v>
      </c>
      <c r="E668" s="1">
        <v>43948</v>
      </c>
    </row>
    <row r="669" spans="1:5" x14ac:dyDescent="0.35">
      <c r="A669">
        <v>668</v>
      </c>
      <c r="B669">
        <v>2</v>
      </c>
      <c r="C669">
        <v>7</v>
      </c>
      <c r="D669">
        <v>494</v>
      </c>
      <c r="E669" s="1">
        <v>43949</v>
      </c>
    </row>
    <row r="670" spans="1:5" x14ac:dyDescent="0.35">
      <c r="A670">
        <v>669</v>
      </c>
      <c r="B670">
        <v>6</v>
      </c>
      <c r="C670">
        <v>7</v>
      </c>
      <c r="D670">
        <v>105</v>
      </c>
      <c r="E670" s="1">
        <v>43949</v>
      </c>
    </row>
    <row r="671" spans="1:5" x14ac:dyDescent="0.35">
      <c r="A671">
        <v>670</v>
      </c>
      <c r="B671">
        <v>13</v>
      </c>
      <c r="C671">
        <v>1</v>
      </c>
      <c r="D671">
        <v>392</v>
      </c>
      <c r="E671" s="1">
        <v>43949</v>
      </c>
    </row>
    <row r="672" spans="1:5" x14ac:dyDescent="0.35">
      <c r="A672">
        <v>671</v>
      </c>
      <c r="B672">
        <v>1</v>
      </c>
      <c r="C672">
        <v>7</v>
      </c>
      <c r="D672">
        <v>101</v>
      </c>
      <c r="E672" s="1">
        <v>43949</v>
      </c>
    </row>
    <row r="673" spans="1:5" x14ac:dyDescent="0.35">
      <c r="A673">
        <v>672</v>
      </c>
      <c r="B673">
        <v>12</v>
      </c>
      <c r="C673">
        <v>7</v>
      </c>
      <c r="D673">
        <v>154</v>
      </c>
      <c r="E673" s="1">
        <v>43950</v>
      </c>
    </row>
    <row r="674" spans="1:5" x14ac:dyDescent="0.35">
      <c r="A674">
        <v>673</v>
      </c>
      <c r="B674">
        <v>6</v>
      </c>
      <c r="C674">
        <v>6</v>
      </c>
      <c r="D674">
        <v>414</v>
      </c>
      <c r="E674" s="1">
        <v>43950</v>
      </c>
    </row>
    <row r="675" spans="1:5" x14ac:dyDescent="0.35">
      <c r="A675">
        <v>674</v>
      </c>
      <c r="B675">
        <v>13</v>
      </c>
      <c r="C675">
        <v>4</v>
      </c>
      <c r="D675">
        <v>226</v>
      </c>
      <c r="E675" s="1">
        <v>43950</v>
      </c>
    </row>
    <row r="676" spans="1:5" x14ac:dyDescent="0.35">
      <c r="A676">
        <v>675</v>
      </c>
      <c r="B676">
        <v>4</v>
      </c>
      <c r="C676">
        <v>5</v>
      </c>
      <c r="D676">
        <v>125</v>
      </c>
      <c r="E676" s="1">
        <v>43950</v>
      </c>
    </row>
    <row r="677" spans="1:5" x14ac:dyDescent="0.35">
      <c r="A677">
        <v>676</v>
      </c>
      <c r="B677">
        <v>13</v>
      </c>
      <c r="C677">
        <v>3</v>
      </c>
      <c r="D677">
        <v>397</v>
      </c>
      <c r="E677" s="1">
        <v>43951</v>
      </c>
    </row>
    <row r="678" spans="1:5" x14ac:dyDescent="0.35">
      <c r="A678">
        <v>677</v>
      </c>
      <c r="B678">
        <v>1</v>
      </c>
      <c r="C678">
        <v>7</v>
      </c>
      <c r="D678">
        <v>276</v>
      </c>
      <c r="E678" s="1">
        <v>43951</v>
      </c>
    </row>
    <row r="679" spans="1:5" x14ac:dyDescent="0.35">
      <c r="A679">
        <v>678</v>
      </c>
      <c r="B679">
        <v>7</v>
      </c>
      <c r="C679">
        <v>2</v>
      </c>
      <c r="D679">
        <v>447</v>
      </c>
      <c r="E679" s="1">
        <v>43951</v>
      </c>
    </row>
    <row r="680" spans="1:5" x14ac:dyDescent="0.35">
      <c r="A680">
        <v>679</v>
      </c>
      <c r="B680">
        <v>1</v>
      </c>
      <c r="C680">
        <v>3</v>
      </c>
      <c r="D680">
        <v>111</v>
      </c>
      <c r="E680" s="1">
        <v>43951</v>
      </c>
    </row>
    <row r="681" spans="1:5" x14ac:dyDescent="0.35">
      <c r="A681">
        <v>680</v>
      </c>
      <c r="B681">
        <v>6</v>
      </c>
      <c r="C681">
        <v>1</v>
      </c>
      <c r="D681">
        <v>314</v>
      </c>
      <c r="E681" s="1">
        <v>43951</v>
      </c>
    </row>
    <row r="682" spans="1:5" x14ac:dyDescent="0.35">
      <c r="A682">
        <v>681</v>
      </c>
      <c r="B682">
        <v>7</v>
      </c>
      <c r="C682">
        <v>6</v>
      </c>
      <c r="D682">
        <v>376</v>
      </c>
      <c r="E682" s="1">
        <v>43951</v>
      </c>
    </row>
    <row r="683" spans="1:5" x14ac:dyDescent="0.35">
      <c r="A683">
        <v>682</v>
      </c>
      <c r="B683">
        <v>3</v>
      </c>
      <c r="C683">
        <v>6</v>
      </c>
      <c r="D683">
        <v>401</v>
      </c>
      <c r="E683" s="1">
        <v>43952</v>
      </c>
    </row>
    <row r="684" spans="1:5" x14ac:dyDescent="0.35">
      <c r="A684">
        <v>683</v>
      </c>
      <c r="B684">
        <v>5</v>
      </c>
      <c r="C684">
        <v>5</v>
      </c>
      <c r="D684">
        <v>366</v>
      </c>
      <c r="E684" s="1">
        <v>43952</v>
      </c>
    </row>
    <row r="685" spans="1:5" x14ac:dyDescent="0.35">
      <c r="A685">
        <v>684</v>
      </c>
      <c r="B685">
        <v>11</v>
      </c>
      <c r="C685">
        <v>6</v>
      </c>
      <c r="D685">
        <v>241</v>
      </c>
      <c r="E685" s="1">
        <v>43952</v>
      </c>
    </row>
    <row r="686" spans="1:5" x14ac:dyDescent="0.35">
      <c r="A686">
        <v>685</v>
      </c>
      <c r="B686">
        <v>8</v>
      </c>
      <c r="C686">
        <v>6</v>
      </c>
      <c r="D686">
        <v>363</v>
      </c>
      <c r="E686" s="1">
        <v>43952</v>
      </c>
    </row>
    <row r="687" spans="1:5" x14ac:dyDescent="0.35">
      <c r="A687">
        <v>686</v>
      </c>
      <c r="B687">
        <v>5</v>
      </c>
      <c r="C687">
        <v>3</v>
      </c>
      <c r="D687">
        <v>192</v>
      </c>
      <c r="E687" s="1">
        <v>43952</v>
      </c>
    </row>
    <row r="688" spans="1:5" x14ac:dyDescent="0.35">
      <c r="A688">
        <v>687</v>
      </c>
      <c r="B688">
        <v>2</v>
      </c>
      <c r="C688">
        <v>4</v>
      </c>
      <c r="D688">
        <v>244</v>
      </c>
      <c r="E688" s="1">
        <v>43952</v>
      </c>
    </row>
    <row r="689" spans="1:5" x14ac:dyDescent="0.35">
      <c r="A689">
        <v>688</v>
      </c>
      <c r="B689">
        <v>10</v>
      </c>
      <c r="C689">
        <v>1</v>
      </c>
      <c r="D689">
        <v>292</v>
      </c>
      <c r="E689" s="1">
        <v>43952</v>
      </c>
    </row>
    <row r="690" spans="1:5" x14ac:dyDescent="0.35">
      <c r="A690">
        <v>689</v>
      </c>
      <c r="B690">
        <v>14</v>
      </c>
      <c r="C690">
        <v>7</v>
      </c>
      <c r="D690">
        <v>452</v>
      </c>
      <c r="E690" s="1">
        <v>43953</v>
      </c>
    </row>
    <row r="691" spans="1:5" x14ac:dyDescent="0.35">
      <c r="A691">
        <v>690</v>
      </c>
      <c r="B691">
        <v>12</v>
      </c>
      <c r="C691">
        <v>3</v>
      </c>
      <c r="D691">
        <v>240</v>
      </c>
      <c r="E691" s="1">
        <v>43953</v>
      </c>
    </row>
    <row r="692" spans="1:5" x14ac:dyDescent="0.35">
      <c r="A692">
        <v>691</v>
      </c>
      <c r="B692">
        <v>10</v>
      </c>
      <c r="C692">
        <v>3</v>
      </c>
      <c r="D692">
        <v>119</v>
      </c>
      <c r="E692" s="1">
        <v>43953</v>
      </c>
    </row>
    <row r="693" spans="1:5" x14ac:dyDescent="0.35">
      <c r="A693">
        <v>692</v>
      </c>
      <c r="B693">
        <v>7</v>
      </c>
      <c r="C693">
        <v>4</v>
      </c>
      <c r="D693">
        <v>431</v>
      </c>
      <c r="E693" s="1">
        <v>43953</v>
      </c>
    </row>
    <row r="694" spans="1:5" x14ac:dyDescent="0.35">
      <c r="A694">
        <v>693</v>
      </c>
      <c r="B694">
        <v>13</v>
      </c>
      <c r="C694">
        <v>7</v>
      </c>
      <c r="D694">
        <v>150</v>
      </c>
      <c r="E694" s="1">
        <v>43953</v>
      </c>
    </row>
    <row r="695" spans="1:5" x14ac:dyDescent="0.35">
      <c r="A695">
        <v>694</v>
      </c>
      <c r="B695">
        <v>1</v>
      </c>
      <c r="C695">
        <v>1</v>
      </c>
      <c r="D695">
        <v>259</v>
      </c>
      <c r="E695" s="1">
        <v>43953</v>
      </c>
    </row>
    <row r="696" spans="1:5" x14ac:dyDescent="0.35">
      <c r="A696">
        <v>695</v>
      </c>
      <c r="B696">
        <v>9</v>
      </c>
      <c r="C696">
        <v>1</v>
      </c>
      <c r="D696">
        <v>369</v>
      </c>
      <c r="E696" s="1">
        <v>43954</v>
      </c>
    </row>
    <row r="697" spans="1:5" x14ac:dyDescent="0.35">
      <c r="A697">
        <v>696</v>
      </c>
      <c r="B697">
        <v>2</v>
      </c>
      <c r="C697">
        <v>3</v>
      </c>
      <c r="D697">
        <v>113</v>
      </c>
      <c r="E697" s="1">
        <v>43954</v>
      </c>
    </row>
    <row r="698" spans="1:5" x14ac:dyDescent="0.35">
      <c r="A698">
        <v>697</v>
      </c>
      <c r="B698">
        <v>10</v>
      </c>
      <c r="C698">
        <v>1</v>
      </c>
      <c r="D698">
        <v>493</v>
      </c>
      <c r="E698" s="1">
        <v>43954</v>
      </c>
    </row>
    <row r="699" spans="1:5" x14ac:dyDescent="0.35">
      <c r="A699">
        <v>698</v>
      </c>
      <c r="B699">
        <v>1</v>
      </c>
      <c r="C699">
        <v>1</v>
      </c>
      <c r="D699">
        <v>165</v>
      </c>
      <c r="E699" s="1">
        <v>43954</v>
      </c>
    </row>
    <row r="700" spans="1:5" x14ac:dyDescent="0.35">
      <c r="A700">
        <v>699</v>
      </c>
      <c r="B700">
        <v>6</v>
      </c>
      <c r="C700">
        <v>5</v>
      </c>
      <c r="D700">
        <v>442</v>
      </c>
      <c r="E700" s="1">
        <v>43955</v>
      </c>
    </row>
    <row r="701" spans="1:5" x14ac:dyDescent="0.35">
      <c r="A701">
        <v>700</v>
      </c>
      <c r="B701">
        <v>12</v>
      </c>
      <c r="C701">
        <v>3</v>
      </c>
      <c r="D701">
        <v>444</v>
      </c>
      <c r="E701" s="1">
        <v>43955</v>
      </c>
    </row>
    <row r="702" spans="1:5" x14ac:dyDescent="0.35">
      <c r="A702">
        <v>701</v>
      </c>
      <c r="B702">
        <v>5</v>
      </c>
      <c r="C702">
        <v>3</v>
      </c>
      <c r="D702">
        <v>155</v>
      </c>
      <c r="E702" s="1">
        <v>43955</v>
      </c>
    </row>
    <row r="703" spans="1:5" x14ac:dyDescent="0.35">
      <c r="A703">
        <v>702</v>
      </c>
      <c r="B703">
        <v>14</v>
      </c>
      <c r="C703">
        <v>4</v>
      </c>
      <c r="D703">
        <v>208</v>
      </c>
      <c r="E703" s="1">
        <v>43955</v>
      </c>
    </row>
    <row r="704" spans="1:5" x14ac:dyDescent="0.35">
      <c r="A704">
        <v>703</v>
      </c>
      <c r="B704">
        <v>2</v>
      </c>
      <c r="C704">
        <v>4</v>
      </c>
      <c r="D704">
        <v>294</v>
      </c>
      <c r="E704" s="1">
        <v>43955</v>
      </c>
    </row>
    <row r="705" spans="1:5" x14ac:dyDescent="0.35">
      <c r="A705">
        <v>704</v>
      </c>
      <c r="B705">
        <v>4</v>
      </c>
      <c r="C705">
        <v>1</v>
      </c>
      <c r="D705">
        <v>286</v>
      </c>
      <c r="E705" s="1">
        <v>43955</v>
      </c>
    </row>
    <row r="706" spans="1:5" x14ac:dyDescent="0.35">
      <c r="A706">
        <v>705</v>
      </c>
      <c r="B706">
        <v>4</v>
      </c>
      <c r="C706">
        <v>7</v>
      </c>
      <c r="D706">
        <v>438</v>
      </c>
      <c r="E706" s="1">
        <v>43956</v>
      </c>
    </row>
    <row r="707" spans="1:5" x14ac:dyDescent="0.35">
      <c r="A707">
        <v>706</v>
      </c>
      <c r="B707">
        <v>7</v>
      </c>
      <c r="C707">
        <v>2</v>
      </c>
      <c r="D707">
        <v>434</v>
      </c>
      <c r="E707" s="1">
        <v>43956</v>
      </c>
    </row>
    <row r="708" spans="1:5" x14ac:dyDescent="0.35">
      <c r="A708">
        <v>707</v>
      </c>
      <c r="B708">
        <v>7</v>
      </c>
      <c r="C708">
        <v>6</v>
      </c>
      <c r="D708">
        <v>361</v>
      </c>
      <c r="E708" s="1">
        <v>43956</v>
      </c>
    </row>
    <row r="709" spans="1:5" x14ac:dyDescent="0.35">
      <c r="A709">
        <v>708</v>
      </c>
      <c r="B709">
        <v>3</v>
      </c>
      <c r="C709">
        <v>5</v>
      </c>
      <c r="D709">
        <v>250</v>
      </c>
      <c r="E709" s="1">
        <v>43956</v>
      </c>
    </row>
    <row r="710" spans="1:5" x14ac:dyDescent="0.35">
      <c r="A710">
        <v>709</v>
      </c>
      <c r="B710">
        <v>14</v>
      </c>
      <c r="C710">
        <v>3</v>
      </c>
      <c r="D710">
        <v>494</v>
      </c>
      <c r="E710" s="1">
        <v>43956</v>
      </c>
    </row>
    <row r="711" spans="1:5" x14ac:dyDescent="0.35">
      <c r="A711">
        <v>710</v>
      </c>
      <c r="B711">
        <v>4</v>
      </c>
      <c r="C711">
        <v>1</v>
      </c>
      <c r="D711">
        <v>228</v>
      </c>
      <c r="E711" s="1">
        <v>43957</v>
      </c>
    </row>
    <row r="712" spans="1:5" x14ac:dyDescent="0.35">
      <c r="A712">
        <v>711</v>
      </c>
      <c r="B712">
        <v>9</v>
      </c>
      <c r="C712">
        <v>2</v>
      </c>
      <c r="D712">
        <v>128</v>
      </c>
      <c r="E712" s="1">
        <v>43957</v>
      </c>
    </row>
    <row r="713" spans="1:5" x14ac:dyDescent="0.35">
      <c r="A713">
        <v>712</v>
      </c>
      <c r="B713">
        <v>12</v>
      </c>
      <c r="C713">
        <v>4</v>
      </c>
      <c r="D713">
        <v>145</v>
      </c>
      <c r="E713" s="1">
        <v>43957</v>
      </c>
    </row>
    <row r="714" spans="1:5" x14ac:dyDescent="0.35">
      <c r="A714">
        <v>713</v>
      </c>
      <c r="B714">
        <v>3</v>
      </c>
      <c r="C714">
        <v>6</v>
      </c>
      <c r="D714">
        <v>221</v>
      </c>
      <c r="E714" s="1">
        <v>43957</v>
      </c>
    </row>
    <row r="715" spans="1:5" x14ac:dyDescent="0.35">
      <c r="A715">
        <v>714</v>
      </c>
      <c r="B715">
        <v>8</v>
      </c>
      <c r="C715">
        <v>2</v>
      </c>
      <c r="D715">
        <v>442</v>
      </c>
      <c r="E715" s="1">
        <v>43957</v>
      </c>
    </row>
    <row r="716" spans="1:5" x14ac:dyDescent="0.35">
      <c r="A716">
        <v>715</v>
      </c>
      <c r="B716">
        <v>8</v>
      </c>
      <c r="C716">
        <v>6</v>
      </c>
      <c r="D716">
        <v>457</v>
      </c>
      <c r="E716" s="1">
        <v>43958</v>
      </c>
    </row>
    <row r="717" spans="1:5" x14ac:dyDescent="0.35">
      <c r="A717">
        <v>716</v>
      </c>
      <c r="B717">
        <v>9</v>
      </c>
      <c r="C717">
        <v>4</v>
      </c>
      <c r="D717">
        <v>163</v>
      </c>
      <c r="E717" s="1">
        <v>43958</v>
      </c>
    </row>
    <row r="718" spans="1:5" x14ac:dyDescent="0.35">
      <c r="A718">
        <v>717</v>
      </c>
      <c r="B718">
        <v>9</v>
      </c>
      <c r="C718">
        <v>7</v>
      </c>
      <c r="D718">
        <v>479</v>
      </c>
      <c r="E718" s="1">
        <v>43958</v>
      </c>
    </row>
    <row r="719" spans="1:5" x14ac:dyDescent="0.35">
      <c r="A719">
        <v>718</v>
      </c>
      <c r="B719">
        <v>2</v>
      </c>
      <c r="C719">
        <v>5</v>
      </c>
      <c r="D719">
        <v>169</v>
      </c>
      <c r="E719" s="1">
        <v>43958</v>
      </c>
    </row>
    <row r="720" spans="1:5" x14ac:dyDescent="0.35">
      <c r="A720">
        <v>719</v>
      </c>
      <c r="B720">
        <v>7</v>
      </c>
      <c r="C720">
        <v>5</v>
      </c>
      <c r="D720">
        <v>319</v>
      </c>
      <c r="E720" s="1">
        <v>43958</v>
      </c>
    </row>
    <row r="721" spans="1:5" x14ac:dyDescent="0.35">
      <c r="A721">
        <v>720</v>
      </c>
      <c r="B721">
        <v>14</v>
      </c>
      <c r="C721">
        <v>1</v>
      </c>
      <c r="D721">
        <v>106</v>
      </c>
      <c r="E721" s="1">
        <v>43958</v>
      </c>
    </row>
    <row r="722" spans="1:5" x14ac:dyDescent="0.35">
      <c r="A722">
        <v>721</v>
      </c>
      <c r="B722">
        <v>4</v>
      </c>
      <c r="C722">
        <v>2</v>
      </c>
      <c r="D722">
        <v>375</v>
      </c>
      <c r="E722" s="1">
        <v>43958</v>
      </c>
    </row>
    <row r="723" spans="1:5" x14ac:dyDescent="0.35">
      <c r="A723">
        <v>722</v>
      </c>
      <c r="B723">
        <v>1</v>
      </c>
      <c r="C723">
        <v>2</v>
      </c>
      <c r="D723">
        <v>164</v>
      </c>
      <c r="E723" s="1">
        <v>43959</v>
      </c>
    </row>
    <row r="724" spans="1:5" x14ac:dyDescent="0.35">
      <c r="A724">
        <v>723</v>
      </c>
      <c r="B724">
        <v>5</v>
      </c>
      <c r="C724">
        <v>3</v>
      </c>
      <c r="D724">
        <v>133</v>
      </c>
      <c r="E724" s="1">
        <v>43959</v>
      </c>
    </row>
    <row r="725" spans="1:5" x14ac:dyDescent="0.35">
      <c r="A725">
        <v>724</v>
      </c>
      <c r="B725">
        <v>14</v>
      </c>
      <c r="C725">
        <v>2</v>
      </c>
      <c r="D725">
        <v>181</v>
      </c>
      <c r="E725" s="1">
        <v>43959</v>
      </c>
    </row>
    <row r="726" spans="1:5" x14ac:dyDescent="0.35">
      <c r="A726">
        <v>725</v>
      </c>
      <c r="B726">
        <v>7</v>
      </c>
      <c r="C726">
        <v>3</v>
      </c>
      <c r="D726">
        <v>383</v>
      </c>
      <c r="E726" s="1">
        <v>43959</v>
      </c>
    </row>
    <row r="727" spans="1:5" x14ac:dyDescent="0.35">
      <c r="A727">
        <v>726</v>
      </c>
      <c r="B727">
        <v>12</v>
      </c>
      <c r="C727">
        <v>1</v>
      </c>
      <c r="D727">
        <v>270</v>
      </c>
      <c r="E727" s="1">
        <v>43959</v>
      </c>
    </row>
    <row r="728" spans="1:5" x14ac:dyDescent="0.35">
      <c r="A728">
        <v>727</v>
      </c>
      <c r="B728">
        <v>6</v>
      </c>
      <c r="C728">
        <v>7</v>
      </c>
      <c r="D728">
        <v>123</v>
      </c>
      <c r="E728" s="1">
        <v>43959</v>
      </c>
    </row>
    <row r="729" spans="1:5" x14ac:dyDescent="0.35">
      <c r="A729">
        <v>728</v>
      </c>
      <c r="B729">
        <v>8</v>
      </c>
      <c r="C729">
        <v>3</v>
      </c>
      <c r="D729">
        <v>374</v>
      </c>
      <c r="E729" s="1">
        <v>43959</v>
      </c>
    </row>
    <row r="730" spans="1:5" x14ac:dyDescent="0.35">
      <c r="A730">
        <v>729</v>
      </c>
      <c r="B730">
        <v>6</v>
      </c>
      <c r="C730">
        <v>5</v>
      </c>
      <c r="D730">
        <v>115</v>
      </c>
      <c r="E730" s="1">
        <v>43960</v>
      </c>
    </row>
    <row r="731" spans="1:5" x14ac:dyDescent="0.35">
      <c r="A731">
        <v>730</v>
      </c>
      <c r="B731">
        <v>8</v>
      </c>
      <c r="C731">
        <v>5</v>
      </c>
      <c r="D731">
        <v>455</v>
      </c>
      <c r="E731" s="1">
        <v>43960</v>
      </c>
    </row>
    <row r="732" spans="1:5" x14ac:dyDescent="0.35">
      <c r="A732">
        <v>731</v>
      </c>
      <c r="B732">
        <v>3</v>
      </c>
      <c r="C732">
        <v>4</v>
      </c>
      <c r="D732">
        <v>472</v>
      </c>
      <c r="E732" s="1">
        <v>43960</v>
      </c>
    </row>
    <row r="733" spans="1:5" x14ac:dyDescent="0.35">
      <c r="A733">
        <v>732</v>
      </c>
      <c r="B733">
        <v>10</v>
      </c>
      <c r="C733">
        <v>3</v>
      </c>
      <c r="D733">
        <v>383</v>
      </c>
      <c r="E733" s="1">
        <v>43960</v>
      </c>
    </row>
    <row r="734" spans="1:5" x14ac:dyDescent="0.35">
      <c r="A734">
        <v>733</v>
      </c>
      <c r="B734">
        <v>10</v>
      </c>
      <c r="C734">
        <v>4</v>
      </c>
      <c r="D734">
        <v>165</v>
      </c>
      <c r="E734" s="1">
        <v>43961</v>
      </c>
    </row>
    <row r="735" spans="1:5" x14ac:dyDescent="0.35">
      <c r="A735">
        <v>734</v>
      </c>
      <c r="B735">
        <v>12</v>
      </c>
      <c r="C735">
        <v>4</v>
      </c>
      <c r="D735">
        <v>487</v>
      </c>
      <c r="E735" s="1">
        <v>43961</v>
      </c>
    </row>
    <row r="736" spans="1:5" x14ac:dyDescent="0.35">
      <c r="A736">
        <v>735</v>
      </c>
      <c r="B736">
        <v>11</v>
      </c>
      <c r="C736">
        <v>7</v>
      </c>
      <c r="D736">
        <v>188</v>
      </c>
      <c r="E736" s="1">
        <v>43961</v>
      </c>
    </row>
    <row r="737" spans="1:5" x14ac:dyDescent="0.35">
      <c r="A737">
        <v>736</v>
      </c>
      <c r="B737">
        <v>12</v>
      </c>
      <c r="C737">
        <v>6</v>
      </c>
      <c r="D737">
        <v>402</v>
      </c>
      <c r="E737" s="1">
        <v>43961</v>
      </c>
    </row>
    <row r="738" spans="1:5" x14ac:dyDescent="0.35">
      <c r="A738">
        <v>737</v>
      </c>
      <c r="B738">
        <v>7</v>
      </c>
      <c r="C738">
        <v>4</v>
      </c>
      <c r="D738">
        <v>399</v>
      </c>
      <c r="E738" s="1">
        <v>43961</v>
      </c>
    </row>
    <row r="739" spans="1:5" x14ac:dyDescent="0.35">
      <c r="A739">
        <v>738</v>
      </c>
      <c r="B739">
        <v>1</v>
      </c>
      <c r="C739">
        <v>2</v>
      </c>
      <c r="D739">
        <v>374</v>
      </c>
      <c r="E739" s="1">
        <v>43961</v>
      </c>
    </row>
    <row r="740" spans="1:5" x14ac:dyDescent="0.35">
      <c r="A740">
        <v>739</v>
      </c>
      <c r="B740">
        <v>5</v>
      </c>
      <c r="C740">
        <v>2</v>
      </c>
      <c r="D740">
        <v>462</v>
      </c>
      <c r="E740" s="1">
        <v>43961</v>
      </c>
    </row>
    <row r="741" spans="1:5" x14ac:dyDescent="0.35">
      <c r="A741">
        <v>740</v>
      </c>
      <c r="B741">
        <v>8</v>
      </c>
      <c r="C741">
        <v>3</v>
      </c>
      <c r="D741">
        <v>438</v>
      </c>
      <c r="E741" s="1">
        <v>43962</v>
      </c>
    </row>
    <row r="742" spans="1:5" x14ac:dyDescent="0.35">
      <c r="A742">
        <v>741</v>
      </c>
      <c r="B742">
        <v>7</v>
      </c>
      <c r="C742">
        <v>1</v>
      </c>
      <c r="D742">
        <v>493</v>
      </c>
      <c r="E742" s="1">
        <v>43962</v>
      </c>
    </row>
    <row r="743" spans="1:5" x14ac:dyDescent="0.35">
      <c r="A743">
        <v>742</v>
      </c>
      <c r="B743">
        <v>10</v>
      </c>
      <c r="C743">
        <v>4</v>
      </c>
      <c r="D743">
        <v>375</v>
      </c>
      <c r="E743" s="1">
        <v>43962</v>
      </c>
    </row>
    <row r="744" spans="1:5" x14ac:dyDescent="0.35">
      <c r="A744">
        <v>743</v>
      </c>
      <c r="B744">
        <v>6</v>
      </c>
      <c r="C744">
        <v>1</v>
      </c>
      <c r="D744">
        <v>224</v>
      </c>
      <c r="E744" s="1">
        <v>43962</v>
      </c>
    </row>
    <row r="745" spans="1:5" x14ac:dyDescent="0.35">
      <c r="A745">
        <v>744</v>
      </c>
      <c r="B745">
        <v>11</v>
      </c>
      <c r="C745">
        <v>7</v>
      </c>
      <c r="D745">
        <v>414</v>
      </c>
      <c r="E745" s="1">
        <v>43962</v>
      </c>
    </row>
    <row r="746" spans="1:5" x14ac:dyDescent="0.35">
      <c r="A746">
        <v>745</v>
      </c>
      <c r="B746">
        <v>4</v>
      </c>
      <c r="C746">
        <v>7</v>
      </c>
      <c r="D746">
        <v>253</v>
      </c>
      <c r="E746" s="1">
        <v>43962</v>
      </c>
    </row>
    <row r="747" spans="1:5" x14ac:dyDescent="0.35">
      <c r="A747">
        <v>746</v>
      </c>
      <c r="B747">
        <v>13</v>
      </c>
      <c r="C747">
        <v>2</v>
      </c>
      <c r="D747">
        <v>171</v>
      </c>
      <c r="E747" s="1">
        <v>43962</v>
      </c>
    </row>
    <row r="748" spans="1:5" x14ac:dyDescent="0.35">
      <c r="A748">
        <v>747</v>
      </c>
      <c r="B748">
        <v>5</v>
      </c>
      <c r="C748">
        <v>6</v>
      </c>
      <c r="D748">
        <v>175</v>
      </c>
      <c r="E748" s="1">
        <v>43963</v>
      </c>
    </row>
    <row r="749" spans="1:5" x14ac:dyDescent="0.35">
      <c r="A749">
        <v>748</v>
      </c>
      <c r="B749">
        <v>6</v>
      </c>
      <c r="C749">
        <v>4</v>
      </c>
      <c r="D749">
        <v>286</v>
      </c>
      <c r="E749" s="1">
        <v>43963</v>
      </c>
    </row>
    <row r="750" spans="1:5" x14ac:dyDescent="0.35">
      <c r="A750">
        <v>749</v>
      </c>
      <c r="B750">
        <v>11</v>
      </c>
      <c r="C750">
        <v>7</v>
      </c>
      <c r="D750">
        <v>481</v>
      </c>
      <c r="E750" s="1">
        <v>43963</v>
      </c>
    </row>
    <row r="751" spans="1:5" x14ac:dyDescent="0.35">
      <c r="A751">
        <v>750</v>
      </c>
      <c r="B751">
        <v>8</v>
      </c>
      <c r="C751">
        <v>7</v>
      </c>
      <c r="D751">
        <v>459</v>
      </c>
      <c r="E751" s="1">
        <v>43963</v>
      </c>
    </row>
    <row r="752" spans="1:5" x14ac:dyDescent="0.35">
      <c r="A752">
        <v>751</v>
      </c>
      <c r="B752">
        <v>13</v>
      </c>
      <c r="C752">
        <v>6</v>
      </c>
      <c r="D752">
        <v>477</v>
      </c>
      <c r="E752" s="1">
        <v>43963</v>
      </c>
    </row>
    <row r="753" spans="1:5" x14ac:dyDescent="0.35">
      <c r="A753">
        <v>752</v>
      </c>
      <c r="B753">
        <v>1</v>
      </c>
      <c r="C753">
        <v>7</v>
      </c>
      <c r="D753">
        <v>417</v>
      </c>
      <c r="E753" s="1">
        <v>43963</v>
      </c>
    </row>
    <row r="754" spans="1:5" x14ac:dyDescent="0.35">
      <c r="A754">
        <v>753</v>
      </c>
      <c r="B754">
        <v>4</v>
      </c>
      <c r="C754">
        <v>5</v>
      </c>
      <c r="D754">
        <v>150</v>
      </c>
      <c r="E754" s="1">
        <v>43963</v>
      </c>
    </row>
    <row r="755" spans="1:5" x14ac:dyDescent="0.35">
      <c r="A755">
        <v>754</v>
      </c>
      <c r="B755">
        <v>9</v>
      </c>
      <c r="C755">
        <v>1</v>
      </c>
      <c r="D755">
        <v>417</v>
      </c>
      <c r="E755" s="1">
        <v>43964</v>
      </c>
    </row>
    <row r="756" spans="1:5" x14ac:dyDescent="0.35">
      <c r="A756">
        <v>755</v>
      </c>
      <c r="B756">
        <v>12</v>
      </c>
      <c r="C756">
        <v>2</v>
      </c>
      <c r="D756">
        <v>476</v>
      </c>
      <c r="E756" s="1">
        <v>43964</v>
      </c>
    </row>
    <row r="757" spans="1:5" x14ac:dyDescent="0.35">
      <c r="A757">
        <v>756</v>
      </c>
      <c r="B757">
        <v>10</v>
      </c>
      <c r="C757">
        <v>7</v>
      </c>
      <c r="D757">
        <v>195</v>
      </c>
      <c r="E757" s="1">
        <v>43964</v>
      </c>
    </row>
    <row r="758" spans="1:5" x14ac:dyDescent="0.35">
      <c r="A758">
        <v>757</v>
      </c>
      <c r="B758">
        <v>10</v>
      </c>
      <c r="C758">
        <v>5</v>
      </c>
      <c r="D758">
        <v>400</v>
      </c>
      <c r="E758" s="1">
        <v>43964</v>
      </c>
    </row>
    <row r="759" spans="1:5" x14ac:dyDescent="0.35">
      <c r="A759">
        <v>758</v>
      </c>
      <c r="B759">
        <v>1</v>
      </c>
      <c r="C759">
        <v>1</v>
      </c>
      <c r="D759">
        <v>206</v>
      </c>
      <c r="E759" s="1">
        <v>43964</v>
      </c>
    </row>
    <row r="760" spans="1:5" x14ac:dyDescent="0.35">
      <c r="A760">
        <v>759</v>
      </c>
      <c r="B760">
        <v>8</v>
      </c>
      <c r="C760">
        <v>2</v>
      </c>
      <c r="D760">
        <v>418</v>
      </c>
      <c r="E760" s="1">
        <v>43965</v>
      </c>
    </row>
    <row r="761" spans="1:5" x14ac:dyDescent="0.35">
      <c r="A761">
        <v>760</v>
      </c>
      <c r="B761">
        <v>10</v>
      </c>
      <c r="C761">
        <v>4</v>
      </c>
      <c r="D761">
        <v>325</v>
      </c>
      <c r="E761" s="1">
        <v>43965</v>
      </c>
    </row>
    <row r="762" spans="1:5" x14ac:dyDescent="0.35">
      <c r="A762">
        <v>761</v>
      </c>
      <c r="B762">
        <v>6</v>
      </c>
      <c r="C762">
        <v>6</v>
      </c>
      <c r="D762">
        <v>499</v>
      </c>
      <c r="E762" s="1">
        <v>43965</v>
      </c>
    </row>
    <row r="763" spans="1:5" x14ac:dyDescent="0.35">
      <c r="A763">
        <v>762</v>
      </c>
      <c r="B763">
        <v>14</v>
      </c>
      <c r="C763">
        <v>3</v>
      </c>
      <c r="D763">
        <v>473</v>
      </c>
      <c r="E763" s="1">
        <v>43965</v>
      </c>
    </row>
    <row r="764" spans="1:5" x14ac:dyDescent="0.35">
      <c r="A764">
        <v>763</v>
      </c>
      <c r="B764">
        <v>8</v>
      </c>
      <c r="C764">
        <v>1</v>
      </c>
      <c r="D764">
        <v>497</v>
      </c>
      <c r="E764" s="1">
        <v>43965</v>
      </c>
    </row>
    <row r="765" spans="1:5" x14ac:dyDescent="0.35">
      <c r="A765">
        <v>764</v>
      </c>
      <c r="B765">
        <v>7</v>
      </c>
      <c r="C765">
        <v>5</v>
      </c>
      <c r="D765">
        <v>486</v>
      </c>
      <c r="E765" s="1">
        <v>43965</v>
      </c>
    </row>
    <row r="766" spans="1:5" x14ac:dyDescent="0.35">
      <c r="A766">
        <v>765</v>
      </c>
      <c r="B766">
        <v>1</v>
      </c>
      <c r="C766">
        <v>4</v>
      </c>
      <c r="D766">
        <v>339</v>
      </c>
      <c r="E766" s="1">
        <v>43966</v>
      </c>
    </row>
    <row r="767" spans="1:5" x14ac:dyDescent="0.35">
      <c r="A767">
        <v>766</v>
      </c>
      <c r="B767">
        <v>3</v>
      </c>
      <c r="C767">
        <v>6</v>
      </c>
      <c r="D767">
        <v>213</v>
      </c>
      <c r="E767" s="1">
        <v>43966</v>
      </c>
    </row>
    <row r="768" spans="1:5" x14ac:dyDescent="0.35">
      <c r="A768">
        <v>767</v>
      </c>
      <c r="B768">
        <v>1</v>
      </c>
      <c r="C768">
        <v>3</v>
      </c>
      <c r="D768">
        <v>185</v>
      </c>
      <c r="E768" s="1">
        <v>43966</v>
      </c>
    </row>
    <row r="769" spans="1:5" x14ac:dyDescent="0.35">
      <c r="A769">
        <v>768</v>
      </c>
      <c r="B769">
        <v>4</v>
      </c>
      <c r="C769">
        <v>2</v>
      </c>
      <c r="D769">
        <v>430</v>
      </c>
      <c r="E769" s="1">
        <v>43966</v>
      </c>
    </row>
    <row r="770" spans="1:5" x14ac:dyDescent="0.35">
      <c r="A770">
        <v>769</v>
      </c>
      <c r="B770">
        <v>12</v>
      </c>
      <c r="C770">
        <v>1</v>
      </c>
      <c r="D770">
        <v>200</v>
      </c>
      <c r="E770" s="1">
        <v>43967</v>
      </c>
    </row>
    <row r="771" spans="1:5" x14ac:dyDescent="0.35">
      <c r="A771">
        <v>770</v>
      </c>
      <c r="B771">
        <v>1</v>
      </c>
      <c r="C771">
        <v>7</v>
      </c>
      <c r="D771">
        <v>267</v>
      </c>
      <c r="E771" s="1">
        <v>43967</v>
      </c>
    </row>
    <row r="772" spans="1:5" x14ac:dyDescent="0.35">
      <c r="A772">
        <v>771</v>
      </c>
      <c r="B772">
        <v>13</v>
      </c>
      <c r="C772">
        <v>1</v>
      </c>
      <c r="D772">
        <v>384</v>
      </c>
      <c r="E772" s="1">
        <v>43967</v>
      </c>
    </row>
    <row r="773" spans="1:5" x14ac:dyDescent="0.35">
      <c r="A773">
        <v>772</v>
      </c>
      <c r="B773">
        <v>14</v>
      </c>
      <c r="C773">
        <v>6</v>
      </c>
      <c r="D773">
        <v>236</v>
      </c>
      <c r="E773" s="1">
        <v>43967</v>
      </c>
    </row>
    <row r="774" spans="1:5" x14ac:dyDescent="0.35">
      <c r="A774">
        <v>773</v>
      </c>
      <c r="B774">
        <v>9</v>
      </c>
      <c r="C774">
        <v>6</v>
      </c>
      <c r="D774">
        <v>269</v>
      </c>
      <c r="E774" s="1">
        <v>43967</v>
      </c>
    </row>
    <row r="775" spans="1:5" x14ac:dyDescent="0.35">
      <c r="A775">
        <v>774</v>
      </c>
      <c r="B775">
        <v>2</v>
      </c>
      <c r="C775">
        <v>5</v>
      </c>
      <c r="D775">
        <v>156</v>
      </c>
      <c r="E775" s="1">
        <v>43967</v>
      </c>
    </row>
    <row r="776" spans="1:5" x14ac:dyDescent="0.35">
      <c r="A776">
        <v>775</v>
      </c>
      <c r="B776">
        <v>2</v>
      </c>
      <c r="C776">
        <v>1</v>
      </c>
      <c r="D776">
        <v>478</v>
      </c>
      <c r="E776" s="1">
        <v>43967</v>
      </c>
    </row>
    <row r="777" spans="1:5" x14ac:dyDescent="0.35">
      <c r="A777">
        <v>776</v>
      </c>
      <c r="B777">
        <v>3</v>
      </c>
      <c r="C777">
        <v>7</v>
      </c>
      <c r="D777">
        <v>106</v>
      </c>
      <c r="E777" s="1">
        <v>43968</v>
      </c>
    </row>
    <row r="778" spans="1:5" x14ac:dyDescent="0.35">
      <c r="A778">
        <v>777</v>
      </c>
      <c r="B778">
        <v>1</v>
      </c>
      <c r="C778">
        <v>3</v>
      </c>
      <c r="D778">
        <v>285</v>
      </c>
      <c r="E778" s="1">
        <v>43968</v>
      </c>
    </row>
    <row r="779" spans="1:5" x14ac:dyDescent="0.35">
      <c r="A779">
        <v>778</v>
      </c>
      <c r="B779">
        <v>4</v>
      </c>
      <c r="C779">
        <v>2</v>
      </c>
      <c r="D779">
        <v>319</v>
      </c>
      <c r="E779" s="1">
        <v>43968</v>
      </c>
    </row>
    <row r="780" spans="1:5" x14ac:dyDescent="0.35">
      <c r="A780">
        <v>779</v>
      </c>
      <c r="B780">
        <v>12</v>
      </c>
      <c r="C780">
        <v>1</v>
      </c>
      <c r="D780">
        <v>285</v>
      </c>
      <c r="E780" s="1">
        <v>43968</v>
      </c>
    </row>
    <row r="781" spans="1:5" x14ac:dyDescent="0.35">
      <c r="A781">
        <v>780</v>
      </c>
      <c r="B781">
        <v>6</v>
      </c>
      <c r="C781">
        <v>7</v>
      </c>
      <c r="D781">
        <v>485</v>
      </c>
      <c r="E781" s="1">
        <v>43969</v>
      </c>
    </row>
    <row r="782" spans="1:5" x14ac:dyDescent="0.35">
      <c r="A782">
        <v>781</v>
      </c>
      <c r="B782">
        <v>9</v>
      </c>
      <c r="C782">
        <v>2</v>
      </c>
      <c r="D782">
        <v>143</v>
      </c>
      <c r="E782" s="1">
        <v>43969</v>
      </c>
    </row>
    <row r="783" spans="1:5" x14ac:dyDescent="0.35">
      <c r="A783">
        <v>782</v>
      </c>
      <c r="B783">
        <v>1</v>
      </c>
      <c r="C783">
        <v>3</v>
      </c>
      <c r="D783">
        <v>342</v>
      </c>
      <c r="E783" s="1">
        <v>43969</v>
      </c>
    </row>
    <row r="784" spans="1:5" x14ac:dyDescent="0.35">
      <c r="A784">
        <v>783</v>
      </c>
      <c r="B784">
        <v>11</v>
      </c>
      <c r="C784">
        <v>6</v>
      </c>
      <c r="D784">
        <v>167</v>
      </c>
      <c r="E784" s="1">
        <v>43969</v>
      </c>
    </row>
    <row r="785" spans="1:5" x14ac:dyDescent="0.35">
      <c r="A785">
        <v>784</v>
      </c>
      <c r="B785">
        <v>9</v>
      </c>
      <c r="C785">
        <v>2</v>
      </c>
      <c r="D785">
        <v>310</v>
      </c>
      <c r="E785" s="1">
        <v>43970</v>
      </c>
    </row>
    <row r="786" spans="1:5" x14ac:dyDescent="0.35">
      <c r="A786">
        <v>785</v>
      </c>
      <c r="B786">
        <v>2</v>
      </c>
      <c r="C786">
        <v>1</v>
      </c>
      <c r="D786">
        <v>406</v>
      </c>
      <c r="E786" s="1">
        <v>43970</v>
      </c>
    </row>
    <row r="787" spans="1:5" x14ac:dyDescent="0.35">
      <c r="A787">
        <v>786</v>
      </c>
      <c r="B787">
        <v>13</v>
      </c>
      <c r="C787">
        <v>5</v>
      </c>
      <c r="D787">
        <v>477</v>
      </c>
      <c r="E787" s="1">
        <v>43970</v>
      </c>
    </row>
    <row r="788" spans="1:5" x14ac:dyDescent="0.35">
      <c r="A788">
        <v>787</v>
      </c>
      <c r="B788">
        <v>5</v>
      </c>
      <c r="C788">
        <v>1</v>
      </c>
      <c r="D788">
        <v>454</v>
      </c>
      <c r="E788" s="1">
        <v>43970</v>
      </c>
    </row>
    <row r="789" spans="1:5" x14ac:dyDescent="0.35">
      <c r="A789">
        <v>788</v>
      </c>
      <c r="B789">
        <v>14</v>
      </c>
      <c r="C789">
        <v>3</v>
      </c>
      <c r="D789">
        <v>430</v>
      </c>
      <c r="E789" s="1">
        <v>43970</v>
      </c>
    </row>
    <row r="790" spans="1:5" x14ac:dyDescent="0.35">
      <c r="A790">
        <v>789</v>
      </c>
      <c r="B790">
        <v>8</v>
      </c>
      <c r="C790">
        <v>3</v>
      </c>
      <c r="D790">
        <v>100</v>
      </c>
      <c r="E790" s="1">
        <v>43970</v>
      </c>
    </row>
    <row r="791" spans="1:5" x14ac:dyDescent="0.35">
      <c r="A791">
        <v>790</v>
      </c>
      <c r="B791">
        <v>3</v>
      </c>
      <c r="C791">
        <v>5</v>
      </c>
      <c r="D791">
        <v>105</v>
      </c>
      <c r="E791" s="1">
        <v>43971</v>
      </c>
    </row>
    <row r="792" spans="1:5" x14ac:dyDescent="0.35">
      <c r="A792">
        <v>791</v>
      </c>
      <c r="B792">
        <v>4</v>
      </c>
      <c r="C792">
        <v>6</v>
      </c>
      <c r="D792">
        <v>325</v>
      </c>
      <c r="E792" s="1">
        <v>43971</v>
      </c>
    </row>
    <row r="793" spans="1:5" x14ac:dyDescent="0.35">
      <c r="A793">
        <v>792</v>
      </c>
      <c r="B793">
        <v>12</v>
      </c>
      <c r="C793">
        <v>7</v>
      </c>
      <c r="D793">
        <v>451</v>
      </c>
      <c r="E793" s="1">
        <v>43971</v>
      </c>
    </row>
    <row r="794" spans="1:5" x14ac:dyDescent="0.35">
      <c r="A794">
        <v>793</v>
      </c>
      <c r="B794">
        <v>12</v>
      </c>
      <c r="C794">
        <v>4</v>
      </c>
      <c r="D794">
        <v>174</v>
      </c>
      <c r="E794" s="1">
        <v>43971</v>
      </c>
    </row>
    <row r="795" spans="1:5" x14ac:dyDescent="0.35">
      <c r="A795">
        <v>794</v>
      </c>
      <c r="B795">
        <v>12</v>
      </c>
      <c r="C795">
        <v>7</v>
      </c>
      <c r="D795">
        <v>452</v>
      </c>
      <c r="E795" s="1">
        <v>43972</v>
      </c>
    </row>
    <row r="796" spans="1:5" x14ac:dyDescent="0.35">
      <c r="A796">
        <v>795</v>
      </c>
      <c r="B796">
        <v>1</v>
      </c>
      <c r="C796">
        <v>5</v>
      </c>
      <c r="D796">
        <v>263</v>
      </c>
      <c r="E796" s="1">
        <v>43972</v>
      </c>
    </row>
    <row r="797" spans="1:5" x14ac:dyDescent="0.35">
      <c r="A797">
        <v>796</v>
      </c>
      <c r="B797">
        <v>11</v>
      </c>
      <c r="C797">
        <v>3</v>
      </c>
      <c r="D797">
        <v>319</v>
      </c>
      <c r="E797" s="1">
        <v>43972</v>
      </c>
    </row>
    <row r="798" spans="1:5" x14ac:dyDescent="0.35">
      <c r="A798">
        <v>797</v>
      </c>
      <c r="B798">
        <v>8</v>
      </c>
      <c r="C798">
        <v>4</v>
      </c>
      <c r="D798">
        <v>322</v>
      </c>
      <c r="E798" s="1">
        <v>43972</v>
      </c>
    </row>
    <row r="799" spans="1:5" x14ac:dyDescent="0.35">
      <c r="A799">
        <v>798</v>
      </c>
      <c r="B799">
        <v>10</v>
      </c>
      <c r="C799">
        <v>2</v>
      </c>
      <c r="D799">
        <v>385</v>
      </c>
      <c r="E799" s="1">
        <v>43973</v>
      </c>
    </row>
    <row r="800" spans="1:5" x14ac:dyDescent="0.35">
      <c r="A800">
        <v>799</v>
      </c>
      <c r="B800">
        <v>4</v>
      </c>
      <c r="C800">
        <v>6</v>
      </c>
      <c r="D800">
        <v>176</v>
      </c>
      <c r="E800" s="1">
        <v>43973</v>
      </c>
    </row>
    <row r="801" spans="1:5" x14ac:dyDescent="0.35">
      <c r="A801">
        <v>800</v>
      </c>
      <c r="B801">
        <v>11</v>
      </c>
      <c r="C801">
        <v>5</v>
      </c>
      <c r="D801">
        <v>107</v>
      </c>
      <c r="E801" s="1">
        <v>43973</v>
      </c>
    </row>
    <row r="802" spans="1:5" x14ac:dyDescent="0.35">
      <c r="A802">
        <v>801</v>
      </c>
      <c r="B802">
        <v>13</v>
      </c>
      <c r="C802">
        <v>4</v>
      </c>
      <c r="D802">
        <v>473</v>
      </c>
      <c r="E802" s="1">
        <v>43973</v>
      </c>
    </row>
    <row r="803" spans="1:5" x14ac:dyDescent="0.35">
      <c r="A803">
        <v>802</v>
      </c>
      <c r="B803">
        <v>12</v>
      </c>
      <c r="C803">
        <v>5</v>
      </c>
      <c r="D803">
        <v>198</v>
      </c>
      <c r="E803" s="1">
        <v>43973</v>
      </c>
    </row>
    <row r="804" spans="1:5" x14ac:dyDescent="0.35">
      <c r="A804">
        <v>803</v>
      </c>
      <c r="B804">
        <v>12</v>
      </c>
      <c r="C804">
        <v>1</v>
      </c>
      <c r="D804">
        <v>393</v>
      </c>
      <c r="E804" s="1">
        <v>43973</v>
      </c>
    </row>
    <row r="805" spans="1:5" x14ac:dyDescent="0.35">
      <c r="A805">
        <v>804</v>
      </c>
      <c r="B805">
        <v>6</v>
      </c>
      <c r="C805">
        <v>1</v>
      </c>
      <c r="D805">
        <v>437</v>
      </c>
      <c r="E805" s="1">
        <v>43973</v>
      </c>
    </row>
    <row r="806" spans="1:5" x14ac:dyDescent="0.35">
      <c r="A806">
        <v>805</v>
      </c>
      <c r="B806">
        <v>2</v>
      </c>
      <c r="C806">
        <v>4</v>
      </c>
      <c r="D806">
        <v>413</v>
      </c>
      <c r="E806" s="1">
        <v>43974</v>
      </c>
    </row>
    <row r="807" spans="1:5" x14ac:dyDescent="0.35">
      <c r="A807">
        <v>806</v>
      </c>
      <c r="B807">
        <v>12</v>
      </c>
      <c r="C807">
        <v>1</v>
      </c>
      <c r="D807">
        <v>194</v>
      </c>
      <c r="E807" s="1">
        <v>43974</v>
      </c>
    </row>
    <row r="808" spans="1:5" x14ac:dyDescent="0.35">
      <c r="A808">
        <v>807</v>
      </c>
      <c r="B808">
        <v>13</v>
      </c>
      <c r="C808">
        <v>5</v>
      </c>
      <c r="D808">
        <v>125</v>
      </c>
      <c r="E808" s="1">
        <v>43974</v>
      </c>
    </row>
    <row r="809" spans="1:5" x14ac:dyDescent="0.35">
      <c r="A809">
        <v>808</v>
      </c>
      <c r="B809">
        <v>8</v>
      </c>
      <c r="C809">
        <v>5</v>
      </c>
      <c r="D809">
        <v>410</v>
      </c>
      <c r="E809" s="1">
        <v>43974</v>
      </c>
    </row>
    <row r="810" spans="1:5" x14ac:dyDescent="0.35">
      <c r="A810">
        <v>809</v>
      </c>
      <c r="B810">
        <v>9</v>
      </c>
      <c r="C810">
        <v>2</v>
      </c>
      <c r="D810">
        <v>355</v>
      </c>
      <c r="E810" s="1">
        <v>43975</v>
      </c>
    </row>
    <row r="811" spans="1:5" x14ac:dyDescent="0.35">
      <c r="A811">
        <v>810</v>
      </c>
      <c r="B811">
        <v>1</v>
      </c>
      <c r="C811">
        <v>3</v>
      </c>
      <c r="D811">
        <v>271</v>
      </c>
      <c r="E811" s="1">
        <v>43975</v>
      </c>
    </row>
    <row r="812" spans="1:5" x14ac:dyDescent="0.35">
      <c r="A812">
        <v>811</v>
      </c>
      <c r="B812">
        <v>8</v>
      </c>
      <c r="C812">
        <v>6</v>
      </c>
      <c r="D812">
        <v>101</v>
      </c>
      <c r="E812" s="1">
        <v>43975</v>
      </c>
    </row>
    <row r="813" spans="1:5" x14ac:dyDescent="0.35">
      <c r="A813">
        <v>812</v>
      </c>
      <c r="B813">
        <v>5</v>
      </c>
      <c r="C813">
        <v>1</v>
      </c>
      <c r="D813">
        <v>448</v>
      </c>
      <c r="E813" s="1">
        <v>43975</v>
      </c>
    </row>
    <row r="814" spans="1:5" x14ac:dyDescent="0.35">
      <c r="A814">
        <v>813</v>
      </c>
      <c r="B814">
        <v>12</v>
      </c>
      <c r="C814">
        <v>4</v>
      </c>
      <c r="D814">
        <v>311</v>
      </c>
      <c r="E814" s="1">
        <v>43975</v>
      </c>
    </row>
    <row r="815" spans="1:5" x14ac:dyDescent="0.35">
      <c r="A815">
        <v>814</v>
      </c>
      <c r="B815">
        <v>8</v>
      </c>
      <c r="C815">
        <v>6</v>
      </c>
      <c r="D815">
        <v>136</v>
      </c>
      <c r="E815" s="1">
        <v>43975</v>
      </c>
    </row>
    <row r="816" spans="1:5" x14ac:dyDescent="0.35">
      <c r="A816">
        <v>815</v>
      </c>
      <c r="B816">
        <v>7</v>
      </c>
      <c r="C816">
        <v>1</v>
      </c>
      <c r="D816">
        <v>359</v>
      </c>
      <c r="E816" s="1">
        <v>43975</v>
      </c>
    </row>
    <row r="817" spans="1:5" x14ac:dyDescent="0.35">
      <c r="A817">
        <v>816</v>
      </c>
      <c r="B817">
        <v>3</v>
      </c>
      <c r="C817">
        <v>4</v>
      </c>
      <c r="D817">
        <v>100</v>
      </c>
      <c r="E817" s="1">
        <v>43976</v>
      </c>
    </row>
    <row r="818" spans="1:5" x14ac:dyDescent="0.35">
      <c r="A818">
        <v>817</v>
      </c>
      <c r="B818">
        <v>3</v>
      </c>
      <c r="C818">
        <v>4</v>
      </c>
      <c r="D818">
        <v>394</v>
      </c>
      <c r="E818" s="1">
        <v>43976</v>
      </c>
    </row>
    <row r="819" spans="1:5" x14ac:dyDescent="0.35">
      <c r="A819">
        <v>818</v>
      </c>
      <c r="B819">
        <v>6</v>
      </c>
      <c r="C819">
        <v>6</v>
      </c>
      <c r="D819">
        <v>108</v>
      </c>
      <c r="E819" s="1">
        <v>43976</v>
      </c>
    </row>
    <row r="820" spans="1:5" x14ac:dyDescent="0.35">
      <c r="A820">
        <v>819</v>
      </c>
      <c r="B820">
        <v>4</v>
      </c>
      <c r="C820">
        <v>1</v>
      </c>
      <c r="D820">
        <v>379</v>
      </c>
      <c r="E820" s="1">
        <v>43976</v>
      </c>
    </row>
    <row r="821" spans="1:5" x14ac:dyDescent="0.35">
      <c r="A821">
        <v>820</v>
      </c>
      <c r="B821">
        <v>9</v>
      </c>
      <c r="C821">
        <v>3</v>
      </c>
      <c r="D821">
        <v>388</v>
      </c>
      <c r="E821" s="1">
        <v>43977</v>
      </c>
    </row>
    <row r="822" spans="1:5" x14ac:dyDescent="0.35">
      <c r="A822">
        <v>821</v>
      </c>
      <c r="B822">
        <v>1</v>
      </c>
      <c r="C822">
        <v>5</v>
      </c>
      <c r="D822">
        <v>217</v>
      </c>
      <c r="E822" s="1">
        <v>43977</v>
      </c>
    </row>
    <row r="823" spans="1:5" x14ac:dyDescent="0.35">
      <c r="A823">
        <v>822</v>
      </c>
      <c r="B823">
        <v>3</v>
      </c>
      <c r="C823">
        <v>1</v>
      </c>
      <c r="D823">
        <v>179</v>
      </c>
      <c r="E823" s="1">
        <v>43977</v>
      </c>
    </row>
    <row r="824" spans="1:5" x14ac:dyDescent="0.35">
      <c r="A824">
        <v>823</v>
      </c>
      <c r="B824">
        <v>10</v>
      </c>
      <c r="C824">
        <v>7</v>
      </c>
      <c r="D824">
        <v>169</v>
      </c>
      <c r="E824" s="1">
        <v>43977</v>
      </c>
    </row>
    <row r="825" spans="1:5" x14ac:dyDescent="0.35">
      <c r="A825">
        <v>824</v>
      </c>
      <c r="B825">
        <v>11</v>
      </c>
      <c r="C825">
        <v>3</v>
      </c>
      <c r="D825">
        <v>135</v>
      </c>
      <c r="E825" s="1">
        <v>43977</v>
      </c>
    </row>
    <row r="826" spans="1:5" x14ac:dyDescent="0.35">
      <c r="A826">
        <v>825</v>
      </c>
      <c r="B826">
        <v>4</v>
      </c>
      <c r="C826">
        <v>4</v>
      </c>
      <c r="D826">
        <v>206</v>
      </c>
      <c r="E826" s="1">
        <v>43977</v>
      </c>
    </row>
    <row r="827" spans="1:5" x14ac:dyDescent="0.35">
      <c r="A827">
        <v>826</v>
      </c>
      <c r="B827">
        <v>4</v>
      </c>
      <c r="C827">
        <v>3</v>
      </c>
      <c r="D827">
        <v>114</v>
      </c>
      <c r="E827" s="1">
        <v>43978</v>
      </c>
    </row>
    <row r="828" spans="1:5" x14ac:dyDescent="0.35">
      <c r="A828">
        <v>827</v>
      </c>
      <c r="B828">
        <v>3</v>
      </c>
      <c r="C828">
        <v>1</v>
      </c>
      <c r="D828">
        <v>175</v>
      </c>
      <c r="E828" s="1">
        <v>43978</v>
      </c>
    </row>
    <row r="829" spans="1:5" x14ac:dyDescent="0.35">
      <c r="A829">
        <v>828</v>
      </c>
      <c r="B829">
        <v>13</v>
      </c>
      <c r="C829">
        <v>6</v>
      </c>
      <c r="D829">
        <v>265</v>
      </c>
      <c r="E829" s="1">
        <v>43978</v>
      </c>
    </row>
    <row r="830" spans="1:5" x14ac:dyDescent="0.35">
      <c r="A830">
        <v>829</v>
      </c>
      <c r="B830">
        <v>3</v>
      </c>
      <c r="C830">
        <v>3</v>
      </c>
      <c r="D830">
        <v>451</v>
      </c>
      <c r="E830" s="1">
        <v>43978</v>
      </c>
    </row>
    <row r="831" spans="1:5" x14ac:dyDescent="0.35">
      <c r="A831">
        <v>830</v>
      </c>
      <c r="B831">
        <v>12</v>
      </c>
      <c r="C831">
        <v>1</v>
      </c>
      <c r="D831">
        <v>438</v>
      </c>
      <c r="E831" s="1">
        <v>43978</v>
      </c>
    </row>
    <row r="832" spans="1:5" x14ac:dyDescent="0.35">
      <c r="A832">
        <v>831</v>
      </c>
      <c r="B832">
        <v>14</v>
      </c>
      <c r="C832">
        <v>1</v>
      </c>
      <c r="D832">
        <v>140</v>
      </c>
      <c r="E832" s="1">
        <v>43978</v>
      </c>
    </row>
    <row r="833" spans="1:5" x14ac:dyDescent="0.35">
      <c r="A833">
        <v>832</v>
      </c>
      <c r="B833">
        <v>11</v>
      </c>
      <c r="C833">
        <v>6</v>
      </c>
      <c r="D833">
        <v>275</v>
      </c>
      <c r="E833" s="1">
        <v>43979</v>
      </c>
    </row>
    <row r="834" spans="1:5" x14ac:dyDescent="0.35">
      <c r="A834">
        <v>833</v>
      </c>
      <c r="B834">
        <v>2</v>
      </c>
      <c r="C834">
        <v>1</v>
      </c>
      <c r="D834">
        <v>411</v>
      </c>
      <c r="E834" s="1">
        <v>43979</v>
      </c>
    </row>
    <row r="835" spans="1:5" x14ac:dyDescent="0.35">
      <c r="A835">
        <v>834</v>
      </c>
      <c r="B835">
        <v>1</v>
      </c>
      <c r="C835">
        <v>1</v>
      </c>
      <c r="D835">
        <v>422</v>
      </c>
      <c r="E835" s="1">
        <v>43979</v>
      </c>
    </row>
    <row r="836" spans="1:5" x14ac:dyDescent="0.35">
      <c r="A836">
        <v>835</v>
      </c>
      <c r="B836">
        <v>6</v>
      </c>
      <c r="C836">
        <v>3</v>
      </c>
      <c r="D836">
        <v>337</v>
      </c>
      <c r="E836" s="1">
        <v>43979</v>
      </c>
    </row>
    <row r="837" spans="1:5" x14ac:dyDescent="0.35">
      <c r="A837">
        <v>836</v>
      </c>
      <c r="B837">
        <v>14</v>
      </c>
      <c r="C837">
        <v>3</v>
      </c>
      <c r="D837">
        <v>287</v>
      </c>
      <c r="E837" s="1">
        <v>43980</v>
      </c>
    </row>
    <row r="838" spans="1:5" x14ac:dyDescent="0.35">
      <c r="A838">
        <v>837</v>
      </c>
      <c r="B838">
        <v>4</v>
      </c>
      <c r="C838">
        <v>4</v>
      </c>
      <c r="D838">
        <v>186</v>
      </c>
      <c r="E838" s="1">
        <v>43980</v>
      </c>
    </row>
    <row r="839" spans="1:5" x14ac:dyDescent="0.35">
      <c r="A839">
        <v>838</v>
      </c>
      <c r="B839">
        <v>10</v>
      </c>
      <c r="C839">
        <v>6</v>
      </c>
      <c r="D839">
        <v>413</v>
      </c>
      <c r="E839" s="1">
        <v>43980</v>
      </c>
    </row>
    <row r="840" spans="1:5" x14ac:dyDescent="0.35">
      <c r="A840">
        <v>839</v>
      </c>
      <c r="B840">
        <v>7</v>
      </c>
      <c r="C840">
        <v>6</v>
      </c>
      <c r="D840">
        <v>466</v>
      </c>
      <c r="E840" s="1">
        <v>43980</v>
      </c>
    </row>
    <row r="841" spans="1:5" x14ac:dyDescent="0.35">
      <c r="A841">
        <v>840</v>
      </c>
      <c r="B841">
        <v>13</v>
      </c>
      <c r="C841">
        <v>6</v>
      </c>
      <c r="D841">
        <v>149</v>
      </c>
      <c r="E841" s="1">
        <v>43980</v>
      </c>
    </row>
    <row r="842" spans="1:5" x14ac:dyDescent="0.35">
      <c r="A842">
        <v>841</v>
      </c>
      <c r="B842">
        <v>1</v>
      </c>
      <c r="C842">
        <v>7</v>
      </c>
      <c r="D842">
        <v>261</v>
      </c>
      <c r="E842" s="1">
        <v>43980</v>
      </c>
    </row>
    <row r="843" spans="1:5" x14ac:dyDescent="0.35">
      <c r="A843">
        <v>842</v>
      </c>
      <c r="B843">
        <v>2</v>
      </c>
      <c r="C843">
        <v>3</v>
      </c>
      <c r="D843">
        <v>307</v>
      </c>
      <c r="E843" s="1">
        <v>43981</v>
      </c>
    </row>
    <row r="844" spans="1:5" x14ac:dyDescent="0.35">
      <c r="A844">
        <v>843</v>
      </c>
      <c r="B844">
        <v>13</v>
      </c>
      <c r="C844">
        <v>6</v>
      </c>
      <c r="D844">
        <v>227</v>
      </c>
      <c r="E844" s="1">
        <v>43981</v>
      </c>
    </row>
    <row r="845" spans="1:5" x14ac:dyDescent="0.35">
      <c r="A845">
        <v>844</v>
      </c>
      <c r="B845">
        <v>1</v>
      </c>
      <c r="C845">
        <v>3</v>
      </c>
      <c r="D845">
        <v>492</v>
      </c>
      <c r="E845" s="1">
        <v>43981</v>
      </c>
    </row>
    <row r="846" spans="1:5" x14ac:dyDescent="0.35">
      <c r="A846">
        <v>845</v>
      </c>
      <c r="B846">
        <v>3</v>
      </c>
      <c r="C846">
        <v>1</v>
      </c>
      <c r="D846">
        <v>272</v>
      </c>
      <c r="E846" s="1">
        <v>43981</v>
      </c>
    </row>
    <row r="847" spans="1:5" x14ac:dyDescent="0.35">
      <c r="A847">
        <v>846</v>
      </c>
      <c r="B847">
        <v>2</v>
      </c>
      <c r="C847">
        <v>5</v>
      </c>
      <c r="D847">
        <v>392</v>
      </c>
      <c r="E847" s="1">
        <v>43981</v>
      </c>
    </row>
    <row r="848" spans="1:5" x14ac:dyDescent="0.35">
      <c r="A848">
        <v>847</v>
      </c>
      <c r="B848">
        <v>13</v>
      </c>
      <c r="C848">
        <v>4</v>
      </c>
      <c r="D848">
        <v>365</v>
      </c>
      <c r="E848" s="1">
        <v>43981</v>
      </c>
    </row>
    <row r="849" spans="1:5" x14ac:dyDescent="0.35">
      <c r="A849">
        <v>848</v>
      </c>
      <c r="B849">
        <v>9</v>
      </c>
      <c r="C849">
        <v>3</v>
      </c>
      <c r="D849">
        <v>458</v>
      </c>
      <c r="E849" s="1">
        <v>43981</v>
      </c>
    </row>
    <row r="850" spans="1:5" x14ac:dyDescent="0.35">
      <c r="A850">
        <v>849</v>
      </c>
      <c r="B850">
        <v>4</v>
      </c>
      <c r="C850">
        <v>7</v>
      </c>
      <c r="D850">
        <v>233</v>
      </c>
      <c r="E850" s="1">
        <v>43982</v>
      </c>
    </row>
    <row r="851" spans="1:5" x14ac:dyDescent="0.35">
      <c r="A851">
        <v>850</v>
      </c>
      <c r="B851">
        <v>9</v>
      </c>
      <c r="C851">
        <v>2</v>
      </c>
      <c r="D851">
        <v>139</v>
      </c>
      <c r="E851" s="1">
        <v>43982</v>
      </c>
    </row>
    <row r="852" spans="1:5" x14ac:dyDescent="0.35">
      <c r="A852">
        <v>851</v>
      </c>
      <c r="B852">
        <v>14</v>
      </c>
      <c r="C852">
        <v>7</v>
      </c>
      <c r="D852">
        <v>489</v>
      </c>
      <c r="E852" s="1">
        <v>43982</v>
      </c>
    </row>
    <row r="853" spans="1:5" x14ac:dyDescent="0.35">
      <c r="A853">
        <v>852</v>
      </c>
      <c r="B853">
        <v>14</v>
      </c>
      <c r="C853">
        <v>7</v>
      </c>
      <c r="D853">
        <v>240</v>
      </c>
      <c r="E853" s="1">
        <v>43982</v>
      </c>
    </row>
    <row r="854" spans="1:5" x14ac:dyDescent="0.35">
      <c r="A854">
        <v>853</v>
      </c>
      <c r="B854">
        <v>7</v>
      </c>
      <c r="C854">
        <v>2</v>
      </c>
      <c r="D854">
        <v>277</v>
      </c>
      <c r="E854" s="1">
        <v>43982</v>
      </c>
    </row>
    <row r="855" spans="1:5" x14ac:dyDescent="0.35">
      <c r="A855">
        <v>854</v>
      </c>
      <c r="B855">
        <v>10</v>
      </c>
      <c r="C855">
        <v>7</v>
      </c>
      <c r="D855">
        <v>303</v>
      </c>
      <c r="E855" s="1">
        <v>43983</v>
      </c>
    </row>
    <row r="856" spans="1:5" x14ac:dyDescent="0.35">
      <c r="A856">
        <v>855</v>
      </c>
      <c r="B856">
        <v>12</v>
      </c>
      <c r="C856">
        <v>6</v>
      </c>
      <c r="D856">
        <v>355</v>
      </c>
      <c r="E856" s="1">
        <v>43983</v>
      </c>
    </row>
    <row r="857" spans="1:5" x14ac:dyDescent="0.35">
      <c r="A857">
        <v>856</v>
      </c>
      <c r="B857">
        <v>10</v>
      </c>
      <c r="C857">
        <v>1</v>
      </c>
      <c r="D857">
        <v>385</v>
      </c>
      <c r="E857" s="1">
        <v>43983</v>
      </c>
    </row>
    <row r="858" spans="1:5" x14ac:dyDescent="0.35">
      <c r="A858">
        <v>857</v>
      </c>
      <c r="B858">
        <v>5</v>
      </c>
      <c r="C858">
        <v>2</v>
      </c>
      <c r="D858">
        <v>451</v>
      </c>
      <c r="E858" s="1">
        <v>43983</v>
      </c>
    </row>
    <row r="859" spans="1:5" x14ac:dyDescent="0.35">
      <c r="A859">
        <v>858</v>
      </c>
      <c r="B859">
        <v>9</v>
      </c>
      <c r="C859">
        <v>3</v>
      </c>
      <c r="D859">
        <v>216</v>
      </c>
      <c r="E859" s="1">
        <v>43983</v>
      </c>
    </row>
    <row r="860" spans="1:5" x14ac:dyDescent="0.35">
      <c r="A860">
        <v>859</v>
      </c>
      <c r="B860">
        <v>2</v>
      </c>
      <c r="C860">
        <v>6</v>
      </c>
      <c r="D860">
        <v>138</v>
      </c>
      <c r="E860" s="1">
        <v>43984</v>
      </c>
    </row>
    <row r="861" spans="1:5" x14ac:dyDescent="0.35">
      <c r="A861">
        <v>860</v>
      </c>
      <c r="B861">
        <v>8</v>
      </c>
      <c r="C861">
        <v>4</v>
      </c>
      <c r="D861">
        <v>159</v>
      </c>
      <c r="E861" s="1">
        <v>43984</v>
      </c>
    </row>
    <row r="862" spans="1:5" x14ac:dyDescent="0.35">
      <c r="A862">
        <v>861</v>
      </c>
      <c r="B862">
        <v>3</v>
      </c>
      <c r="C862">
        <v>7</v>
      </c>
      <c r="D862">
        <v>267</v>
      </c>
      <c r="E862" s="1">
        <v>43984</v>
      </c>
    </row>
    <row r="863" spans="1:5" x14ac:dyDescent="0.35">
      <c r="A863">
        <v>862</v>
      </c>
      <c r="B863">
        <v>2</v>
      </c>
      <c r="C863">
        <v>2</v>
      </c>
      <c r="D863">
        <v>165</v>
      </c>
      <c r="E863" s="1">
        <v>43984</v>
      </c>
    </row>
    <row r="864" spans="1:5" x14ac:dyDescent="0.35">
      <c r="A864">
        <v>863</v>
      </c>
      <c r="B864">
        <v>7</v>
      </c>
      <c r="C864">
        <v>6</v>
      </c>
      <c r="D864">
        <v>148</v>
      </c>
      <c r="E864" s="1">
        <v>43984</v>
      </c>
    </row>
    <row r="865" spans="1:5" x14ac:dyDescent="0.35">
      <c r="A865">
        <v>864</v>
      </c>
      <c r="B865">
        <v>8</v>
      </c>
      <c r="C865">
        <v>4</v>
      </c>
      <c r="D865">
        <v>495</v>
      </c>
      <c r="E865" s="1">
        <v>43984</v>
      </c>
    </row>
    <row r="866" spans="1:5" x14ac:dyDescent="0.35">
      <c r="A866">
        <v>865</v>
      </c>
      <c r="B866">
        <v>14</v>
      </c>
      <c r="C866">
        <v>5</v>
      </c>
      <c r="D866">
        <v>459</v>
      </c>
      <c r="E866" s="1">
        <v>43984</v>
      </c>
    </row>
    <row r="867" spans="1:5" x14ac:dyDescent="0.35">
      <c r="A867">
        <v>866</v>
      </c>
      <c r="B867">
        <v>10</v>
      </c>
      <c r="C867">
        <v>5</v>
      </c>
      <c r="D867">
        <v>213</v>
      </c>
      <c r="E867" s="1">
        <v>43985</v>
      </c>
    </row>
    <row r="868" spans="1:5" x14ac:dyDescent="0.35">
      <c r="A868">
        <v>867</v>
      </c>
      <c r="B868">
        <v>4</v>
      </c>
      <c r="C868">
        <v>7</v>
      </c>
      <c r="D868">
        <v>430</v>
      </c>
      <c r="E868" s="1">
        <v>43985</v>
      </c>
    </row>
    <row r="869" spans="1:5" x14ac:dyDescent="0.35">
      <c r="A869">
        <v>868</v>
      </c>
      <c r="B869">
        <v>13</v>
      </c>
      <c r="C869">
        <v>1</v>
      </c>
      <c r="D869">
        <v>208</v>
      </c>
      <c r="E869" s="1">
        <v>43985</v>
      </c>
    </row>
    <row r="870" spans="1:5" x14ac:dyDescent="0.35">
      <c r="A870">
        <v>869</v>
      </c>
      <c r="B870">
        <v>9</v>
      </c>
      <c r="C870">
        <v>5</v>
      </c>
      <c r="D870">
        <v>494</v>
      </c>
      <c r="E870" s="1">
        <v>43985</v>
      </c>
    </row>
    <row r="871" spans="1:5" x14ac:dyDescent="0.35">
      <c r="A871">
        <v>870</v>
      </c>
      <c r="B871">
        <v>10</v>
      </c>
      <c r="C871">
        <v>1</v>
      </c>
      <c r="D871">
        <v>456</v>
      </c>
      <c r="E871" s="1">
        <v>43986</v>
      </c>
    </row>
    <row r="872" spans="1:5" x14ac:dyDescent="0.35">
      <c r="A872">
        <v>871</v>
      </c>
      <c r="B872">
        <v>14</v>
      </c>
      <c r="C872">
        <v>4</v>
      </c>
      <c r="D872">
        <v>418</v>
      </c>
      <c r="E872" s="1">
        <v>43986</v>
      </c>
    </row>
    <row r="873" spans="1:5" x14ac:dyDescent="0.35">
      <c r="A873">
        <v>872</v>
      </c>
      <c r="B873">
        <v>8</v>
      </c>
      <c r="C873">
        <v>3</v>
      </c>
      <c r="D873">
        <v>360</v>
      </c>
      <c r="E873" s="1">
        <v>43986</v>
      </c>
    </row>
    <row r="874" spans="1:5" x14ac:dyDescent="0.35">
      <c r="A874">
        <v>873</v>
      </c>
      <c r="B874">
        <v>7</v>
      </c>
      <c r="C874">
        <v>4</v>
      </c>
      <c r="D874">
        <v>339</v>
      </c>
      <c r="E874" s="1">
        <v>43986</v>
      </c>
    </row>
    <row r="875" spans="1:5" x14ac:dyDescent="0.35">
      <c r="A875">
        <v>874</v>
      </c>
      <c r="B875">
        <v>14</v>
      </c>
      <c r="C875">
        <v>2</v>
      </c>
      <c r="D875">
        <v>353</v>
      </c>
      <c r="E875" s="1">
        <v>43986</v>
      </c>
    </row>
    <row r="876" spans="1:5" x14ac:dyDescent="0.35">
      <c r="A876">
        <v>875</v>
      </c>
      <c r="B876">
        <v>10</v>
      </c>
      <c r="C876">
        <v>3</v>
      </c>
      <c r="D876">
        <v>365</v>
      </c>
      <c r="E876" s="1">
        <v>43987</v>
      </c>
    </row>
    <row r="877" spans="1:5" x14ac:dyDescent="0.35">
      <c r="A877">
        <v>876</v>
      </c>
      <c r="B877">
        <v>2</v>
      </c>
      <c r="C877">
        <v>7</v>
      </c>
      <c r="D877">
        <v>130</v>
      </c>
      <c r="E877" s="1">
        <v>43987</v>
      </c>
    </row>
    <row r="878" spans="1:5" x14ac:dyDescent="0.35">
      <c r="A878">
        <v>877</v>
      </c>
      <c r="B878">
        <v>7</v>
      </c>
      <c r="C878">
        <v>2</v>
      </c>
      <c r="D878">
        <v>196</v>
      </c>
      <c r="E878" s="1">
        <v>43987</v>
      </c>
    </row>
    <row r="879" spans="1:5" x14ac:dyDescent="0.35">
      <c r="A879">
        <v>878</v>
      </c>
      <c r="B879">
        <v>4</v>
      </c>
      <c r="C879">
        <v>3</v>
      </c>
      <c r="D879">
        <v>104</v>
      </c>
      <c r="E879" s="1">
        <v>43987</v>
      </c>
    </row>
    <row r="880" spans="1:5" x14ac:dyDescent="0.35">
      <c r="A880">
        <v>879</v>
      </c>
      <c r="B880">
        <v>5</v>
      </c>
      <c r="C880">
        <v>6</v>
      </c>
      <c r="D880">
        <v>340</v>
      </c>
      <c r="E880" s="1">
        <v>43987</v>
      </c>
    </row>
    <row r="881" spans="1:5" x14ac:dyDescent="0.35">
      <c r="A881">
        <v>880</v>
      </c>
      <c r="B881">
        <v>7</v>
      </c>
      <c r="C881">
        <v>4</v>
      </c>
      <c r="D881">
        <v>266</v>
      </c>
      <c r="E881" s="1">
        <v>43988</v>
      </c>
    </row>
    <row r="882" spans="1:5" x14ac:dyDescent="0.35">
      <c r="A882">
        <v>881</v>
      </c>
      <c r="B882">
        <v>7</v>
      </c>
      <c r="C882">
        <v>5</v>
      </c>
      <c r="D882">
        <v>106</v>
      </c>
      <c r="E882" s="1">
        <v>43988</v>
      </c>
    </row>
    <row r="883" spans="1:5" x14ac:dyDescent="0.35">
      <c r="A883">
        <v>882</v>
      </c>
      <c r="B883">
        <v>7</v>
      </c>
      <c r="C883">
        <v>6</v>
      </c>
      <c r="D883">
        <v>231</v>
      </c>
      <c r="E883" s="1">
        <v>43988</v>
      </c>
    </row>
    <row r="884" spans="1:5" x14ac:dyDescent="0.35">
      <c r="A884">
        <v>883</v>
      </c>
      <c r="B884">
        <v>10</v>
      </c>
      <c r="C884">
        <v>1</v>
      </c>
      <c r="D884">
        <v>177</v>
      </c>
      <c r="E884" s="1">
        <v>43988</v>
      </c>
    </row>
    <row r="885" spans="1:5" x14ac:dyDescent="0.35">
      <c r="A885">
        <v>884</v>
      </c>
      <c r="B885">
        <v>11</v>
      </c>
      <c r="C885">
        <v>5</v>
      </c>
      <c r="D885">
        <v>479</v>
      </c>
      <c r="E885" s="1">
        <v>43988</v>
      </c>
    </row>
    <row r="886" spans="1:5" x14ac:dyDescent="0.35">
      <c r="A886">
        <v>885</v>
      </c>
      <c r="B886">
        <v>9</v>
      </c>
      <c r="C886">
        <v>3</v>
      </c>
      <c r="D886">
        <v>381</v>
      </c>
      <c r="E886" s="1">
        <v>43988</v>
      </c>
    </row>
    <row r="887" spans="1:5" x14ac:dyDescent="0.35">
      <c r="A887">
        <v>886</v>
      </c>
      <c r="B887">
        <v>3</v>
      </c>
      <c r="C887">
        <v>7</v>
      </c>
      <c r="D887">
        <v>455</v>
      </c>
      <c r="E887" s="1">
        <v>43989</v>
      </c>
    </row>
    <row r="888" spans="1:5" x14ac:dyDescent="0.35">
      <c r="A888">
        <v>887</v>
      </c>
      <c r="B888">
        <v>4</v>
      </c>
      <c r="C888">
        <v>5</v>
      </c>
      <c r="D888">
        <v>352</v>
      </c>
      <c r="E888" s="1">
        <v>43989</v>
      </c>
    </row>
    <row r="889" spans="1:5" x14ac:dyDescent="0.35">
      <c r="A889">
        <v>888</v>
      </c>
      <c r="B889">
        <v>9</v>
      </c>
      <c r="C889">
        <v>6</v>
      </c>
      <c r="D889">
        <v>224</v>
      </c>
      <c r="E889" s="1">
        <v>43989</v>
      </c>
    </row>
    <row r="890" spans="1:5" x14ac:dyDescent="0.35">
      <c r="A890">
        <v>889</v>
      </c>
      <c r="B890">
        <v>7</v>
      </c>
      <c r="C890">
        <v>4</v>
      </c>
      <c r="D890">
        <v>131</v>
      </c>
      <c r="E890" s="1">
        <v>43989</v>
      </c>
    </row>
    <row r="891" spans="1:5" x14ac:dyDescent="0.35">
      <c r="A891">
        <v>890</v>
      </c>
      <c r="B891">
        <v>12</v>
      </c>
      <c r="C891">
        <v>6</v>
      </c>
      <c r="D891">
        <v>101</v>
      </c>
      <c r="E891" s="1">
        <v>43989</v>
      </c>
    </row>
    <row r="892" spans="1:5" x14ac:dyDescent="0.35">
      <c r="A892">
        <v>891</v>
      </c>
      <c r="B892">
        <v>2</v>
      </c>
      <c r="C892">
        <v>4</v>
      </c>
      <c r="D892">
        <v>421</v>
      </c>
      <c r="E892" s="1">
        <v>43989</v>
      </c>
    </row>
    <row r="893" spans="1:5" x14ac:dyDescent="0.35">
      <c r="A893">
        <v>892</v>
      </c>
      <c r="B893">
        <v>12</v>
      </c>
      <c r="C893">
        <v>5</v>
      </c>
      <c r="D893">
        <v>474</v>
      </c>
      <c r="E893" s="1">
        <v>43990</v>
      </c>
    </row>
    <row r="894" spans="1:5" x14ac:dyDescent="0.35">
      <c r="A894">
        <v>893</v>
      </c>
      <c r="B894">
        <v>12</v>
      </c>
      <c r="C894">
        <v>6</v>
      </c>
      <c r="D894">
        <v>222</v>
      </c>
      <c r="E894" s="1">
        <v>43990</v>
      </c>
    </row>
    <row r="895" spans="1:5" x14ac:dyDescent="0.35">
      <c r="A895">
        <v>894</v>
      </c>
      <c r="B895">
        <v>1</v>
      </c>
      <c r="C895">
        <v>2</v>
      </c>
      <c r="D895">
        <v>301</v>
      </c>
      <c r="E895" s="1">
        <v>43990</v>
      </c>
    </row>
    <row r="896" spans="1:5" x14ac:dyDescent="0.35">
      <c r="A896">
        <v>895</v>
      </c>
      <c r="B896">
        <v>8</v>
      </c>
      <c r="C896">
        <v>2</v>
      </c>
      <c r="D896">
        <v>387</v>
      </c>
      <c r="E896" s="1">
        <v>43990</v>
      </c>
    </row>
    <row r="897" spans="1:5" x14ac:dyDescent="0.35">
      <c r="A897">
        <v>896</v>
      </c>
      <c r="B897">
        <v>9</v>
      </c>
      <c r="C897">
        <v>2</v>
      </c>
      <c r="D897">
        <v>255</v>
      </c>
      <c r="E897" s="1">
        <v>43991</v>
      </c>
    </row>
    <row r="898" spans="1:5" x14ac:dyDescent="0.35">
      <c r="A898">
        <v>897</v>
      </c>
      <c r="B898">
        <v>8</v>
      </c>
      <c r="C898">
        <v>5</v>
      </c>
      <c r="D898">
        <v>173</v>
      </c>
      <c r="E898" s="1">
        <v>43991</v>
      </c>
    </row>
    <row r="899" spans="1:5" x14ac:dyDescent="0.35">
      <c r="A899">
        <v>898</v>
      </c>
      <c r="B899">
        <v>12</v>
      </c>
      <c r="C899">
        <v>6</v>
      </c>
      <c r="D899">
        <v>485</v>
      </c>
      <c r="E899" s="1">
        <v>43991</v>
      </c>
    </row>
    <row r="900" spans="1:5" x14ac:dyDescent="0.35">
      <c r="A900">
        <v>899</v>
      </c>
      <c r="B900">
        <v>4</v>
      </c>
      <c r="C900">
        <v>2</v>
      </c>
      <c r="D900">
        <v>243</v>
      </c>
      <c r="E900" s="1">
        <v>43991</v>
      </c>
    </row>
    <row r="901" spans="1:5" x14ac:dyDescent="0.35">
      <c r="A901">
        <v>900</v>
      </c>
      <c r="B901">
        <v>11</v>
      </c>
      <c r="C901">
        <v>5</v>
      </c>
      <c r="D901">
        <v>167</v>
      </c>
      <c r="E901" s="1">
        <v>43991</v>
      </c>
    </row>
    <row r="902" spans="1:5" x14ac:dyDescent="0.35">
      <c r="A902">
        <v>901</v>
      </c>
      <c r="B902">
        <v>5</v>
      </c>
      <c r="C902">
        <v>6</v>
      </c>
      <c r="D902">
        <v>320</v>
      </c>
      <c r="E902" s="1">
        <v>43991</v>
      </c>
    </row>
    <row r="903" spans="1:5" x14ac:dyDescent="0.35">
      <c r="A903">
        <v>902</v>
      </c>
      <c r="B903">
        <v>12</v>
      </c>
      <c r="C903">
        <v>1</v>
      </c>
      <c r="D903">
        <v>454</v>
      </c>
      <c r="E903" s="1">
        <v>43992</v>
      </c>
    </row>
    <row r="904" spans="1:5" x14ac:dyDescent="0.35">
      <c r="A904">
        <v>903</v>
      </c>
      <c r="B904">
        <v>14</v>
      </c>
      <c r="C904">
        <v>2</v>
      </c>
      <c r="D904">
        <v>159</v>
      </c>
      <c r="E904" s="1">
        <v>43992</v>
      </c>
    </row>
    <row r="905" spans="1:5" x14ac:dyDescent="0.35">
      <c r="A905">
        <v>904</v>
      </c>
      <c r="B905">
        <v>2</v>
      </c>
      <c r="C905">
        <v>7</v>
      </c>
      <c r="D905">
        <v>328</v>
      </c>
      <c r="E905" s="1">
        <v>43992</v>
      </c>
    </row>
    <row r="906" spans="1:5" x14ac:dyDescent="0.35">
      <c r="A906">
        <v>905</v>
      </c>
      <c r="B906">
        <v>6</v>
      </c>
      <c r="C906">
        <v>1</v>
      </c>
      <c r="D906">
        <v>170</v>
      </c>
      <c r="E906" s="1">
        <v>43992</v>
      </c>
    </row>
    <row r="907" spans="1:5" x14ac:dyDescent="0.35">
      <c r="A907">
        <v>906</v>
      </c>
      <c r="B907">
        <v>1</v>
      </c>
      <c r="C907">
        <v>6</v>
      </c>
      <c r="D907">
        <v>436</v>
      </c>
      <c r="E907" s="1">
        <v>43992</v>
      </c>
    </row>
    <row r="908" spans="1:5" x14ac:dyDescent="0.35">
      <c r="A908">
        <v>907</v>
      </c>
      <c r="B908">
        <v>10</v>
      </c>
      <c r="C908">
        <v>4</v>
      </c>
      <c r="D908">
        <v>286</v>
      </c>
      <c r="E908" s="1">
        <v>43993</v>
      </c>
    </row>
    <row r="909" spans="1:5" x14ac:dyDescent="0.35">
      <c r="A909">
        <v>908</v>
      </c>
      <c r="B909">
        <v>8</v>
      </c>
      <c r="C909">
        <v>3</v>
      </c>
      <c r="D909">
        <v>106</v>
      </c>
      <c r="E909" s="1">
        <v>43993</v>
      </c>
    </row>
    <row r="910" spans="1:5" x14ac:dyDescent="0.35">
      <c r="A910">
        <v>909</v>
      </c>
      <c r="B910">
        <v>6</v>
      </c>
      <c r="C910">
        <v>6</v>
      </c>
      <c r="D910">
        <v>239</v>
      </c>
      <c r="E910" s="1">
        <v>43993</v>
      </c>
    </row>
    <row r="911" spans="1:5" x14ac:dyDescent="0.35">
      <c r="A911">
        <v>910</v>
      </c>
      <c r="B911">
        <v>12</v>
      </c>
      <c r="C911">
        <v>4</v>
      </c>
      <c r="D911">
        <v>100</v>
      </c>
      <c r="E911" s="1">
        <v>43993</v>
      </c>
    </row>
    <row r="912" spans="1:5" x14ac:dyDescent="0.35">
      <c r="A912">
        <v>911</v>
      </c>
      <c r="B912">
        <v>10</v>
      </c>
      <c r="C912">
        <v>7</v>
      </c>
      <c r="D912">
        <v>465</v>
      </c>
      <c r="E912" s="1">
        <v>43993</v>
      </c>
    </row>
    <row r="913" spans="1:5" x14ac:dyDescent="0.35">
      <c r="A913">
        <v>912</v>
      </c>
      <c r="B913">
        <v>1</v>
      </c>
      <c r="C913">
        <v>6</v>
      </c>
      <c r="D913">
        <v>466</v>
      </c>
      <c r="E913" s="1">
        <v>43994</v>
      </c>
    </row>
    <row r="914" spans="1:5" x14ac:dyDescent="0.35">
      <c r="A914">
        <v>913</v>
      </c>
      <c r="B914">
        <v>9</v>
      </c>
      <c r="C914">
        <v>6</v>
      </c>
      <c r="D914">
        <v>176</v>
      </c>
      <c r="E914" s="1">
        <v>43994</v>
      </c>
    </row>
    <row r="915" spans="1:5" x14ac:dyDescent="0.35">
      <c r="A915">
        <v>914</v>
      </c>
      <c r="B915">
        <v>2</v>
      </c>
      <c r="C915">
        <v>3</v>
      </c>
      <c r="D915">
        <v>282</v>
      </c>
      <c r="E915" s="1">
        <v>43994</v>
      </c>
    </row>
    <row r="916" spans="1:5" x14ac:dyDescent="0.35">
      <c r="A916">
        <v>915</v>
      </c>
      <c r="B916">
        <v>3</v>
      </c>
      <c r="C916">
        <v>2</v>
      </c>
      <c r="D916">
        <v>278</v>
      </c>
      <c r="E916" s="1">
        <v>43994</v>
      </c>
    </row>
    <row r="917" spans="1:5" x14ac:dyDescent="0.35">
      <c r="A917">
        <v>916</v>
      </c>
      <c r="B917">
        <v>12</v>
      </c>
      <c r="C917">
        <v>1</v>
      </c>
      <c r="D917">
        <v>141</v>
      </c>
      <c r="E917" s="1">
        <v>43994</v>
      </c>
    </row>
    <row r="918" spans="1:5" x14ac:dyDescent="0.35">
      <c r="A918">
        <v>917</v>
      </c>
      <c r="B918">
        <v>9</v>
      </c>
      <c r="C918">
        <v>7</v>
      </c>
      <c r="D918">
        <v>156</v>
      </c>
      <c r="E918" s="1">
        <v>43994</v>
      </c>
    </row>
    <row r="919" spans="1:5" x14ac:dyDescent="0.35">
      <c r="A919">
        <v>918</v>
      </c>
      <c r="B919">
        <v>13</v>
      </c>
      <c r="C919">
        <v>3</v>
      </c>
      <c r="D919">
        <v>497</v>
      </c>
      <c r="E919" s="1">
        <v>43995</v>
      </c>
    </row>
    <row r="920" spans="1:5" x14ac:dyDescent="0.35">
      <c r="A920">
        <v>919</v>
      </c>
      <c r="B920">
        <v>2</v>
      </c>
      <c r="C920">
        <v>6</v>
      </c>
      <c r="D920">
        <v>385</v>
      </c>
      <c r="E920" s="1">
        <v>43995</v>
      </c>
    </row>
    <row r="921" spans="1:5" x14ac:dyDescent="0.35">
      <c r="A921">
        <v>920</v>
      </c>
      <c r="B921">
        <v>1</v>
      </c>
      <c r="C921">
        <v>5</v>
      </c>
      <c r="D921">
        <v>293</v>
      </c>
      <c r="E921" s="1">
        <v>43995</v>
      </c>
    </row>
    <row r="922" spans="1:5" x14ac:dyDescent="0.35">
      <c r="A922">
        <v>921</v>
      </c>
      <c r="B922">
        <v>10</v>
      </c>
      <c r="C922">
        <v>1</v>
      </c>
      <c r="D922">
        <v>210</v>
      </c>
      <c r="E922" s="1">
        <v>43995</v>
      </c>
    </row>
    <row r="923" spans="1:5" x14ac:dyDescent="0.35">
      <c r="A923">
        <v>922</v>
      </c>
      <c r="B923">
        <v>10</v>
      </c>
      <c r="C923">
        <v>4</v>
      </c>
      <c r="D923">
        <v>249</v>
      </c>
      <c r="E923" s="1">
        <v>43995</v>
      </c>
    </row>
    <row r="924" spans="1:5" x14ac:dyDescent="0.35">
      <c r="A924">
        <v>923</v>
      </c>
      <c r="B924">
        <v>3</v>
      </c>
      <c r="C924">
        <v>6</v>
      </c>
      <c r="D924">
        <v>187</v>
      </c>
      <c r="E924" s="1">
        <v>43996</v>
      </c>
    </row>
    <row r="925" spans="1:5" x14ac:dyDescent="0.35">
      <c r="A925">
        <v>924</v>
      </c>
      <c r="B925">
        <v>11</v>
      </c>
      <c r="C925">
        <v>4</v>
      </c>
      <c r="D925">
        <v>234</v>
      </c>
      <c r="E925" s="1">
        <v>43996</v>
      </c>
    </row>
    <row r="926" spans="1:5" x14ac:dyDescent="0.35">
      <c r="A926">
        <v>925</v>
      </c>
      <c r="B926">
        <v>2</v>
      </c>
      <c r="C926">
        <v>1</v>
      </c>
      <c r="D926">
        <v>149</v>
      </c>
      <c r="E926" s="1">
        <v>43996</v>
      </c>
    </row>
    <row r="927" spans="1:5" x14ac:dyDescent="0.35">
      <c r="A927">
        <v>926</v>
      </c>
      <c r="B927">
        <v>12</v>
      </c>
      <c r="C927">
        <v>7</v>
      </c>
      <c r="D927">
        <v>103</v>
      </c>
      <c r="E927" s="1">
        <v>43996</v>
      </c>
    </row>
    <row r="928" spans="1:5" x14ac:dyDescent="0.35">
      <c r="A928">
        <v>927</v>
      </c>
      <c r="B928">
        <v>10</v>
      </c>
      <c r="C928">
        <v>7</v>
      </c>
      <c r="D928">
        <v>130</v>
      </c>
      <c r="E928" s="1">
        <v>43997</v>
      </c>
    </row>
    <row r="929" spans="1:5" x14ac:dyDescent="0.35">
      <c r="A929">
        <v>928</v>
      </c>
      <c r="B929">
        <v>8</v>
      </c>
      <c r="C929">
        <v>3</v>
      </c>
      <c r="D929">
        <v>103</v>
      </c>
      <c r="E929" s="1">
        <v>43997</v>
      </c>
    </row>
    <row r="930" spans="1:5" x14ac:dyDescent="0.35">
      <c r="A930">
        <v>929</v>
      </c>
      <c r="B930">
        <v>7</v>
      </c>
      <c r="C930">
        <v>1</v>
      </c>
      <c r="D930">
        <v>399</v>
      </c>
      <c r="E930" s="1">
        <v>43997</v>
      </c>
    </row>
    <row r="931" spans="1:5" x14ac:dyDescent="0.35">
      <c r="A931">
        <v>930</v>
      </c>
      <c r="B931">
        <v>2</v>
      </c>
      <c r="C931">
        <v>7</v>
      </c>
      <c r="D931">
        <v>376</v>
      </c>
      <c r="E931" s="1">
        <v>43997</v>
      </c>
    </row>
    <row r="932" spans="1:5" x14ac:dyDescent="0.35">
      <c r="A932">
        <v>931</v>
      </c>
      <c r="B932">
        <v>9</v>
      </c>
      <c r="C932">
        <v>6</v>
      </c>
      <c r="D932">
        <v>235</v>
      </c>
      <c r="E932" s="1">
        <v>43998</v>
      </c>
    </row>
    <row r="933" spans="1:5" x14ac:dyDescent="0.35">
      <c r="A933">
        <v>932</v>
      </c>
      <c r="B933">
        <v>14</v>
      </c>
      <c r="C933">
        <v>4</v>
      </c>
      <c r="D933">
        <v>499</v>
      </c>
      <c r="E933" s="1">
        <v>43998</v>
      </c>
    </row>
    <row r="934" spans="1:5" x14ac:dyDescent="0.35">
      <c r="A934">
        <v>933</v>
      </c>
      <c r="B934">
        <v>7</v>
      </c>
      <c r="C934">
        <v>7</v>
      </c>
      <c r="D934">
        <v>462</v>
      </c>
      <c r="E934" s="1">
        <v>43998</v>
      </c>
    </row>
    <row r="935" spans="1:5" x14ac:dyDescent="0.35">
      <c r="A935">
        <v>934</v>
      </c>
      <c r="B935">
        <v>11</v>
      </c>
      <c r="C935">
        <v>5</v>
      </c>
      <c r="D935">
        <v>258</v>
      </c>
      <c r="E935" s="1">
        <v>43998</v>
      </c>
    </row>
    <row r="936" spans="1:5" x14ac:dyDescent="0.35">
      <c r="A936">
        <v>935</v>
      </c>
      <c r="B936">
        <v>1</v>
      </c>
      <c r="C936">
        <v>4</v>
      </c>
      <c r="D936">
        <v>185</v>
      </c>
      <c r="E936" s="1">
        <v>43998</v>
      </c>
    </row>
    <row r="937" spans="1:5" x14ac:dyDescent="0.35">
      <c r="A937">
        <v>936</v>
      </c>
      <c r="B937">
        <v>13</v>
      </c>
      <c r="C937">
        <v>7</v>
      </c>
      <c r="D937">
        <v>493</v>
      </c>
      <c r="E937" s="1">
        <v>43998</v>
      </c>
    </row>
    <row r="938" spans="1:5" x14ac:dyDescent="0.35">
      <c r="A938">
        <v>937</v>
      </c>
      <c r="B938">
        <v>1</v>
      </c>
      <c r="C938">
        <v>3</v>
      </c>
      <c r="D938">
        <v>418</v>
      </c>
      <c r="E938" s="1">
        <v>43999</v>
      </c>
    </row>
    <row r="939" spans="1:5" x14ac:dyDescent="0.35">
      <c r="A939">
        <v>938</v>
      </c>
      <c r="B939">
        <v>12</v>
      </c>
      <c r="C939">
        <v>1</v>
      </c>
      <c r="D939">
        <v>389</v>
      </c>
      <c r="E939" s="1">
        <v>43999</v>
      </c>
    </row>
    <row r="940" spans="1:5" x14ac:dyDescent="0.35">
      <c r="A940">
        <v>939</v>
      </c>
      <c r="B940">
        <v>5</v>
      </c>
      <c r="C940">
        <v>4</v>
      </c>
      <c r="D940">
        <v>468</v>
      </c>
      <c r="E940" s="1">
        <v>43999</v>
      </c>
    </row>
    <row r="941" spans="1:5" x14ac:dyDescent="0.35">
      <c r="A941">
        <v>940</v>
      </c>
      <c r="B941">
        <v>3</v>
      </c>
      <c r="C941">
        <v>4</v>
      </c>
      <c r="D941">
        <v>382</v>
      </c>
      <c r="E941" s="1">
        <v>43999</v>
      </c>
    </row>
    <row r="942" spans="1:5" x14ac:dyDescent="0.35">
      <c r="A942">
        <v>941</v>
      </c>
      <c r="B942">
        <v>5</v>
      </c>
      <c r="C942">
        <v>1</v>
      </c>
      <c r="D942">
        <v>471</v>
      </c>
      <c r="E942" s="1">
        <v>43999</v>
      </c>
    </row>
    <row r="943" spans="1:5" x14ac:dyDescent="0.35">
      <c r="A943">
        <v>942</v>
      </c>
      <c r="B943">
        <v>10</v>
      </c>
      <c r="C943">
        <v>3</v>
      </c>
      <c r="D943">
        <v>404</v>
      </c>
      <c r="E943" s="1">
        <v>43999</v>
      </c>
    </row>
    <row r="944" spans="1:5" x14ac:dyDescent="0.35">
      <c r="A944">
        <v>943</v>
      </c>
      <c r="B944">
        <v>3</v>
      </c>
      <c r="C944">
        <v>2</v>
      </c>
      <c r="D944">
        <v>475</v>
      </c>
      <c r="E944" s="1">
        <v>43999</v>
      </c>
    </row>
    <row r="945" spans="1:5" x14ac:dyDescent="0.35">
      <c r="A945">
        <v>944</v>
      </c>
      <c r="B945">
        <v>5</v>
      </c>
      <c r="C945">
        <v>6</v>
      </c>
      <c r="D945">
        <v>140</v>
      </c>
      <c r="E945" s="1">
        <v>44000</v>
      </c>
    </row>
    <row r="946" spans="1:5" x14ac:dyDescent="0.35">
      <c r="A946">
        <v>945</v>
      </c>
      <c r="B946">
        <v>6</v>
      </c>
      <c r="C946">
        <v>2</v>
      </c>
      <c r="D946">
        <v>247</v>
      </c>
      <c r="E946" s="1">
        <v>44000</v>
      </c>
    </row>
    <row r="947" spans="1:5" x14ac:dyDescent="0.35">
      <c r="A947">
        <v>946</v>
      </c>
      <c r="B947">
        <v>7</v>
      </c>
      <c r="C947">
        <v>2</v>
      </c>
      <c r="D947">
        <v>145</v>
      </c>
      <c r="E947" s="1">
        <v>44000</v>
      </c>
    </row>
    <row r="948" spans="1:5" x14ac:dyDescent="0.35">
      <c r="A948">
        <v>947</v>
      </c>
      <c r="B948">
        <v>11</v>
      </c>
      <c r="C948">
        <v>2</v>
      </c>
      <c r="D948">
        <v>153</v>
      </c>
      <c r="E948" s="1">
        <v>44000</v>
      </c>
    </row>
    <row r="949" spans="1:5" x14ac:dyDescent="0.35">
      <c r="A949">
        <v>948</v>
      </c>
      <c r="B949">
        <v>10</v>
      </c>
      <c r="C949">
        <v>2</v>
      </c>
      <c r="D949">
        <v>433</v>
      </c>
      <c r="E949" s="1">
        <v>44000</v>
      </c>
    </row>
    <row r="950" spans="1:5" x14ac:dyDescent="0.35">
      <c r="A950">
        <v>949</v>
      </c>
      <c r="B950">
        <v>13</v>
      </c>
      <c r="C950">
        <v>3</v>
      </c>
      <c r="D950">
        <v>184</v>
      </c>
      <c r="E950" s="1">
        <v>44000</v>
      </c>
    </row>
    <row r="951" spans="1:5" x14ac:dyDescent="0.35">
      <c r="A951">
        <v>950</v>
      </c>
      <c r="B951">
        <v>8</v>
      </c>
      <c r="C951">
        <v>4</v>
      </c>
      <c r="D951">
        <v>409</v>
      </c>
      <c r="E951" s="1">
        <v>44001</v>
      </c>
    </row>
    <row r="952" spans="1:5" x14ac:dyDescent="0.35">
      <c r="A952">
        <v>951</v>
      </c>
      <c r="B952">
        <v>7</v>
      </c>
      <c r="C952">
        <v>1</v>
      </c>
      <c r="D952">
        <v>258</v>
      </c>
      <c r="E952" s="1">
        <v>44001</v>
      </c>
    </row>
    <row r="953" spans="1:5" x14ac:dyDescent="0.35">
      <c r="A953">
        <v>952</v>
      </c>
      <c r="B953">
        <v>5</v>
      </c>
      <c r="C953">
        <v>1</v>
      </c>
      <c r="D953">
        <v>443</v>
      </c>
      <c r="E953" s="1">
        <v>44001</v>
      </c>
    </row>
    <row r="954" spans="1:5" x14ac:dyDescent="0.35">
      <c r="A954">
        <v>953</v>
      </c>
      <c r="B954">
        <v>12</v>
      </c>
      <c r="C954">
        <v>1</v>
      </c>
      <c r="D954">
        <v>412</v>
      </c>
      <c r="E954" s="1">
        <v>44001</v>
      </c>
    </row>
    <row r="955" spans="1:5" x14ac:dyDescent="0.35">
      <c r="A955">
        <v>954</v>
      </c>
      <c r="B955">
        <v>12</v>
      </c>
      <c r="C955">
        <v>4</v>
      </c>
      <c r="D955">
        <v>141</v>
      </c>
      <c r="E955" s="1">
        <v>44002</v>
      </c>
    </row>
    <row r="956" spans="1:5" x14ac:dyDescent="0.35">
      <c r="A956">
        <v>955</v>
      </c>
      <c r="B956">
        <v>1</v>
      </c>
      <c r="C956">
        <v>5</v>
      </c>
      <c r="D956">
        <v>368</v>
      </c>
      <c r="E956" s="1">
        <v>44002</v>
      </c>
    </row>
    <row r="957" spans="1:5" x14ac:dyDescent="0.35">
      <c r="A957">
        <v>956</v>
      </c>
      <c r="B957">
        <v>8</v>
      </c>
      <c r="C957">
        <v>7</v>
      </c>
      <c r="D957">
        <v>499</v>
      </c>
      <c r="E957" s="1">
        <v>44002</v>
      </c>
    </row>
    <row r="958" spans="1:5" x14ac:dyDescent="0.35">
      <c r="A958">
        <v>957</v>
      </c>
      <c r="B958">
        <v>10</v>
      </c>
      <c r="C958">
        <v>1</v>
      </c>
      <c r="D958">
        <v>366</v>
      </c>
      <c r="E958" s="1">
        <v>44002</v>
      </c>
    </row>
    <row r="959" spans="1:5" x14ac:dyDescent="0.35">
      <c r="A959">
        <v>958</v>
      </c>
      <c r="B959">
        <v>8</v>
      </c>
      <c r="C959">
        <v>2</v>
      </c>
      <c r="D959">
        <v>254</v>
      </c>
      <c r="E959" s="1">
        <v>44002</v>
      </c>
    </row>
    <row r="960" spans="1:5" x14ac:dyDescent="0.35">
      <c r="A960">
        <v>959</v>
      </c>
      <c r="B960">
        <v>11</v>
      </c>
      <c r="C960">
        <v>7</v>
      </c>
      <c r="D960">
        <v>280</v>
      </c>
      <c r="E960" s="1">
        <v>44002</v>
      </c>
    </row>
    <row r="961" spans="1:5" x14ac:dyDescent="0.35">
      <c r="A961">
        <v>960</v>
      </c>
      <c r="B961">
        <v>14</v>
      </c>
      <c r="C961">
        <v>1</v>
      </c>
      <c r="D961">
        <v>251</v>
      </c>
      <c r="E961" s="1">
        <v>44003</v>
      </c>
    </row>
    <row r="962" spans="1:5" x14ac:dyDescent="0.35">
      <c r="A962">
        <v>961</v>
      </c>
      <c r="B962">
        <v>14</v>
      </c>
      <c r="C962">
        <v>4</v>
      </c>
      <c r="D962">
        <v>228</v>
      </c>
      <c r="E962" s="1">
        <v>44003</v>
      </c>
    </row>
    <row r="963" spans="1:5" x14ac:dyDescent="0.35">
      <c r="A963">
        <v>962</v>
      </c>
      <c r="B963">
        <v>1</v>
      </c>
      <c r="C963">
        <v>7</v>
      </c>
      <c r="D963">
        <v>425</v>
      </c>
      <c r="E963" s="1">
        <v>44003</v>
      </c>
    </row>
    <row r="964" spans="1:5" x14ac:dyDescent="0.35">
      <c r="A964">
        <v>963</v>
      </c>
      <c r="B964">
        <v>4</v>
      </c>
      <c r="C964">
        <v>5</v>
      </c>
      <c r="D964">
        <v>253</v>
      </c>
      <c r="E964" s="1">
        <v>44003</v>
      </c>
    </row>
    <row r="965" spans="1:5" x14ac:dyDescent="0.35">
      <c r="A965">
        <v>964</v>
      </c>
      <c r="B965">
        <v>14</v>
      </c>
      <c r="C965">
        <v>1</v>
      </c>
      <c r="D965">
        <v>274</v>
      </c>
      <c r="E965" s="1">
        <v>44003</v>
      </c>
    </row>
    <row r="966" spans="1:5" x14ac:dyDescent="0.35">
      <c r="A966">
        <v>965</v>
      </c>
      <c r="B966">
        <v>3</v>
      </c>
      <c r="C966">
        <v>1</v>
      </c>
      <c r="D966">
        <v>427</v>
      </c>
      <c r="E966" s="1">
        <v>44004</v>
      </c>
    </row>
    <row r="967" spans="1:5" x14ac:dyDescent="0.35">
      <c r="A967">
        <v>966</v>
      </c>
      <c r="B967">
        <v>3</v>
      </c>
      <c r="C967">
        <v>5</v>
      </c>
      <c r="D967">
        <v>357</v>
      </c>
      <c r="E967" s="1">
        <v>44004</v>
      </c>
    </row>
    <row r="968" spans="1:5" x14ac:dyDescent="0.35">
      <c r="A968">
        <v>967</v>
      </c>
      <c r="B968">
        <v>5</v>
      </c>
      <c r="C968">
        <v>4</v>
      </c>
      <c r="D968">
        <v>445</v>
      </c>
      <c r="E968" s="1">
        <v>44004</v>
      </c>
    </row>
    <row r="969" spans="1:5" x14ac:dyDescent="0.35">
      <c r="A969">
        <v>968</v>
      </c>
      <c r="B969">
        <v>11</v>
      </c>
      <c r="C969">
        <v>6</v>
      </c>
      <c r="D969">
        <v>300</v>
      </c>
      <c r="E969" s="1">
        <v>44004</v>
      </c>
    </row>
    <row r="970" spans="1:5" x14ac:dyDescent="0.35">
      <c r="A970">
        <v>969</v>
      </c>
      <c r="B970">
        <v>4</v>
      </c>
      <c r="C970">
        <v>7</v>
      </c>
      <c r="D970">
        <v>223</v>
      </c>
      <c r="E970" s="1">
        <v>44004</v>
      </c>
    </row>
    <row r="971" spans="1:5" x14ac:dyDescent="0.35">
      <c r="A971">
        <v>970</v>
      </c>
      <c r="B971">
        <v>6</v>
      </c>
      <c r="C971">
        <v>5</v>
      </c>
      <c r="D971">
        <v>421</v>
      </c>
      <c r="E971" s="1">
        <v>44005</v>
      </c>
    </row>
    <row r="972" spans="1:5" x14ac:dyDescent="0.35">
      <c r="A972">
        <v>971</v>
      </c>
      <c r="B972">
        <v>10</v>
      </c>
      <c r="C972">
        <v>4</v>
      </c>
      <c r="D972">
        <v>300</v>
      </c>
      <c r="E972" s="1">
        <v>44005</v>
      </c>
    </row>
    <row r="973" spans="1:5" x14ac:dyDescent="0.35">
      <c r="A973">
        <v>972</v>
      </c>
      <c r="B973">
        <v>9</v>
      </c>
      <c r="C973">
        <v>5</v>
      </c>
      <c r="D973">
        <v>366</v>
      </c>
      <c r="E973" s="1">
        <v>44005</v>
      </c>
    </row>
    <row r="974" spans="1:5" x14ac:dyDescent="0.35">
      <c r="A974">
        <v>973</v>
      </c>
      <c r="B974">
        <v>10</v>
      </c>
      <c r="C974">
        <v>6</v>
      </c>
      <c r="D974">
        <v>360</v>
      </c>
      <c r="E974" s="1">
        <v>44005</v>
      </c>
    </row>
    <row r="975" spans="1:5" x14ac:dyDescent="0.35">
      <c r="A975">
        <v>974</v>
      </c>
      <c r="B975">
        <v>6</v>
      </c>
      <c r="C975">
        <v>3</v>
      </c>
      <c r="D975">
        <v>126</v>
      </c>
      <c r="E975" s="1">
        <v>44005</v>
      </c>
    </row>
    <row r="976" spans="1:5" x14ac:dyDescent="0.35">
      <c r="A976">
        <v>975</v>
      </c>
      <c r="B976">
        <v>10</v>
      </c>
      <c r="C976">
        <v>1</v>
      </c>
      <c r="D976">
        <v>453</v>
      </c>
      <c r="E976" s="1">
        <v>44005</v>
      </c>
    </row>
    <row r="977" spans="1:5" x14ac:dyDescent="0.35">
      <c r="A977">
        <v>976</v>
      </c>
      <c r="B977">
        <v>3</v>
      </c>
      <c r="C977">
        <v>6</v>
      </c>
      <c r="D977">
        <v>121</v>
      </c>
      <c r="E977" s="1">
        <v>44005</v>
      </c>
    </row>
    <row r="978" spans="1:5" x14ac:dyDescent="0.35">
      <c r="A978">
        <v>977</v>
      </c>
      <c r="B978">
        <v>12</v>
      </c>
      <c r="C978">
        <v>3</v>
      </c>
      <c r="D978">
        <v>390</v>
      </c>
      <c r="E978" s="1">
        <v>44006</v>
      </c>
    </row>
    <row r="979" spans="1:5" x14ac:dyDescent="0.35">
      <c r="A979">
        <v>978</v>
      </c>
      <c r="B979">
        <v>12</v>
      </c>
      <c r="C979">
        <v>1</v>
      </c>
      <c r="D979">
        <v>419</v>
      </c>
      <c r="E979" s="1">
        <v>44006</v>
      </c>
    </row>
    <row r="980" spans="1:5" x14ac:dyDescent="0.35">
      <c r="A980">
        <v>979</v>
      </c>
      <c r="B980">
        <v>8</v>
      </c>
      <c r="C980">
        <v>4</v>
      </c>
      <c r="D980">
        <v>402</v>
      </c>
      <c r="E980" s="1">
        <v>44006</v>
      </c>
    </row>
    <row r="981" spans="1:5" x14ac:dyDescent="0.35">
      <c r="A981">
        <v>980</v>
      </c>
      <c r="B981">
        <v>12</v>
      </c>
      <c r="C981">
        <v>7</v>
      </c>
      <c r="D981">
        <v>338</v>
      </c>
      <c r="E981" s="1">
        <v>44006</v>
      </c>
    </row>
    <row r="982" spans="1:5" x14ac:dyDescent="0.35">
      <c r="A982">
        <v>981</v>
      </c>
      <c r="B982">
        <v>5</v>
      </c>
      <c r="C982">
        <v>2</v>
      </c>
      <c r="D982">
        <v>403</v>
      </c>
      <c r="E982" s="1">
        <v>44007</v>
      </c>
    </row>
    <row r="983" spans="1:5" x14ac:dyDescent="0.35">
      <c r="A983">
        <v>982</v>
      </c>
      <c r="B983">
        <v>12</v>
      </c>
      <c r="C983">
        <v>5</v>
      </c>
      <c r="D983">
        <v>285</v>
      </c>
      <c r="E983" s="1">
        <v>44007</v>
      </c>
    </row>
    <row r="984" spans="1:5" x14ac:dyDescent="0.35">
      <c r="A984">
        <v>983</v>
      </c>
      <c r="B984">
        <v>2</v>
      </c>
      <c r="C984">
        <v>4</v>
      </c>
      <c r="D984">
        <v>471</v>
      </c>
      <c r="E984" s="1">
        <v>44007</v>
      </c>
    </row>
    <row r="985" spans="1:5" x14ac:dyDescent="0.35">
      <c r="A985">
        <v>984</v>
      </c>
      <c r="B985">
        <v>13</v>
      </c>
      <c r="C985">
        <v>5</v>
      </c>
      <c r="D985">
        <v>158</v>
      </c>
      <c r="E985" s="1">
        <v>44007</v>
      </c>
    </row>
    <row r="986" spans="1:5" x14ac:dyDescent="0.35">
      <c r="A986">
        <v>985</v>
      </c>
      <c r="B986">
        <v>8</v>
      </c>
      <c r="C986">
        <v>5</v>
      </c>
      <c r="D986">
        <v>150</v>
      </c>
      <c r="E986" s="1">
        <v>44007</v>
      </c>
    </row>
    <row r="987" spans="1:5" x14ac:dyDescent="0.35">
      <c r="A987">
        <v>986</v>
      </c>
      <c r="B987">
        <v>6</v>
      </c>
      <c r="C987">
        <v>3</v>
      </c>
      <c r="D987">
        <v>398</v>
      </c>
      <c r="E987" s="1">
        <v>44007</v>
      </c>
    </row>
    <row r="988" spans="1:5" x14ac:dyDescent="0.35">
      <c r="A988">
        <v>987</v>
      </c>
      <c r="B988">
        <v>8</v>
      </c>
      <c r="C988">
        <v>7</v>
      </c>
      <c r="D988">
        <v>162</v>
      </c>
      <c r="E988" s="1">
        <v>44007</v>
      </c>
    </row>
    <row r="989" spans="1:5" x14ac:dyDescent="0.35">
      <c r="A989">
        <v>988</v>
      </c>
      <c r="B989">
        <v>7</v>
      </c>
      <c r="C989">
        <v>7</v>
      </c>
      <c r="D989">
        <v>356</v>
      </c>
      <c r="E989" s="1">
        <v>44008</v>
      </c>
    </row>
    <row r="990" spans="1:5" x14ac:dyDescent="0.35">
      <c r="A990">
        <v>989</v>
      </c>
      <c r="B990">
        <v>6</v>
      </c>
      <c r="C990">
        <v>6</v>
      </c>
      <c r="D990">
        <v>166</v>
      </c>
      <c r="E990" s="1">
        <v>44008</v>
      </c>
    </row>
    <row r="991" spans="1:5" x14ac:dyDescent="0.35">
      <c r="A991">
        <v>990</v>
      </c>
      <c r="B991">
        <v>2</v>
      </c>
      <c r="C991">
        <v>7</v>
      </c>
      <c r="D991">
        <v>459</v>
      </c>
      <c r="E991" s="1">
        <v>44008</v>
      </c>
    </row>
    <row r="992" spans="1:5" x14ac:dyDescent="0.35">
      <c r="A992">
        <v>991</v>
      </c>
      <c r="B992">
        <v>10</v>
      </c>
      <c r="C992">
        <v>6</v>
      </c>
      <c r="D992">
        <v>227</v>
      </c>
      <c r="E992" s="1">
        <v>44008</v>
      </c>
    </row>
    <row r="993" spans="1:5" x14ac:dyDescent="0.35">
      <c r="A993">
        <v>992</v>
      </c>
      <c r="B993">
        <v>11</v>
      </c>
      <c r="C993">
        <v>4</v>
      </c>
      <c r="D993">
        <v>246</v>
      </c>
      <c r="E993" s="1">
        <v>44008</v>
      </c>
    </row>
    <row r="994" spans="1:5" x14ac:dyDescent="0.35">
      <c r="A994">
        <v>993</v>
      </c>
      <c r="B994">
        <v>1</v>
      </c>
      <c r="C994">
        <v>4</v>
      </c>
      <c r="D994">
        <v>210</v>
      </c>
      <c r="E994" s="1">
        <v>44008</v>
      </c>
    </row>
    <row r="995" spans="1:5" x14ac:dyDescent="0.35">
      <c r="A995">
        <v>994</v>
      </c>
      <c r="B995">
        <v>13</v>
      </c>
      <c r="C995">
        <v>5</v>
      </c>
      <c r="D995">
        <v>463</v>
      </c>
      <c r="E995" s="1">
        <v>44008</v>
      </c>
    </row>
    <row r="996" spans="1:5" x14ac:dyDescent="0.35">
      <c r="A996">
        <v>995</v>
      </c>
      <c r="B996">
        <v>1</v>
      </c>
      <c r="C996">
        <v>5</v>
      </c>
      <c r="D996">
        <v>324</v>
      </c>
      <c r="E996" s="1">
        <v>44009</v>
      </c>
    </row>
    <row r="997" spans="1:5" x14ac:dyDescent="0.35">
      <c r="A997">
        <v>996</v>
      </c>
      <c r="B997">
        <v>2</v>
      </c>
      <c r="C997">
        <v>3</v>
      </c>
      <c r="D997">
        <v>164</v>
      </c>
      <c r="E997" s="1">
        <v>44009</v>
      </c>
    </row>
    <row r="998" spans="1:5" x14ac:dyDescent="0.35">
      <c r="A998">
        <v>997</v>
      </c>
      <c r="B998">
        <v>6</v>
      </c>
      <c r="C998">
        <v>1</v>
      </c>
      <c r="D998">
        <v>258</v>
      </c>
      <c r="E998" s="1">
        <v>44009</v>
      </c>
    </row>
    <row r="999" spans="1:5" x14ac:dyDescent="0.35">
      <c r="A999">
        <v>998</v>
      </c>
      <c r="B999">
        <v>10</v>
      </c>
      <c r="C999">
        <v>6</v>
      </c>
      <c r="D999">
        <v>290</v>
      </c>
      <c r="E999" s="1">
        <v>44009</v>
      </c>
    </row>
    <row r="1000" spans="1:5" x14ac:dyDescent="0.35">
      <c r="A1000">
        <v>999</v>
      </c>
      <c r="B1000">
        <v>11</v>
      </c>
      <c r="C1000">
        <v>6</v>
      </c>
      <c r="D1000">
        <v>177</v>
      </c>
      <c r="E1000" s="1">
        <v>44009</v>
      </c>
    </row>
    <row r="1001" spans="1:5" x14ac:dyDescent="0.35">
      <c r="A1001">
        <v>1000</v>
      </c>
      <c r="B1001">
        <v>10</v>
      </c>
      <c r="C1001">
        <v>7</v>
      </c>
      <c r="D1001">
        <v>265</v>
      </c>
      <c r="E1001" s="1">
        <v>44010</v>
      </c>
    </row>
    <row r="1002" spans="1:5" x14ac:dyDescent="0.35">
      <c r="A1002">
        <v>1001</v>
      </c>
      <c r="B1002">
        <v>14</v>
      </c>
      <c r="C1002">
        <v>7</v>
      </c>
      <c r="D1002">
        <v>489</v>
      </c>
      <c r="E1002" s="1">
        <v>44010</v>
      </c>
    </row>
    <row r="1003" spans="1:5" x14ac:dyDescent="0.35">
      <c r="A1003">
        <v>1002</v>
      </c>
      <c r="B1003">
        <v>5</v>
      </c>
      <c r="C1003">
        <v>2</v>
      </c>
      <c r="D1003">
        <v>461</v>
      </c>
      <c r="E1003" s="1">
        <v>44010</v>
      </c>
    </row>
    <row r="1004" spans="1:5" x14ac:dyDescent="0.35">
      <c r="A1004">
        <v>1003</v>
      </c>
      <c r="B1004">
        <v>10</v>
      </c>
      <c r="C1004">
        <v>1</v>
      </c>
      <c r="D1004">
        <v>215</v>
      </c>
      <c r="E1004" s="1">
        <v>44010</v>
      </c>
    </row>
    <row r="1005" spans="1:5" x14ac:dyDescent="0.35">
      <c r="A1005">
        <v>1004</v>
      </c>
      <c r="B1005">
        <v>4</v>
      </c>
      <c r="C1005">
        <v>3</v>
      </c>
      <c r="D1005">
        <v>101</v>
      </c>
      <c r="E1005" s="1">
        <v>44010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D367A-F907-44C6-878F-A34AF4D4490E}">
  <dimension ref="A1:K1021"/>
  <sheetViews>
    <sheetView workbookViewId="0">
      <selection activeCell="G4" sqref="G4"/>
    </sheetView>
  </sheetViews>
  <sheetFormatPr defaultRowHeight="14.5" x14ac:dyDescent="0.35"/>
  <cols>
    <col min="1" max="1" width="14" bestFit="1" customWidth="1"/>
    <col min="2" max="2" width="11.54296875" bestFit="1" customWidth="1"/>
    <col min="3" max="3" width="13.08984375" bestFit="1" customWidth="1"/>
    <col min="4" max="4" width="10.453125" bestFit="1" customWidth="1"/>
    <col min="5" max="5" width="15.54296875" bestFit="1" customWidth="1"/>
    <col min="6" max="6" width="15.54296875" style="6" customWidth="1"/>
    <col min="7" max="7" width="16.81640625" bestFit="1" customWidth="1"/>
    <col min="8" max="8" width="18.54296875" bestFit="1" customWidth="1"/>
    <col min="9" max="9" width="14.6328125" customWidth="1"/>
    <col min="10" max="10" width="21.26953125" customWidth="1"/>
    <col min="11" max="11" width="11.26953125" customWidth="1"/>
  </cols>
  <sheetData>
    <row r="1" spans="1:11" x14ac:dyDescent="0.35">
      <c r="A1" t="s">
        <v>42</v>
      </c>
      <c r="B1" t="s">
        <v>29</v>
      </c>
      <c r="C1" t="s">
        <v>43</v>
      </c>
      <c r="D1" t="s">
        <v>41</v>
      </c>
      <c r="E1" t="s">
        <v>36</v>
      </c>
      <c r="F1" s="6" t="s">
        <v>67</v>
      </c>
      <c r="G1" t="s">
        <v>44</v>
      </c>
      <c r="H1" t="s">
        <v>45</v>
      </c>
      <c r="I1" t="s">
        <v>46</v>
      </c>
      <c r="J1" t="s">
        <v>30</v>
      </c>
      <c r="K1" t="s">
        <v>57</v>
      </c>
    </row>
    <row r="2" spans="1:11" x14ac:dyDescent="0.35">
      <c r="A2">
        <v>1</v>
      </c>
      <c r="B2">
        <v>14</v>
      </c>
      <c r="C2">
        <v>8</v>
      </c>
      <c r="D2">
        <v>409</v>
      </c>
      <c r="E2" s="1">
        <v>43832.875</v>
      </c>
      <c r="F2" s="6" t="str">
        <f>DAY(sofile__3[[#This Row],[TimeStamp]])&amp;"/"&amp;MONTH(sofile__3[[#This Row],[TimeStamp]])&amp;"/"&amp;YEAR(sofile__3[[#This Row],[TimeStamp]])</f>
        <v>2/1/2020</v>
      </c>
      <c r="G2">
        <v>1</v>
      </c>
      <c r="H2">
        <v>45</v>
      </c>
      <c r="I2">
        <f>+WEEKNUM(sofile__3[[#This Row],[TimeStamp]])</f>
        <v>1</v>
      </c>
      <c r="J2">
        <f>VLOOKUP(sofile__3[[#This Row],[PurchaseOderID]],pofile__7[[PurchaseOrderID]:[SupplierID]],3,FALSE)</f>
        <v>6</v>
      </c>
      <c r="K2">
        <f>sofile__3[[#This Row],[POToSalesInHours]]</f>
        <v>45</v>
      </c>
    </row>
    <row r="3" spans="1:11" x14ac:dyDescent="0.35">
      <c r="A3">
        <v>2</v>
      </c>
      <c r="B3">
        <v>6</v>
      </c>
      <c r="C3">
        <v>3</v>
      </c>
      <c r="D3">
        <v>384</v>
      </c>
      <c r="E3" s="1">
        <v>43832.666666666664</v>
      </c>
      <c r="F3" s="6" t="str">
        <f>DAY(sofile__3[[#This Row],[TimeStamp]])&amp;"/"&amp;MONTH(sofile__3[[#This Row],[TimeStamp]])&amp;"/"&amp;YEAR(sofile__3[[#This Row],[TimeStamp]])</f>
        <v>2/1/2020</v>
      </c>
      <c r="G3">
        <v>2</v>
      </c>
      <c r="H3">
        <v>40</v>
      </c>
      <c r="I3">
        <f>+WEEKNUM(sofile__3[[#This Row],[TimeStamp]])</f>
        <v>1</v>
      </c>
      <c r="J3">
        <f>VLOOKUP(sofile__3[[#This Row],[PurchaseOderID]],pofile__7[[PurchaseOrderID]:[SupplierID]],3,FALSE)</f>
        <v>1</v>
      </c>
      <c r="K3">
        <f>sofile__3[[#This Row],[POToSalesInHours]]</f>
        <v>40</v>
      </c>
    </row>
    <row r="4" spans="1:11" x14ac:dyDescent="0.35">
      <c r="A4">
        <v>3</v>
      </c>
      <c r="B4">
        <v>11</v>
      </c>
      <c r="C4">
        <v>2</v>
      </c>
      <c r="D4">
        <v>261</v>
      </c>
      <c r="E4" s="1">
        <v>43832.875</v>
      </c>
      <c r="F4" s="6" t="str">
        <f>DAY(sofile__3[[#This Row],[TimeStamp]])&amp;"/"&amp;MONTH(sofile__3[[#This Row],[TimeStamp]])&amp;"/"&amp;YEAR(sofile__3[[#This Row],[TimeStamp]])</f>
        <v>2/1/2020</v>
      </c>
      <c r="G4">
        <v>3</v>
      </c>
      <c r="H4">
        <v>45</v>
      </c>
      <c r="I4">
        <f>+WEEKNUM(sofile__3[[#This Row],[TimeStamp]])</f>
        <v>1</v>
      </c>
      <c r="J4">
        <f>VLOOKUP(sofile__3[[#This Row],[PurchaseOderID]],pofile__7[[PurchaseOrderID]:[SupplierID]],3,FALSE)</f>
        <v>2</v>
      </c>
      <c r="K4">
        <f>sofile__3[[#This Row],[POToSalesInHours]]</f>
        <v>45</v>
      </c>
    </row>
    <row r="5" spans="1:11" x14ac:dyDescent="0.35">
      <c r="A5">
        <v>4</v>
      </c>
      <c r="B5">
        <v>12</v>
      </c>
      <c r="C5">
        <v>8</v>
      </c>
      <c r="D5">
        <v>152</v>
      </c>
      <c r="E5" s="1">
        <v>43832.5</v>
      </c>
      <c r="F5" s="6" t="str">
        <f>DAY(sofile__3[[#This Row],[TimeStamp]])&amp;"/"&amp;MONTH(sofile__3[[#This Row],[TimeStamp]])&amp;"/"&amp;YEAR(sofile__3[[#This Row],[TimeStamp]])</f>
        <v>2/1/2020</v>
      </c>
      <c r="G5">
        <v>4</v>
      </c>
      <c r="H5">
        <v>36</v>
      </c>
      <c r="I5">
        <f>+WEEKNUM(sofile__3[[#This Row],[TimeStamp]])</f>
        <v>1</v>
      </c>
      <c r="J5">
        <f>VLOOKUP(sofile__3[[#This Row],[PurchaseOderID]],pofile__7[[PurchaseOrderID]:[SupplierID]],3,FALSE)</f>
        <v>3</v>
      </c>
      <c r="K5">
        <f>sofile__3[[#This Row],[POToSalesInHours]]</f>
        <v>36</v>
      </c>
    </row>
    <row r="6" spans="1:11" x14ac:dyDescent="0.35">
      <c r="A6">
        <v>5</v>
      </c>
      <c r="B6">
        <v>10</v>
      </c>
      <c r="C6">
        <v>4</v>
      </c>
      <c r="D6">
        <v>316</v>
      </c>
      <c r="E6" s="1">
        <v>43832.666666666664</v>
      </c>
      <c r="F6" s="6" t="str">
        <f>DAY(sofile__3[[#This Row],[TimeStamp]])&amp;"/"&amp;MONTH(sofile__3[[#This Row],[TimeStamp]])&amp;"/"&amp;YEAR(sofile__3[[#This Row],[TimeStamp]])</f>
        <v>2/1/2020</v>
      </c>
      <c r="G6">
        <v>5</v>
      </c>
      <c r="H6">
        <v>40</v>
      </c>
      <c r="I6">
        <f>+WEEKNUM(sofile__3[[#This Row],[TimeStamp]])</f>
        <v>1</v>
      </c>
      <c r="J6">
        <f>VLOOKUP(sofile__3[[#This Row],[PurchaseOderID]],pofile__7[[PurchaseOrderID]:[SupplierID]],3,FALSE)</f>
        <v>2</v>
      </c>
      <c r="K6">
        <f>sofile__3[[#This Row],[POToSalesInHours]]</f>
        <v>40</v>
      </c>
    </row>
    <row r="7" spans="1:11" x14ac:dyDescent="0.35">
      <c r="A7">
        <v>6</v>
      </c>
      <c r="B7">
        <v>7</v>
      </c>
      <c r="C7">
        <v>9</v>
      </c>
      <c r="D7">
        <v>336</v>
      </c>
      <c r="E7" s="1">
        <v>43834.416666666664</v>
      </c>
      <c r="F7" s="6" t="str">
        <f>DAY(sofile__3[[#This Row],[TimeStamp]])&amp;"/"&amp;MONTH(sofile__3[[#This Row],[TimeStamp]])&amp;"/"&amp;YEAR(sofile__3[[#This Row],[TimeStamp]])</f>
        <v>4/1/2020</v>
      </c>
      <c r="G7">
        <v>6</v>
      </c>
      <c r="H7">
        <v>58</v>
      </c>
      <c r="I7">
        <f>+WEEKNUM(sofile__3[[#This Row],[TimeStamp]])</f>
        <v>1</v>
      </c>
      <c r="J7">
        <f>VLOOKUP(sofile__3[[#This Row],[PurchaseOderID]],pofile__7[[PurchaseOrderID]:[SupplierID]],3,FALSE)</f>
        <v>1</v>
      </c>
      <c r="K7">
        <f>sofile__3[[#This Row],[POToSalesInHours]]</f>
        <v>58</v>
      </c>
    </row>
    <row r="8" spans="1:11" x14ac:dyDescent="0.35">
      <c r="A8">
        <v>7</v>
      </c>
      <c r="B8">
        <v>12</v>
      </c>
      <c r="C8">
        <v>7</v>
      </c>
      <c r="D8">
        <v>186</v>
      </c>
      <c r="E8" s="1">
        <v>43833.625</v>
      </c>
      <c r="F8" s="6" t="str">
        <f>DAY(sofile__3[[#This Row],[TimeStamp]])&amp;"/"&amp;MONTH(sofile__3[[#This Row],[TimeStamp]])&amp;"/"&amp;YEAR(sofile__3[[#This Row],[TimeStamp]])</f>
        <v>3/1/2020</v>
      </c>
      <c r="G8">
        <v>7</v>
      </c>
      <c r="H8">
        <v>39</v>
      </c>
      <c r="I8">
        <f>+WEEKNUM(sofile__3[[#This Row],[TimeStamp]])</f>
        <v>1</v>
      </c>
      <c r="J8">
        <f>VLOOKUP(sofile__3[[#This Row],[PurchaseOderID]],pofile__7[[PurchaseOrderID]:[SupplierID]],3,FALSE)</f>
        <v>1</v>
      </c>
      <c r="K8">
        <f>sofile__3[[#This Row],[POToSalesInHours]]</f>
        <v>39</v>
      </c>
    </row>
    <row r="9" spans="1:11" x14ac:dyDescent="0.35">
      <c r="A9">
        <v>8</v>
      </c>
      <c r="B9">
        <v>9</v>
      </c>
      <c r="C9">
        <v>8</v>
      </c>
      <c r="D9">
        <v>236</v>
      </c>
      <c r="E9" s="1">
        <v>43834.166666666664</v>
      </c>
      <c r="F9" s="6" t="str">
        <f>DAY(sofile__3[[#This Row],[TimeStamp]])&amp;"/"&amp;MONTH(sofile__3[[#This Row],[TimeStamp]])&amp;"/"&amp;YEAR(sofile__3[[#This Row],[TimeStamp]])</f>
        <v>4/1/2020</v>
      </c>
      <c r="G9">
        <v>8</v>
      </c>
      <c r="H9">
        <v>52</v>
      </c>
      <c r="I9">
        <f>+WEEKNUM(sofile__3[[#This Row],[TimeStamp]])</f>
        <v>1</v>
      </c>
      <c r="J9">
        <f>VLOOKUP(sofile__3[[#This Row],[PurchaseOderID]],pofile__7[[PurchaseOrderID]:[SupplierID]],3,FALSE)</f>
        <v>4</v>
      </c>
      <c r="K9">
        <f>sofile__3[[#This Row],[POToSalesInHours]]</f>
        <v>52</v>
      </c>
    </row>
    <row r="10" spans="1:11" x14ac:dyDescent="0.35">
      <c r="A10">
        <v>9</v>
      </c>
      <c r="B10">
        <v>5</v>
      </c>
      <c r="C10">
        <v>2</v>
      </c>
      <c r="D10">
        <v>429</v>
      </c>
      <c r="E10" s="1">
        <v>43833.875</v>
      </c>
      <c r="F10" s="6" t="str">
        <f>DAY(sofile__3[[#This Row],[TimeStamp]])&amp;"/"&amp;MONTH(sofile__3[[#This Row],[TimeStamp]])&amp;"/"&amp;YEAR(sofile__3[[#This Row],[TimeStamp]])</f>
        <v>3/1/2020</v>
      </c>
      <c r="G10">
        <v>9</v>
      </c>
      <c r="H10">
        <v>45</v>
      </c>
      <c r="I10">
        <f>+WEEKNUM(sofile__3[[#This Row],[TimeStamp]])</f>
        <v>1</v>
      </c>
      <c r="J10">
        <f>VLOOKUP(sofile__3[[#This Row],[PurchaseOderID]],pofile__7[[PurchaseOrderID]:[SupplierID]],3,FALSE)</f>
        <v>5</v>
      </c>
      <c r="K10">
        <f>sofile__3[[#This Row],[POToSalesInHours]]</f>
        <v>45</v>
      </c>
    </row>
    <row r="11" spans="1:11" x14ac:dyDescent="0.35">
      <c r="A11">
        <v>10</v>
      </c>
      <c r="B11">
        <v>5</v>
      </c>
      <c r="C11">
        <v>9</v>
      </c>
      <c r="D11">
        <v>204</v>
      </c>
      <c r="E11" s="1">
        <v>43834.166666666664</v>
      </c>
      <c r="F11" s="6" t="str">
        <f>DAY(sofile__3[[#This Row],[TimeStamp]])&amp;"/"&amp;MONTH(sofile__3[[#This Row],[TimeStamp]])&amp;"/"&amp;YEAR(sofile__3[[#This Row],[TimeStamp]])</f>
        <v>4/1/2020</v>
      </c>
      <c r="G11">
        <v>10</v>
      </c>
      <c r="H11">
        <v>52</v>
      </c>
      <c r="I11">
        <f>+WEEKNUM(sofile__3[[#This Row],[TimeStamp]])</f>
        <v>1</v>
      </c>
      <c r="J11">
        <f>VLOOKUP(sofile__3[[#This Row],[PurchaseOderID]],pofile__7[[PurchaseOrderID]:[SupplierID]],3,FALSE)</f>
        <v>6</v>
      </c>
      <c r="K11">
        <f>sofile__3[[#This Row],[POToSalesInHours]]</f>
        <v>52</v>
      </c>
    </row>
    <row r="12" spans="1:11" x14ac:dyDescent="0.35">
      <c r="A12">
        <v>11</v>
      </c>
      <c r="B12">
        <v>5</v>
      </c>
      <c r="C12">
        <v>1</v>
      </c>
      <c r="D12">
        <v>159</v>
      </c>
      <c r="E12" s="1">
        <v>43834.041666666664</v>
      </c>
      <c r="F12" s="6" t="str">
        <f>DAY(sofile__3[[#This Row],[TimeStamp]])&amp;"/"&amp;MONTH(sofile__3[[#This Row],[TimeStamp]])&amp;"/"&amp;YEAR(sofile__3[[#This Row],[TimeStamp]])</f>
        <v>4/1/2020</v>
      </c>
      <c r="G12">
        <v>11</v>
      </c>
      <c r="H12">
        <v>49</v>
      </c>
      <c r="I12">
        <f>+WEEKNUM(sofile__3[[#This Row],[TimeStamp]])</f>
        <v>1</v>
      </c>
      <c r="J12">
        <f>VLOOKUP(sofile__3[[#This Row],[PurchaseOderID]],pofile__7[[PurchaseOrderID]:[SupplierID]],3,FALSE)</f>
        <v>7</v>
      </c>
      <c r="K12">
        <f>sofile__3[[#This Row],[POToSalesInHours]]</f>
        <v>49</v>
      </c>
    </row>
    <row r="13" spans="1:11" x14ac:dyDescent="0.35">
      <c r="A13">
        <v>12</v>
      </c>
      <c r="B13">
        <v>8</v>
      </c>
      <c r="C13">
        <v>1</v>
      </c>
      <c r="D13">
        <v>246</v>
      </c>
      <c r="E13" s="1">
        <v>43833.5</v>
      </c>
      <c r="F13" s="6" t="str">
        <f>DAY(sofile__3[[#This Row],[TimeStamp]])&amp;"/"&amp;MONTH(sofile__3[[#This Row],[TimeStamp]])&amp;"/"&amp;YEAR(sofile__3[[#This Row],[TimeStamp]])</f>
        <v>3/1/2020</v>
      </c>
      <c r="G13">
        <v>12</v>
      </c>
      <c r="H13">
        <v>36</v>
      </c>
      <c r="I13">
        <f>+WEEKNUM(sofile__3[[#This Row],[TimeStamp]])</f>
        <v>1</v>
      </c>
      <c r="J13">
        <f>VLOOKUP(sofile__3[[#This Row],[PurchaseOderID]],pofile__7[[PurchaseOrderID]:[SupplierID]],3,FALSE)</f>
        <v>4</v>
      </c>
      <c r="K13">
        <f>sofile__3[[#This Row],[POToSalesInHours]]</f>
        <v>36</v>
      </c>
    </row>
    <row r="14" spans="1:11" x14ac:dyDescent="0.35">
      <c r="A14">
        <v>13</v>
      </c>
      <c r="B14">
        <v>9</v>
      </c>
      <c r="C14">
        <v>8</v>
      </c>
      <c r="D14">
        <v>473</v>
      </c>
      <c r="E14" s="1">
        <v>43835.458333333336</v>
      </c>
      <c r="F14" s="6" t="str">
        <f>DAY(sofile__3[[#This Row],[TimeStamp]])&amp;"/"&amp;MONTH(sofile__3[[#This Row],[TimeStamp]])&amp;"/"&amp;YEAR(sofile__3[[#This Row],[TimeStamp]])</f>
        <v>5/1/2020</v>
      </c>
      <c r="G14">
        <v>13</v>
      </c>
      <c r="H14">
        <v>59</v>
      </c>
      <c r="I14">
        <f>+WEEKNUM(sofile__3[[#This Row],[TimeStamp]])</f>
        <v>2</v>
      </c>
      <c r="J14">
        <f>VLOOKUP(sofile__3[[#This Row],[PurchaseOderID]],pofile__7[[PurchaseOrderID]:[SupplierID]],3,FALSE)</f>
        <v>5</v>
      </c>
      <c r="K14">
        <f>sofile__3[[#This Row],[POToSalesInHours]]</f>
        <v>59</v>
      </c>
    </row>
    <row r="15" spans="1:11" x14ac:dyDescent="0.35">
      <c r="A15">
        <v>14</v>
      </c>
      <c r="B15">
        <v>5</v>
      </c>
      <c r="C15">
        <v>8</v>
      </c>
      <c r="D15">
        <v>237</v>
      </c>
      <c r="E15" s="1">
        <v>43835.083333333336</v>
      </c>
      <c r="F15" s="6" t="str">
        <f>DAY(sofile__3[[#This Row],[TimeStamp]])&amp;"/"&amp;MONTH(sofile__3[[#This Row],[TimeStamp]])&amp;"/"&amp;YEAR(sofile__3[[#This Row],[TimeStamp]])</f>
        <v>5/1/2020</v>
      </c>
      <c r="G15">
        <v>14</v>
      </c>
      <c r="H15">
        <v>50</v>
      </c>
      <c r="I15">
        <f>+WEEKNUM(sofile__3[[#This Row],[TimeStamp]])</f>
        <v>2</v>
      </c>
      <c r="J15">
        <f>VLOOKUP(sofile__3[[#This Row],[PurchaseOderID]],pofile__7[[PurchaseOrderID]:[SupplierID]],3,FALSE)</f>
        <v>3</v>
      </c>
      <c r="K15">
        <f>sofile__3[[#This Row],[POToSalesInHours]]</f>
        <v>50</v>
      </c>
    </row>
    <row r="16" spans="1:11" x14ac:dyDescent="0.35">
      <c r="A16">
        <v>15</v>
      </c>
      <c r="B16">
        <v>13</v>
      </c>
      <c r="C16">
        <v>3</v>
      </c>
      <c r="D16">
        <v>201</v>
      </c>
      <c r="E16" s="1">
        <v>43834.958333333336</v>
      </c>
      <c r="F16" s="6" t="str">
        <f>DAY(sofile__3[[#This Row],[TimeStamp]])&amp;"/"&amp;MONTH(sofile__3[[#This Row],[TimeStamp]])&amp;"/"&amp;YEAR(sofile__3[[#This Row],[TimeStamp]])</f>
        <v>4/1/2020</v>
      </c>
      <c r="G16">
        <v>15</v>
      </c>
      <c r="H16">
        <v>47</v>
      </c>
      <c r="I16">
        <f>+WEEKNUM(sofile__3[[#This Row],[TimeStamp]])</f>
        <v>1</v>
      </c>
      <c r="J16">
        <f>VLOOKUP(sofile__3[[#This Row],[PurchaseOderID]],pofile__7[[PurchaseOrderID]:[SupplierID]],3,FALSE)</f>
        <v>7</v>
      </c>
      <c r="K16">
        <f>sofile__3[[#This Row],[POToSalesInHours]]</f>
        <v>47</v>
      </c>
    </row>
    <row r="17" spans="1:11" x14ac:dyDescent="0.35">
      <c r="A17">
        <v>16</v>
      </c>
      <c r="B17">
        <v>8</v>
      </c>
      <c r="C17">
        <v>5</v>
      </c>
      <c r="D17">
        <v>316</v>
      </c>
      <c r="E17" s="1">
        <v>43835.166666666664</v>
      </c>
      <c r="F17" s="6" t="str">
        <f>DAY(sofile__3[[#This Row],[TimeStamp]])&amp;"/"&amp;MONTH(sofile__3[[#This Row],[TimeStamp]])&amp;"/"&amp;YEAR(sofile__3[[#This Row],[TimeStamp]])</f>
        <v>5/1/2020</v>
      </c>
      <c r="G17">
        <v>16</v>
      </c>
      <c r="H17">
        <v>52</v>
      </c>
      <c r="I17">
        <f>+WEEKNUM(sofile__3[[#This Row],[TimeStamp]])</f>
        <v>2</v>
      </c>
      <c r="J17">
        <f>VLOOKUP(sofile__3[[#This Row],[PurchaseOderID]],pofile__7[[PurchaseOrderID]:[SupplierID]],3,FALSE)</f>
        <v>2</v>
      </c>
      <c r="K17">
        <f>sofile__3[[#This Row],[POToSalesInHours]]</f>
        <v>52</v>
      </c>
    </row>
    <row r="18" spans="1:11" x14ac:dyDescent="0.35">
      <c r="A18">
        <v>17</v>
      </c>
      <c r="B18">
        <v>6</v>
      </c>
      <c r="C18">
        <v>5</v>
      </c>
      <c r="D18">
        <v>105</v>
      </c>
      <c r="E18" s="1">
        <v>43835.458333333336</v>
      </c>
      <c r="F18" s="6" t="str">
        <f>DAY(sofile__3[[#This Row],[TimeStamp]])&amp;"/"&amp;MONTH(sofile__3[[#This Row],[TimeStamp]])&amp;"/"&amp;YEAR(sofile__3[[#This Row],[TimeStamp]])</f>
        <v>5/1/2020</v>
      </c>
      <c r="G18">
        <v>17</v>
      </c>
      <c r="H18">
        <v>59</v>
      </c>
      <c r="I18">
        <f>+WEEKNUM(sofile__3[[#This Row],[TimeStamp]])</f>
        <v>2</v>
      </c>
      <c r="J18">
        <f>VLOOKUP(sofile__3[[#This Row],[PurchaseOderID]],pofile__7[[PurchaseOrderID]:[SupplierID]],3,FALSE)</f>
        <v>7</v>
      </c>
      <c r="K18">
        <f>sofile__3[[#This Row],[POToSalesInHours]]</f>
        <v>59</v>
      </c>
    </row>
    <row r="19" spans="1:11" x14ac:dyDescent="0.35">
      <c r="A19">
        <v>18</v>
      </c>
      <c r="B19">
        <v>14</v>
      </c>
      <c r="C19">
        <v>8</v>
      </c>
      <c r="D19">
        <v>336</v>
      </c>
      <c r="E19" s="1">
        <v>43835.333333333336</v>
      </c>
      <c r="F19" s="6" t="str">
        <f>DAY(sofile__3[[#This Row],[TimeStamp]])&amp;"/"&amp;MONTH(sofile__3[[#This Row],[TimeStamp]])&amp;"/"&amp;YEAR(sofile__3[[#This Row],[TimeStamp]])</f>
        <v>5/1/2020</v>
      </c>
      <c r="G19">
        <v>18</v>
      </c>
      <c r="H19">
        <v>56</v>
      </c>
      <c r="I19">
        <f>+WEEKNUM(sofile__3[[#This Row],[TimeStamp]])</f>
        <v>2</v>
      </c>
      <c r="J19">
        <f>VLOOKUP(sofile__3[[#This Row],[PurchaseOderID]],pofile__7[[PurchaseOrderID]:[SupplierID]],3,FALSE)</f>
        <v>3</v>
      </c>
      <c r="K19">
        <f>sofile__3[[#This Row],[POToSalesInHours]]</f>
        <v>56</v>
      </c>
    </row>
    <row r="20" spans="1:11" x14ac:dyDescent="0.35">
      <c r="A20">
        <v>19</v>
      </c>
      <c r="B20">
        <v>5</v>
      </c>
      <c r="C20">
        <v>7</v>
      </c>
      <c r="D20">
        <v>364</v>
      </c>
      <c r="E20" s="1">
        <v>43835.5</v>
      </c>
      <c r="F20" s="6" t="str">
        <f>DAY(sofile__3[[#This Row],[TimeStamp]])&amp;"/"&amp;MONTH(sofile__3[[#This Row],[TimeStamp]])&amp;"/"&amp;YEAR(sofile__3[[#This Row],[TimeStamp]])</f>
        <v>5/1/2020</v>
      </c>
      <c r="G20">
        <v>19</v>
      </c>
      <c r="H20">
        <v>36</v>
      </c>
      <c r="I20">
        <f>+WEEKNUM(sofile__3[[#This Row],[TimeStamp]])</f>
        <v>2</v>
      </c>
      <c r="J20">
        <f>VLOOKUP(sofile__3[[#This Row],[PurchaseOderID]],pofile__7[[PurchaseOrderID]:[SupplierID]],3,FALSE)</f>
        <v>1</v>
      </c>
      <c r="K20">
        <f>sofile__3[[#This Row],[POToSalesInHours]]</f>
        <v>36</v>
      </c>
    </row>
    <row r="21" spans="1:11" x14ac:dyDescent="0.35">
      <c r="A21">
        <v>20</v>
      </c>
      <c r="B21">
        <v>1</v>
      </c>
      <c r="C21">
        <v>8</v>
      </c>
      <c r="D21">
        <v>470</v>
      </c>
      <c r="E21" s="1">
        <v>43835.625</v>
      </c>
      <c r="F21" s="6" t="str">
        <f>DAY(sofile__3[[#This Row],[TimeStamp]])&amp;"/"&amp;MONTH(sofile__3[[#This Row],[TimeStamp]])&amp;"/"&amp;YEAR(sofile__3[[#This Row],[TimeStamp]])</f>
        <v>5/1/2020</v>
      </c>
      <c r="G21">
        <v>20</v>
      </c>
      <c r="H21">
        <v>39</v>
      </c>
      <c r="I21">
        <f>+WEEKNUM(sofile__3[[#This Row],[TimeStamp]])</f>
        <v>2</v>
      </c>
      <c r="J21">
        <f>VLOOKUP(sofile__3[[#This Row],[PurchaseOderID]],pofile__7[[PurchaseOrderID]:[SupplierID]],3,FALSE)</f>
        <v>7</v>
      </c>
      <c r="K21">
        <f>sofile__3[[#This Row],[POToSalesInHours]]</f>
        <v>39</v>
      </c>
    </row>
    <row r="22" spans="1:11" x14ac:dyDescent="0.35">
      <c r="A22">
        <v>21</v>
      </c>
      <c r="B22">
        <v>11</v>
      </c>
      <c r="C22">
        <v>7</v>
      </c>
      <c r="D22">
        <v>100</v>
      </c>
      <c r="E22" s="1">
        <v>43835.625</v>
      </c>
      <c r="F22" s="6" t="str">
        <f>DAY(sofile__3[[#This Row],[TimeStamp]])&amp;"/"&amp;MONTH(sofile__3[[#This Row],[TimeStamp]])&amp;"/"&amp;YEAR(sofile__3[[#This Row],[TimeStamp]])</f>
        <v>5/1/2020</v>
      </c>
      <c r="G22">
        <v>21</v>
      </c>
      <c r="H22">
        <v>39</v>
      </c>
      <c r="I22">
        <f>+WEEKNUM(sofile__3[[#This Row],[TimeStamp]])</f>
        <v>2</v>
      </c>
      <c r="J22">
        <f>VLOOKUP(sofile__3[[#This Row],[PurchaseOderID]],pofile__7[[PurchaseOrderID]:[SupplierID]],3,FALSE)</f>
        <v>4</v>
      </c>
      <c r="K22">
        <f>sofile__3[[#This Row],[POToSalesInHours]]</f>
        <v>39</v>
      </c>
    </row>
    <row r="23" spans="1:11" x14ac:dyDescent="0.35">
      <c r="A23">
        <v>22</v>
      </c>
      <c r="B23">
        <v>4</v>
      </c>
      <c r="C23">
        <v>5</v>
      </c>
      <c r="D23">
        <v>340</v>
      </c>
      <c r="E23" s="1">
        <v>43836.041666666664</v>
      </c>
      <c r="F23" s="6" t="str">
        <f>DAY(sofile__3[[#This Row],[TimeStamp]])&amp;"/"&amp;MONTH(sofile__3[[#This Row],[TimeStamp]])&amp;"/"&amp;YEAR(sofile__3[[#This Row],[TimeStamp]])</f>
        <v>6/1/2020</v>
      </c>
      <c r="G23">
        <v>22</v>
      </c>
      <c r="H23">
        <v>49</v>
      </c>
      <c r="I23">
        <f>+WEEKNUM(sofile__3[[#This Row],[TimeStamp]])</f>
        <v>2</v>
      </c>
      <c r="J23">
        <f>VLOOKUP(sofile__3[[#This Row],[PurchaseOderID]],pofile__7[[PurchaseOrderID]:[SupplierID]],3,FALSE)</f>
        <v>4</v>
      </c>
      <c r="K23">
        <f>sofile__3[[#This Row],[POToSalesInHours]]</f>
        <v>49</v>
      </c>
    </row>
    <row r="24" spans="1:11" x14ac:dyDescent="0.35">
      <c r="A24">
        <v>23</v>
      </c>
      <c r="B24">
        <v>8</v>
      </c>
      <c r="C24">
        <v>2</v>
      </c>
      <c r="D24">
        <v>237</v>
      </c>
      <c r="E24" s="1">
        <v>43837.416666666664</v>
      </c>
      <c r="F24" s="6" t="str">
        <f>DAY(sofile__3[[#This Row],[TimeStamp]])&amp;"/"&amp;MONTH(sofile__3[[#This Row],[TimeStamp]])&amp;"/"&amp;YEAR(sofile__3[[#This Row],[TimeStamp]])</f>
        <v>7/1/2020</v>
      </c>
      <c r="G24">
        <v>23</v>
      </c>
      <c r="H24">
        <v>58</v>
      </c>
      <c r="I24">
        <f>+WEEKNUM(sofile__3[[#This Row],[TimeStamp]])</f>
        <v>2</v>
      </c>
      <c r="J24">
        <f>VLOOKUP(sofile__3[[#This Row],[PurchaseOderID]],pofile__7[[PurchaseOrderID]:[SupplierID]],3,FALSE)</f>
        <v>6</v>
      </c>
      <c r="K24">
        <f>sofile__3[[#This Row],[POToSalesInHours]]</f>
        <v>58</v>
      </c>
    </row>
    <row r="25" spans="1:11" x14ac:dyDescent="0.35">
      <c r="A25">
        <v>24</v>
      </c>
      <c r="B25">
        <v>14</v>
      </c>
      <c r="C25">
        <v>9</v>
      </c>
      <c r="D25">
        <v>379</v>
      </c>
      <c r="E25" s="1">
        <v>43836.791666666664</v>
      </c>
      <c r="F25" s="6" t="str">
        <f>DAY(sofile__3[[#This Row],[TimeStamp]])&amp;"/"&amp;MONTH(sofile__3[[#This Row],[TimeStamp]])&amp;"/"&amp;YEAR(sofile__3[[#This Row],[TimeStamp]])</f>
        <v>6/1/2020</v>
      </c>
      <c r="G25">
        <v>24</v>
      </c>
      <c r="H25">
        <v>43</v>
      </c>
      <c r="I25">
        <f>+WEEKNUM(sofile__3[[#This Row],[TimeStamp]])</f>
        <v>2</v>
      </c>
      <c r="J25">
        <f>VLOOKUP(sofile__3[[#This Row],[PurchaseOderID]],pofile__7[[PurchaseOrderID]:[SupplierID]],3,FALSE)</f>
        <v>6</v>
      </c>
      <c r="K25">
        <f>sofile__3[[#This Row],[POToSalesInHours]]</f>
        <v>43</v>
      </c>
    </row>
    <row r="26" spans="1:11" x14ac:dyDescent="0.35">
      <c r="A26">
        <v>25</v>
      </c>
      <c r="B26">
        <v>13</v>
      </c>
      <c r="C26">
        <v>6</v>
      </c>
      <c r="D26">
        <v>304</v>
      </c>
      <c r="E26" s="1">
        <v>43836.5</v>
      </c>
      <c r="F26" s="6" t="str">
        <f>DAY(sofile__3[[#This Row],[TimeStamp]])&amp;"/"&amp;MONTH(sofile__3[[#This Row],[TimeStamp]])&amp;"/"&amp;YEAR(sofile__3[[#This Row],[TimeStamp]])</f>
        <v>6/1/2020</v>
      </c>
      <c r="G26">
        <v>25</v>
      </c>
      <c r="H26">
        <v>36</v>
      </c>
      <c r="I26">
        <f>+WEEKNUM(sofile__3[[#This Row],[TimeStamp]])</f>
        <v>2</v>
      </c>
      <c r="J26">
        <f>VLOOKUP(sofile__3[[#This Row],[PurchaseOderID]],pofile__7[[PurchaseOrderID]:[SupplierID]],3,FALSE)</f>
        <v>2</v>
      </c>
      <c r="K26">
        <f>sofile__3[[#This Row],[POToSalesInHours]]</f>
        <v>36</v>
      </c>
    </row>
    <row r="27" spans="1:11" x14ac:dyDescent="0.35">
      <c r="A27">
        <v>26</v>
      </c>
      <c r="B27">
        <v>7</v>
      </c>
      <c r="C27">
        <v>3</v>
      </c>
      <c r="D27">
        <v>170</v>
      </c>
      <c r="E27" s="1">
        <v>43836.666666666664</v>
      </c>
      <c r="F27" s="6" t="str">
        <f>DAY(sofile__3[[#This Row],[TimeStamp]])&amp;"/"&amp;MONTH(sofile__3[[#This Row],[TimeStamp]])&amp;"/"&amp;YEAR(sofile__3[[#This Row],[TimeStamp]])</f>
        <v>6/1/2020</v>
      </c>
      <c r="G27">
        <v>26</v>
      </c>
      <c r="H27">
        <v>40</v>
      </c>
      <c r="I27">
        <f>+WEEKNUM(sofile__3[[#This Row],[TimeStamp]])</f>
        <v>2</v>
      </c>
      <c r="J27">
        <f>VLOOKUP(sofile__3[[#This Row],[PurchaseOderID]],pofile__7[[PurchaseOrderID]:[SupplierID]],3,FALSE)</f>
        <v>1</v>
      </c>
      <c r="K27">
        <f>sofile__3[[#This Row],[POToSalesInHours]]</f>
        <v>40</v>
      </c>
    </row>
    <row r="28" spans="1:11" x14ac:dyDescent="0.35">
      <c r="A28">
        <v>27</v>
      </c>
      <c r="B28">
        <v>11</v>
      </c>
      <c r="C28">
        <v>7</v>
      </c>
      <c r="D28">
        <v>234</v>
      </c>
      <c r="E28" s="1">
        <v>43838.458333333336</v>
      </c>
      <c r="F28" s="6" t="str">
        <f>DAY(sofile__3[[#This Row],[TimeStamp]])&amp;"/"&amp;MONTH(sofile__3[[#This Row],[TimeStamp]])&amp;"/"&amp;YEAR(sofile__3[[#This Row],[TimeStamp]])</f>
        <v>8/1/2020</v>
      </c>
      <c r="G28">
        <v>27</v>
      </c>
      <c r="H28">
        <v>59</v>
      </c>
      <c r="I28">
        <f>+WEEKNUM(sofile__3[[#This Row],[TimeStamp]])</f>
        <v>2</v>
      </c>
      <c r="J28">
        <f>VLOOKUP(sofile__3[[#This Row],[PurchaseOderID]],pofile__7[[PurchaseOrderID]:[SupplierID]],3,FALSE)</f>
        <v>3</v>
      </c>
      <c r="K28">
        <f>sofile__3[[#This Row],[POToSalesInHours]]</f>
        <v>59</v>
      </c>
    </row>
    <row r="29" spans="1:11" x14ac:dyDescent="0.35">
      <c r="A29">
        <v>28</v>
      </c>
      <c r="B29">
        <v>4</v>
      </c>
      <c r="C29">
        <v>7</v>
      </c>
      <c r="D29">
        <v>387</v>
      </c>
      <c r="E29" s="1">
        <v>43838.458333333336</v>
      </c>
      <c r="F29" s="6" t="str">
        <f>DAY(sofile__3[[#This Row],[TimeStamp]])&amp;"/"&amp;MONTH(sofile__3[[#This Row],[TimeStamp]])&amp;"/"&amp;YEAR(sofile__3[[#This Row],[TimeStamp]])</f>
        <v>8/1/2020</v>
      </c>
      <c r="G29">
        <v>28</v>
      </c>
      <c r="H29">
        <v>59</v>
      </c>
      <c r="I29">
        <f>+WEEKNUM(sofile__3[[#This Row],[TimeStamp]])</f>
        <v>2</v>
      </c>
      <c r="J29">
        <f>VLOOKUP(sofile__3[[#This Row],[PurchaseOderID]],pofile__7[[PurchaseOrderID]:[SupplierID]],3,FALSE)</f>
        <v>1</v>
      </c>
      <c r="K29">
        <f>sofile__3[[#This Row],[POToSalesInHours]]</f>
        <v>59</v>
      </c>
    </row>
    <row r="30" spans="1:11" x14ac:dyDescent="0.35">
      <c r="A30">
        <v>29</v>
      </c>
      <c r="B30">
        <v>12</v>
      </c>
      <c r="C30">
        <v>7</v>
      </c>
      <c r="D30">
        <v>128</v>
      </c>
      <c r="E30" s="1">
        <v>43838.083333333336</v>
      </c>
      <c r="F30" s="6" t="str">
        <f>DAY(sofile__3[[#This Row],[TimeStamp]])&amp;"/"&amp;MONTH(sofile__3[[#This Row],[TimeStamp]])&amp;"/"&amp;YEAR(sofile__3[[#This Row],[TimeStamp]])</f>
        <v>8/1/2020</v>
      </c>
      <c r="G30">
        <v>29</v>
      </c>
      <c r="H30">
        <v>50</v>
      </c>
      <c r="I30">
        <f>+WEEKNUM(sofile__3[[#This Row],[TimeStamp]])</f>
        <v>2</v>
      </c>
      <c r="J30">
        <f>VLOOKUP(sofile__3[[#This Row],[PurchaseOderID]],pofile__7[[PurchaseOrderID]:[SupplierID]],3,FALSE)</f>
        <v>2</v>
      </c>
      <c r="K30">
        <f>sofile__3[[#This Row],[POToSalesInHours]]</f>
        <v>50</v>
      </c>
    </row>
    <row r="31" spans="1:11" x14ac:dyDescent="0.35">
      <c r="A31">
        <v>30</v>
      </c>
      <c r="B31">
        <v>9</v>
      </c>
      <c r="C31">
        <v>1</v>
      </c>
      <c r="D31">
        <v>309</v>
      </c>
      <c r="E31" s="1">
        <v>43838.375</v>
      </c>
      <c r="F31" s="6" t="str">
        <f>DAY(sofile__3[[#This Row],[TimeStamp]])&amp;"/"&amp;MONTH(sofile__3[[#This Row],[TimeStamp]])&amp;"/"&amp;YEAR(sofile__3[[#This Row],[TimeStamp]])</f>
        <v>8/1/2020</v>
      </c>
      <c r="G31">
        <v>30</v>
      </c>
      <c r="H31">
        <v>57</v>
      </c>
      <c r="I31">
        <f>+WEEKNUM(sofile__3[[#This Row],[TimeStamp]])</f>
        <v>2</v>
      </c>
      <c r="J31">
        <f>VLOOKUP(sofile__3[[#This Row],[PurchaseOderID]],pofile__7[[PurchaseOrderID]:[SupplierID]],3,FALSE)</f>
        <v>7</v>
      </c>
      <c r="K31">
        <f>sofile__3[[#This Row],[POToSalesInHours]]</f>
        <v>57</v>
      </c>
    </row>
    <row r="32" spans="1:11" x14ac:dyDescent="0.35">
      <c r="A32">
        <v>31</v>
      </c>
      <c r="B32">
        <v>2</v>
      </c>
      <c r="C32">
        <v>8</v>
      </c>
      <c r="D32">
        <v>327</v>
      </c>
      <c r="E32" s="1">
        <v>43838.166666666664</v>
      </c>
      <c r="F32" s="6" t="str">
        <f>DAY(sofile__3[[#This Row],[TimeStamp]])&amp;"/"&amp;MONTH(sofile__3[[#This Row],[TimeStamp]])&amp;"/"&amp;YEAR(sofile__3[[#This Row],[TimeStamp]])</f>
        <v>8/1/2020</v>
      </c>
      <c r="G32">
        <v>31</v>
      </c>
      <c r="H32">
        <v>52</v>
      </c>
      <c r="I32">
        <f>+WEEKNUM(sofile__3[[#This Row],[TimeStamp]])</f>
        <v>2</v>
      </c>
      <c r="J32">
        <f>VLOOKUP(sofile__3[[#This Row],[PurchaseOderID]],pofile__7[[PurchaseOrderID]:[SupplierID]],3,FALSE)</f>
        <v>3</v>
      </c>
      <c r="K32">
        <f>sofile__3[[#This Row],[POToSalesInHours]]</f>
        <v>52</v>
      </c>
    </row>
    <row r="33" spans="1:11" x14ac:dyDescent="0.35">
      <c r="A33">
        <v>32</v>
      </c>
      <c r="B33">
        <v>13</v>
      </c>
      <c r="C33">
        <v>5</v>
      </c>
      <c r="D33">
        <v>321</v>
      </c>
      <c r="E33" s="1">
        <v>43837.541666666664</v>
      </c>
      <c r="F33" s="6" t="str">
        <f>DAY(sofile__3[[#This Row],[TimeStamp]])&amp;"/"&amp;MONTH(sofile__3[[#This Row],[TimeStamp]])&amp;"/"&amp;YEAR(sofile__3[[#This Row],[TimeStamp]])</f>
        <v>7/1/2020</v>
      </c>
      <c r="G33">
        <v>32</v>
      </c>
      <c r="H33">
        <v>37</v>
      </c>
      <c r="I33">
        <f>+WEEKNUM(sofile__3[[#This Row],[TimeStamp]])</f>
        <v>2</v>
      </c>
      <c r="J33">
        <f>VLOOKUP(sofile__3[[#This Row],[PurchaseOderID]],pofile__7[[PurchaseOrderID]:[SupplierID]],3,FALSE)</f>
        <v>7</v>
      </c>
      <c r="K33">
        <f>sofile__3[[#This Row],[POToSalesInHours]]</f>
        <v>37</v>
      </c>
    </row>
    <row r="34" spans="1:11" x14ac:dyDescent="0.35">
      <c r="A34">
        <v>33</v>
      </c>
      <c r="B34">
        <v>12</v>
      </c>
      <c r="C34">
        <v>9</v>
      </c>
      <c r="D34">
        <v>113</v>
      </c>
      <c r="E34" s="1">
        <v>43838.75</v>
      </c>
      <c r="F34" s="6" t="str">
        <f>DAY(sofile__3[[#This Row],[TimeStamp]])&amp;"/"&amp;MONTH(sofile__3[[#This Row],[TimeStamp]])&amp;"/"&amp;YEAR(sofile__3[[#This Row],[TimeStamp]])</f>
        <v>8/1/2020</v>
      </c>
      <c r="G34">
        <v>33</v>
      </c>
      <c r="H34">
        <v>42</v>
      </c>
      <c r="I34">
        <f>+WEEKNUM(sofile__3[[#This Row],[TimeStamp]])</f>
        <v>2</v>
      </c>
      <c r="J34">
        <f>VLOOKUP(sofile__3[[#This Row],[PurchaseOderID]],pofile__7[[PurchaseOrderID]:[SupplierID]],3,FALSE)</f>
        <v>2</v>
      </c>
      <c r="K34">
        <f>sofile__3[[#This Row],[POToSalesInHours]]</f>
        <v>42</v>
      </c>
    </row>
    <row r="35" spans="1:11" x14ac:dyDescent="0.35">
      <c r="A35">
        <v>34</v>
      </c>
      <c r="B35">
        <v>8</v>
      </c>
      <c r="C35">
        <v>7</v>
      </c>
      <c r="D35">
        <v>135</v>
      </c>
      <c r="E35" s="1">
        <v>43839.208333333336</v>
      </c>
      <c r="F35" s="6" t="str">
        <f>DAY(sofile__3[[#This Row],[TimeStamp]])&amp;"/"&amp;MONTH(sofile__3[[#This Row],[TimeStamp]])&amp;"/"&amp;YEAR(sofile__3[[#This Row],[TimeStamp]])</f>
        <v>9/1/2020</v>
      </c>
      <c r="G35">
        <v>34</v>
      </c>
      <c r="H35">
        <v>53</v>
      </c>
      <c r="I35">
        <f>+WEEKNUM(sofile__3[[#This Row],[TimeStamp]])</f>
        <v>2</v>
      </c>
      <c r="J35">
        <f>VLOOKUP(sofile__3[[#This Row],[PurchaseOderID]],pofile__7[[PurchaseOrderID]:[SupplierID]],3,FALSE)</f>
        <v>5</v>
      </c>
      <c r="K35">
        <f>sofile__3[[#This Row],[POToSalesInHours]]</f>
        <v>53</v>
      </c>
    </row>
    <row r="36" spans="1:11" x14ac:dyDescent="0.35">
      <c r="A36">
        <v>35</v>
      </c>
      <c r="B36">
        <v>2</v>
      </c>
      <c r="C36">
        <v>7</v>
      </c>
      <c r="D36">
        <v>379</v>
      </c>
      <c r="E36" s="1">
        <v>43838.541666666664</v>
      </c>
      <c r="F36" s="6" t="str">
        <f>DAY(sofile__3[[#This Row],[TimeStamp]])&amp;"/"&amp;MONTH(sofile__3[[#This Row],[TimeStamp]])&amp;"/"&amp;YEAR(sofile__3[[#This Row],[TimeStamp]])</f>
        <v>8/1/2020</v>
      </c>
      <c r="G36">
        <v>35</v>
      </c>
      <c r="H36">
        <v>37</v>
      </c>
      <c r="I36">
        <f>+WEEKNUM(sofile__3[[#This Row],[TimeStamp]])</f>
        <v>2</v>
      </c>
      <c r="J36">
        <f>VLOOKUP(sofile__3[[#This Row],[PurchaseOderID]],pofile__7[[PurchaseOrderID]:[SupplierID]],3,FALSE)</f>
        <v>5</v>
      </c>
      <c r="K36">
        <f>sofile__3[[#This Row],[POToSalesInHours]]</f>
        <v>37</v>
      </c>
    </row>
    <row r="37" spans="1:11" x14ac:dyDescent="0.35">
      <c r="A37">
        <v>36</v>
      </c>
      <c r="B37">
        <v>1</v>
      </c>
      <c r="C37">
        <v>8</v>
      </c>
      <c r="D37">
        <v>302</v>
      </c>
      <c r="E37" s="1">
        <v>43838.583333333336</v>
      </c>
      <c r="F37" s="6" t="str">
        <f>DAY(sofile__3[[#This Row],[TimeStamp]])&amp;"/"&amp;MONTH(sofile__3[[#This Row],[TimeStamp]])&amp;"/"&amp;YEAR(sofile__3[[#This Row],[TimeStamp]])</f>
        <v>8/1/2020</v>
      </c>
      <c r="G37">
        <v>36</v>
      </c>
      <c r="H37">
        <v>38</v>
      </c>
      <c r="I37">
        <f>+WEEKNUM(sofile__3[[#This Row],[TimeStamp]])</f>
        <v>2</v>
      </c>
      <c r="J37">
        <f>VLOOKUP(sofile__3[[#This Row],[PurchaseOderID]],pofile__7[[PurchaseOrderID]:[SupplierID]],3,FALSE)</f>
        <v>5</v>
      </c>
      <c r="K37">
        <f>sofile__3[[#This Row],[POToSalesInHours]]</f>
        <v>38</v>
      </c>
    </row>
    <row r="38" spans="1:11" x14ac:dyDescent="0.35">
      <c r="A38">
        <v>37</v>
      </c>
      <c r="B38">
        <v>9</v>
      </c>
      <c r="C38">
        <v>8</v>
      </c>
      <c r="D38">
        <v>166</v>
      </c>
      <c r="E38" s="1">
        <v>43838.5</v>
      </c>
      <c r="F38" s="6" t="str">
        <f>DAY(sofile__3[[#This Row],[TimeStamp]])&amp;"/"&amp;MONTH(sofile__3[[#This Row],[TimeStamp]])&amp;"/"&amp;YEAR(sofile__3[[#This Row],[TimeStamp]])</f>
        <v>8/1/2020</v>
      </c>
      <c r="G38">
        <v>37</v>
      </c>
      <c r="H38">
        <v>36</v>
      </c>
      <c r="I38">
        <f>+WEEKNUM(sofile__3[[#This Row],[TimeStamp]])</f>
        <v>2</v>
      </c>
      <c r="J38">
        <f>VLOOKUP(sofile__3[[#This Row],[PurchaseOderID]],pofile__7[[PurchaseOrderID]:[SupplierID]],3,FALSE)</f>
        <v>7</v>
      </c>
      <c r="K38">
        <f>sofile__3[[#This Row],[POToSalesInHours]]</f>
        <v>36</v>
      </c>
    </row>
    <row r="39" spans="1:11" x14ac:dyDescent="0.35">
      <c r="A39">
        <v>38</v>
      </c>
      <c r="B39">
        <v>3</v>
      </c>
      <c r="C39">
        <v>2</v>
      </c>
      <c r="D39">
        <v>159</v>
      </c>
      <c r="E39" s="1">
        <v>43838.833333333336</v>
      </c>
      <c r="F39" s="6" t="str">
        <f>DAY(sofile__3[[#This Row],[TimeStamp]])&amp;"/"&amp;MONTH(sofile__3[[#This Row],[TimeStamp]])&amp;"/"&amp;YEAR(sofile__3[[#This Row],[TimeStamp]])</f>
        <v>8/1/2020</v>
      </c>
      <c r="G39">
        <v>38</v>
      </c>
      <c r="H39">
        <v>44</v>
      </c>
      <c r="I39">
        <f>+WEEKNUM(sofile__3[[#This Row],[TimeStamp]])</f>
        <v>2</v>
      </c>
      <c r="J39">
        <f>VLOOKUP(sofile__3[[#This Row],[PurchaseOderID]],pofile__7[[PurchaseOrderID]:[SupplierID]],3,FALSE)</f>
        <v>3</v>
      </c>
      <c r="K39">
        <f>sofile__3[[#This Row],[POToSalesInHours]]</f>
        <v>44</v>
      </c>
    </row>
    <row r="40" spans="1:11" x14ac:dyDescent="0.35">
      <c r="A40">
        <v>39</v>
      </c>
      <c r="B40">
        <v>11</v>
      </c>
      <c r="C40">
        <v>2</v>
      </c>
      <c r="D40">
        <v>359</v>
      </c>
      <c r="E40" s="1">
        <v>43838.875</v>
      </c>
      <c r="F40" s="6" t="str">
        <f>DAY(sofile__3[[#This Row],[TimeStamp]])&amp;"/"&amp;MONTH(sofile__3[[#This Row],[TimeStamp]])&amp;"/"&amp;YEAR(sofile__3[[#This Row],[TimeStamp]])</f>
        <v>8/1/2020</v>
      </c>
      <c r="G40">
        <v>39</v>
      </c>
      <c r="H40">
        <v>45</v>
      </c>
      <c r="I40">
        <f>+WEEKNUM(sofile__3[[#This Row],[TimeStamp]])</f>
        <v>2</v>
      </c>
      <c r="J40">
        <f>VLOOKUP(sofile__3[[#This Row],[PurchaseOderID]],pofile__7[[PurchaseOrderID]:[SupplierID]],3,FALSE)</f>
        <v>2</v>
      </c>
      <c r="K40">
        <f>sofile__3[[#This Row],[POToSalesInHours]]</f>
        <v>45</v>
      </c>
    </row>
    <row r="41" spans="1:11" x14ac:dyDescent="0.35">
      <c r="A41">
        <v>40</v>
      </c>
      <c r="B41">
        <v>12</v>
      </c>
      <c r="C41">
        <v>9</v>
      </c>
      <c r="D41">
        <v>184</v>
      </c>
      <c r="E41" s="1">
        <v>43840.291666666664</v>
      </c>
      <c r="F41" s="6" t="str">
        <f>DAY(sofile__3[[#This Row],[TimeStamp]])&amp;"/"&amp;MONTH(sofile__3[[#This Row],[TimeStamp]])&amp;"/"&amp;YEAR(sofile__3[[#This Row],[TimeStamp]])</f>
        <v>10/1/2020</v>
      </c>
      <c r="G41">
        <v>40</v>
      </c>
      <c r="H41">
        <v>55</v>
      </c>
      <c r="I41">
        <f>+WEEKNUM(sofile__3[[#This Row],[TimeStamp]])</f>
        <v>2</v>
      </c>
      <c r="J41">
        <f>VLOOKUP(sofile__3[[#This Row],[PurchaseOderID]],pofile__7[[PurchaseOrderID]:[SupplierID]],3,FALSE)</f>
        <v>4</v>
      </c>
      <c r="K41">
        <f>sofile__3[[#This Row],[POToSalesInHours]]</f>
        <v>55</v>
      </c>
    </row>
    <row r="42" spans="1:11" x14ac:dyDescent="0.35">
      <c r="A42">
        <v>41</v>
      </c>
      <c r="B42">
        <v>6</v>
      </c>
      <c r="C42">
        <v>1</v>
      </c>
      <c r="D42">
        <v>369</v>
      </c>
      <c r="E42" s="1">
        <v>43840.041666666664</v>
      </c>
      <c r="F42" s="6" t="str">
        <f>DAY(sofile__3[[#This Row],[TimeStamp]])&amp;"/"&amp;MONTH(sofile__3[[#This Row],[TimeStamp]])&amp;"/"&amp;YEAR(sofile__3[[#This Row],[TimeStamp]])</f>
        <v>10/1/2020</v>
      </c>
      <c r="G42">
        <v>41</v>
      </c>
      <c r="H42">
        <v>49</v>
      </c>
      <c r="I42">
        <f>+WEEKNUM(sofile__3[[#This Row],[TimeStamp]])</f>
        <v>2</v>
      </c>
      <c r="J42">
        <f>VLOOKUP(sofile__3[[#This Row],[PurchaseOderID]],pofile__7[[PurchaseOrderID]:[SupplierID]],3,FALSE)</f>
        <v>3</v>
      </c>
      <c r="K42">
        <f>sofile__3[[#This Row],[POToSalesInHours]]</f>
        <v>49</v>
      </c>
    </row>
    <row r="43" spans="1:11" x14ac:dyDescent="0.35">
      <c r="A43">
        <v>42</v>
      </c>
      <c r="B43">
        <v>6</v>
      </c>
      <c r="C43">
        <v>6</v>
      </c>
      <c r="D43">
        <v>203</v>
      </c>
      <c r="E43" s="1">
        <v>43840.416666666664</v>
      </c>
      <c r="F43" s="6" t="str">
        <f>DAY(sofile__3[[#This Row],[TimeStamp]])&amp;"/"&amp;MONTH(sofile__3[[#This Row],[TimeStamp]])&amp;"/"&amp;YEAR(sofile__3[[#This Row],[TimeStamp]])</f>
        <v>10/1/2020</v>
      </c>
      <c r="G43">
        <v>42</v>
      </c>
      <c r="H43">
        <v>58</v>
      </c>
      <c r="I43">
        <f>+WEEKNUM(sofile__3[[#This Row],[TimeStamp]])</f>
        <v>2</v>
      </c>
      <c r="J43">
        <f>VLOOKUP(sofile__3[[#This Row],[PurchaseOderID]],pofile__7[[PurchaseOrderID]:[SupplierID]],3,FALSE)</f>
        <v>2</v>
      </c>
      <c r="K43">
        <f>sofile__3[[#This Row],[POToSalesInHours]]</f>
        <v>58</v>
      </c>
    </row>
    <row r="44" spans="1:11" x14ac:dyDescent="0.35">
      <c r="A44">
        <v>43</v>
      </c>
      <c r="B44">
        <v>10</v>
      </c>
      <c r="C44">
        <v>9</v>
      </c>
      <c r="D44">
        <v>197</v>
      </c>
      <c r="E44" s="1">
        <v>43840.416666666664</v>
      </c>
      <c r="F44" s="6" t="str">
        <f>DAY(sofile__3[[#This Row],[TimeStamp]])&amp;"/"&amp;MONTH(sofile__3[[#This Row],[TimeStamp]])&amp;"/"&amp;YEAR(sofile__3[[#This Row],[TimeStamp]])</f>
        <v>10/1/2020</v>
      </c>
      <c r="G44">
        <v>43</v>
      </c>
      <c r="H44">
        <v>58</v>
      </c>
      <c r="I44">
        <f>+WEEKNUM(sofile__3[[#This Row],[TimeStamp]])</f>
        <v>2</v>
      </c>
      <c r="J44">
        <f>VLOOKUP(sofile__3[[#This Row],[PurchaseOderID]],pofile__7[[PurchaseOrderID]:[SupplierID]],3,FALSE)</f>
        <v>6</v>
      </c>
      <c r="K44">
        <f>sofile__3[[#This Row],[POToSalesInHours]]</f>
        <v>58</v>
      </c>
    </row>
    <row r="45" spans="1:11" x14ac:dyDescent="0.35">
      <c r="A45">
        <v>44</v>
      </c>
      <c r="B45">
        <v>5</v>
      </c>
      <c r="C45">
        <v>9</v>
      </c>
      <c r="D45">
        <v>331</v>
      </c>
      <c r="E45" s="1">
        <v>43840.291666666664</v>
      </c>
      <c r="F45" s="6" t="str">
        <f>DAY(sofile__3[[#This Row],[TimeStamp]])&amp;"/"&amp;MONTH(sofile__3[[#This Row],[TimeStamp]])&amp;"/"&amp;YEAR(sofile__3[[#This Row],[TimeStamp]])</f>
        <v>10/1/2020</v>
      </c>
      <c r="G45">
        <v>44</v>
      </c>
      <c r="H45">
        <v>55</v>
      </c>
      <c r="I45">
        <f>+WEEKNUM(sofile__3[[#This Row],[TimeStamp]])</f>
        <v>2</v>
      </c>
      <c r="J45">
        <f>VLOOKUP(sofile__3[[#This Row],[PurchaseOderID]],pofile__7[[PurchaseOrderID]:[SupplierID]],3,FALSE)</f>
        <v>4</v>
      </c>
      <c r="K45">
        <f>sofile__3[[#This Row],[POToSalesInHours]]</f>
        <v>55</v>
      </c>
    </row>
    <row r="46" spans="1:11" x14ac:dyDescent="0.35">
      <c r="A46">
        <v>45</v>
      </c>
      <c r="B46">
        <v>11</v>
      </c>
      <c r="C46">
        <v>3</v>
      </c>
      <c r="D46">
        <v>158</v>
      </c>
      <c r="E46" s="1">
        <v>43840.291666666664</v>
      </c>
      <c r="F46" s="6" t="str">
        <f>DAY(sofile__3[[#This Row],[TimeStamp]])&amp;"/"&amp;MONTH(sofile__3[[#This Row],[TimeStamp]])&amp;"/"&amp;YEAR(sofile__3[[#This Row],[TimeStamp]])</f>
        <v>10/1/2020</v>
      </c>
      <c r="G46">
        <v>45</v>
      </c>
      <c r="H46">
        <v>55</v>
      </c>
      <c r="I46">
        <f>+WEEKNUM(sofile__3[[#This Row],[TimeStamp]])</f>
        <v>2</v>
      </c>
      <c r="J46">
        <f>VLOOKUP(sofile__3[[#This Row],[PurchaseOderID]],pofile__7[[PurchaseOrderID]:[SupplierID]],3,FALSE)</f>
        <v>6</v>
      </c>
      <c r="K46">
        <f>sofile__3[[#This Row],[POToSalesInHours]]</f>
        <v>55</v>
      </c>
    </row>
    <row r="47" spans="1:11" x14ac:dyDescent="0.35">
      <c r="A47">
        <v>46</v>
      </c>
      <c r="B47">
        <v>13</v>
      </c>
      <c r="C47">
        <v>9</v>
      </c>
      <c r="D47">
        <v>119</v>
      </c>
      <c r="E47" s="1">
        <v>43839.791666666664</v>
      </c>
      <c r="F47" s="6" t="str">
        <f>DAY(sofile__3[[#This Row],[TimeStamp]])&amp;"/"&amp;MONTH(sofile__3[[#This Row],[TimeStamp]])&amp;"/"&amp;YEAR(sofile__3[[#This Row],[TimeStamp]])</f>
        <v>9/1/2020</v>
      </c>
      <c r="G47">
        <v>46</v>
      </c>
      <c r="H47">
        <v>43</v>
      </c>
      <c r="I47">
        <f>+WEEKNUM(sofile__3[[#This Row],[TimeStamp]])</f>
        <v>2</v>
      </c>
      <c r="J47">
        <f>VLOOKUP(sofile__3[[#This Row],[PurchaseOderID]],pofile__7[[PurchaseOrderID]:[SupplierID]],3,FALSE)</f>
        <v>2</v>
      </c>
      <c r="K47">
        <f>sofile__3[[#This Row],[POToSalesInHours]]</f>
        <v>43</v>
      </c>
    </row>
    <row r="48" spans="1:11" x14ac:dyDescent="0.35">
      <c r="A48">
        <v>47</v>
      </c>
      <c r="B48">
        <v>6</v>
      </c>
      <c r="C48">
        <v>5</v>
      </c>
      <c r="D48">
        <v>221</v>
      </c>
      <c r="E48" s="1">
        <v>43841.333333333336</v>
      </c>
      <c r="F48" s="6" t="str">
        <f>DAY(sofile__3[[#This Row],[TimeStamp]])&amp;"/"&amp;MONTH(sofile__3[[#This Row],[TimeStamp]])&amp;"/"&amp;YEAR(sofile__3[[#This Row],[TimeStamp]])</f>
        <v>11/1/2020</v>
      </c>
      <c r="G48">
        <v>47</v>
      </c>
      <c r="H48">
        <v>56</v>
      </c>
      <c r="I48">
        <f>+WEEKNUM(sofile__3[[#This Row],[TimeStamp]])</f>
        <v>2</v>
      </c>
      <c r="J48">
        <f>VLOOKUP(sofile__3[[#This Row],[PurchaseOderID]],pofile__7[[PurchaseOrderID]:[SupplierID]],3,FALSE)</f>
        <v>1</v>
      </c>
      <c r="K48">
        <f>sofile__3[[#This Row],[POToSalesInHours]]</f>
        <v>56</v>
      </c>
    </row>
    <row r="49" spans="1:11" x14ac:dyDescent="0.35">
      <c r="A49">
        <v>48</v>
      </c>
      <c r="B49">
        <v>10</v>
      </c>
      <c r="C49">
        <v>8</v>
      </c>
      <c r="D49">
        <v>154</v>
      </c>
      <c r="E49" s="1">
        <v>43841.375</v>
      </c>
      <c r="F49" s="6" t="str">
        <f>DAY(sofile__3[[#This Row],[TimeStamp]])&amp;"/"&amp;MONTH(sofile__3[[#This Row],[TimeStamp]])&amp;"/"&amp;YEAR(sofile__3[[#This Row],[TimeStamp]])</f>
        <v>11/1/2020</v>
      </c>
      <c r="G49">
        <v>48</v>
      </c>
      <c r="H49">
        <v>57</v>
      </c>
      <c r="I49">
        <f>+WEEKNUM(sofile__3[[#This Row],[TimeStamp]])</f>
        <v>2</v>
      </c>
      <c r="J49">
        <f>VLOOKUP(sofile__3[[#This Row],[PurchaseOderID]],pofile__7[[PurchaseOrderID]:[SupplierID]],3,FALSE)</f>
        <v>7</v>
      </c>
      <c r="K49">
        <f>sofile__3[[#This Row],[POToSalesInHours]]</f>
        <v>57</v>
      </c>
    </row>
    <row r="50" spans="1:11" x14ac:dyDescent="0.35">
      <c r="A50">
        <v>49</v>
      </c>
      <c r="B50">
        <v>4</v>
      </c>
      <c r="C50">
        <v>3</v>
      </c>
      <c r="D50">
        <v>140</v>
      </c>
      <c r="E50" s="1">
        <v>43841.375</v>
      </c>
      <c r="F50" s="6" t="str">
        <f>DAY(sofile__3[[#This Row],[TimeStamp]])&amp;"/"&amp;MONTH(sofile__3[[#This Row],[TimeStamp]])&amp;"/"&amp;YEAR(sofile__3[[#This Row],[TimeStamp]])</f>
        <v>11/1/2020</v>
      </c>
      <c r="G50">
        <v>49</v>
      </c>
      <c r="H50">
        <v>57</v>
      </c>
      <c r="I50">
        <f>+WEEKNUM(sofile__3[[#This Row],[TimeStamp]])</f>
        <v>2</v>
      </c>
      <c r="J50">
        <f>VLOOKUP(sofile__3[[#This Row],[PurchaseOderID]],pofile__7[[PurchaseOrderID]:[SupplierID]],3,FALSE)</f>
        <v>5</v>
      </c>
      <c r="K50">
        <f>sofile__3[[#This Row],[POToSalesInHours]]</f>
        <v>57</v>
      </c>
    </row>
    <row r="51" spans="1:11" x14ac:dyDescent="0.35">
      <c r="A51">
        <v>50</v>
      </c>
      <c r="B51">
        <v>7</v>
      </c>
      <c r="C51">
        <v>6</v>
      </c>
      <c r="D51">
        <v>473</v>
      </c>
      <c r="E51" s="1">
        <v>43840.5</v>
      </c>
      <c r="F51" s="6" t="str">
        <f>DAY(sofile__3[[#This Row],[TimeStamp]])&amp;"/"&amp;MONTH(sofile__3[[#This Row],[TimeStamp]])&amp;"/"&amp;YEAR(sofile__3[[#This Row],[TimeStamp]])</f>
        <v>10/1/2020</v>
      </c>
      <c r="G51">
        <v>50</v>
      </c>
      <c r="H51">
        <v>36</v>
      </c>
      <c r="I51">
        <f>+WEEKNUM(sofile__3[[#This Row],[TimeStamp]])</f>
        <v>2</v>
      </c>
      <c r="J51">
        <f>VLOOKUP(sofile__3[[#This Row],[PurchaseOderID]],pofile__7[[PurchaseOrderID]:[SupplierID]],3,FALSE)</f>
        <v>1</v>
      </c>
      <c r="K51">
        <f>sofile__3[[#This Row],[POToSalesInHours]]</f>
        <v>36</v>
      </c>
    </row>
    <row r="52" spans="1:11" x14ac:dyDescent="0.35">
      <c r="A52">
        <v>51</v>
      </c>
      <c r="B52">
        <v>9</v>
      </c>
      <c r="C52">
        <v>5</v>
      </c>
      <c r="D52">
        <v>158</v>
      </c>
      <c r="E52" s="1">
        <v>43841.583333333336</v>
      </c>
      <c r="F52" s="6" t="str">
        <f>DAY(sofile__3[[#This Row],[TimeStamp]])&amp;"/"&amp;MONTH(sofile__3[[#This Row],[TimeStamp]])&amp;"/"&amp;YEAR(sofile__3[[#This Row],[TimeStamp]])</f>
        <v>11/1/2020</v>
      </c>
      <c r="G52">
        <v>51</v>
      </c>
      <c r="H52">
        <v>38</v>
      </c>
      <c r="I52">
        <f>+WEEKNUM(sofile__3[[#This Row],[TimeStamp]])</f>
        <v>2</v>
      </c>
      <c r="J52">
        <f>VLOOKUP(sofile__3[[#This Row],[PurchaseOderID]],pofile__7[[PurchaseOrderID]:[SupplierID]],3,FALSE)</f>
        <v>3</v>
      </c>
      <c r="K52">
        <f>sofile__3[[#This Row],[POToSalesInHours]]</f>
        <v>38</v>
      </c>
    </row>
    <row r="53" spans="1:11" x14ac:dyDescent="0.35">
      <c r="A53">
        <v>52</v>
      </c>
      <c r="B53">
        <v>11</v>
      </c>
      <c r="C53">
        <v>2</v>
      </c>
      <c r="D53">
        <v>172</v>
      </c>
      <c r="E53" s="1">
        <v>43842.458333333336</v>
      </c>
      <c r="F53" s="6" t="str">
        <f>DAY(sofile__3[[#This Row],[TimeStamp]])&amp;"/"&amp;MONTH(sofile__3[[#This Row],[TimeStamp]])&amp;"/"&amp;YEAR(sofile__3[[#This Row],[TimeStamp]])</f>
        <v>12/1/2020</v>
      </c>
      <c r="G53">
        <v>52</v>
      </c>
      <c r="H53">
        <v>59</v>
      </c>
      <c r="I53">
        <f>+WEEKNUM(sofile__3[[#This Row],[TimeStamp]])</f>
        <v>3</v>
      </c>
      <c r="J53">
        <f>VLOOKUP(sofile__3[[#This Row],[PurchaseOderID]],pofile__7[[PurchaseOrderID]:[SupplierID]],3,FALSE)</f>
        <v>3</v>
      </c>
      <c r="K53">
        <f>sofile__3[[#This Row],[POToSalesInHours]]</f>
        <v>59</v>
      </c>
    </row>
    <row r="54" spans="1:11" x14ac:dyDescent="0.35">
      <c r="A54">
        <v>53</v>
      </c>
      <c r="B54">
        <v>7</v>
      </c>
      <c r="C54">
        <v>2</v>
      </c>
      <c r="D54">
        <v>478</v>
      </c>
      <c r="E54" s="1">
        <v>43841.708333333336</v>
      </c>
      <c r="F54" s="6" t="str">
        <f>DAY(sofile__3[[#This Row],[TimeStamp]])&amp;"/"&amp;MONTH(sofile__3[[#This Row],[TimeStamp]])&amp;"/"&amp;YEAR(sofile__3[[#This Row],[TimeStamp]])</f>
        <v>11/1/2020</v>
      </c>
      <c r="G54">
        <v>53</v>
      </c>
      <c r="H54">
        <v>41</v>
      </c>
      <c r="I54">
        <f>+WEEKNUM(sofile__3[[#This Row],[TimeStamp]])</f>
        <v>2</v>
      </c>
      <c r="J54">
        <f>VLOOKUP(sofile__3[[#This Row],[PurchaseOderID]],pofile__7[[PurchaseOrderID]:[SupplierID]],3,FALSE)</f>
        <v>6</v>
      </c>
      <c r="K54">
        <f>sofile__3[[#This Row],[POToSalesInHours]]</f>
        <v>41</v>
      </c>
    </row>
    <row r="55" spans="1:11" x14ac:dyDescent="0.35">
      <c r="A55">
        <v>54</v>
      </c>
      <c r="B55">
        <v>10</v>
      </c>
      <c r="C55">
        <v>2</v>
      </c>
      <c r="D55">
        <v>283</v>
      </c>
      <c r="E55" s="1">
        <v>43841.958333333336</v>
      </c>
      <c r="F55" s="6" t="str">
        <f>DAY(sofile__3[[#This Row],[TimeStamp]])&amp;"/"&amp;MONTH(sofile__3[[#This Row],[TimeStamp]])&amp;"/"&amp;YEAR(sofile__3[[#This Row],[TimeStamp]])</f>
        <v>11/1/2020</v>
      </c>
      <c r="G55">
        <v>54</v>
      </c>
      <c r="H55">
        <v>47</v>
      </c>
      <c r="I55">
        <f>+WEEKNUM(sofile__3[[#This Row],[TimeStamp]])</f>
        <v>2</v>
      </c>
      <c r="J55">
        <f>VLOOKUP(sofile__3[[#This Row],[PurchaseOderID]],pofile__7[[PurchaseOrderID]:[SupplierID]],3,FALSE)</f>
        <v>3</v>
      </c>
      <c r="K55">
        <f>sofile__3[[#This Row],[POToSalesInHours]]</f>
        <v>47</v>
      </c>
    </row>
    <row r="56" spans="1:11" x14ac:dyDescent="0.35">
      <c r="A56">
        <v>55</v>
      </c>
      <c r="B56">
        <v>10</v>
      </c>
      <c r="C56">
        <v>2</v>
      </c>
      <c r="D56">
        <v>333</v>
      </c>
      <c r="E56" s="1">
        <v>43841.666666666664</v>
      </c>
      <c r="F56" s="6" t="str">
        <f>DAY(sofile__3[[#This Row],[TimeStamp]])&amp;"/"&amp;MONTH(sofile__3[[#This Row],[TimeStamp]])&amp;"/"&amp;YEAR(sofile__3[[#This Row],[TimeStamp]])</f>
        <v>11/1/2020</v>
      </c>
      <c r="G56">
        <v>55</v>
      </c>
      <c r="H56">
        <v>40</v>
      </c>
      <c r="I56">
        <f>+WEEKNUM(sofile__3[[#This Row],[TimeStamp]])</f>
        <v>2</v>
      </c>
      <c r="J56">
        <f>VLOOKUP(sofile__3[[#This Row],[PurchaseOderID]],pofile__7[[PurchaseOrderID]:[SupplierID]],3,FALSE)</f>
        <v>4</v>
      </c>
      <c r="K56">
        <f>sofile__3[[#This Row],[POToSalesInHours]]</f>
        <v>40</v>
      </c>
    </row>
    <row r="57" spans="1:11" x14ac:dyDescent="0.35">
      <c r="A57">
        <v>56</v>
      </c>
      <c r="B57">
        <v>9</v>
      </c>
      <c r="C57">
        <v>5</v>
      </c>
      <c r="D57">
        <v>333</v>
      </c>
      <c r="E57" s="1">
        <v>43842.583333333336</v>
      </c>
      <c r="F57" s="6" t="str">
        <f>DAY(sofile__3[[#This Row],[TimeStamp]])&amp;"/"&amp;MONTH(sofile__3[[#This Row],[TimeStamp]])&amp;"/"&amp;YEAR(sofile__3[[#This Row],[TimeStamp]])</f>
        <v>12/1/2020</v>
      </c>
      <c r="G57">
        <v>56</v>
      </c>
      <c r="H57">
        <v>38</v>
      </c>
      <c r="I57">
        <f>+WEEKNUM(sofile__3[[#This Row],[TimeStamp]])</f>
        <v>3</v>
      </c>
      <c r="J57">
        <f>VLOOKUP(sofile__3[[#This Row],[PurchaseOderID]],pofile__7[[PurchaseOrderID]:[SupplierID]],3,FALSE)</f>
        <v>3</v>
      </c>
      <c r="K57">
        <f>sofile__3[[#This Row],[POToSalesInHours]]</f>
        <v>38</v>
      </c>
    </row>
    <row r="58" spans="1:11" x14ac:dyDescent="0.35">
      <c r="A58">
        <v>57</v>
      </c>
      <c r="B58">
        <v>12</v>
      </c>
      <c r="C58">
        <v>1</v>
      </c>
      <c r="D58">
        <v>110</v>
      </c>
      <c r="E58" s="1">
        <v>43842.541666666664</v>
      </c>
      <c r="F58" s="6" t="str">
        <f>DAY(sofile__3[[#This Row],[TimeStamp]])&amp;"/"&amp;MONTH(sofile__3[[#This Row],[TimeStamp]])&amp;"/"&amp;YEAR(sofile__3[[#This Row],[TimeStamp]])</f>
        <v>12/1/2020</v>
      </c>
      <c r="G58">
        <v>57</v>
      </c>
      <c r="H58">
        <v>37</v>
      </c>
      <c r="I58">
        <f>+WEEKNUM(sofile__3[[#This Row],[TimeStamp]])</f>
        <v>3</v>
      </c>
      <c r="J58">
        <f>VLOOKUP(sofile__3[[#This Row],[PurchaseOderID]],pofile__7[[PurchaseOrderID]:[SupplierID]],3,FALSE)</f>
        <v>5</v>
      </c>
      <c r="K58">
        <f>sofile__3[[#This Row],[POToSalesInHours]]</f>
        <v>37</v>
      </c>
    </row>
    <row r="59" spans="1:11" x14ac:dyDescent="0.35">
      <c r="A59">
        <v>58</v>
      </c>
      <c r="B59">
        <v>3</v>
      </c>
      <c r="C59">
        <v>9</v>
      </c>
      <c r="D59">
        <v>319</v>
      </c>
      <c r="E59" s="1">
        <v>43843.458333333336</v>
      </c>
      <c r="F59" s="6" t="str">
        <f>DAY(sofile__3[[#This Row],[TimeStamp]])&amp;"/"&amp;MONTH(sofile__3[[#This Row],[TimeStamp]])&amp;"/"&amp;YEAR(sofile__3[[#This Row],[TimeStamp]])</f>
        <v>13/1/2020</v>
      </c>
      <c r="G59">
        <v>58</v>
      </c>
      <c r="H59">
        <v>59</v>
      </c>
      <c r="I59">
        <f>+WEEKNUM(sofile__3[[#This Row],[TimeStamp]])</f>
        <v>3</v>
      </c>
      <c r="J59">
        <f>VLOOKUP(sofile__3[[#This Row],[PurchaseOderID]],pofile__7[[PurchaseOrderID]:[SupplierID]],3,FALSE)</f>
        <v>1</v>
      </c>
      <c r="K59">
        <f>sofile__3[[#This Row],[POToSalesInHours]]</f>
        <v>59</v>
      </c>
    </row>
    <row r="60" spans="1:11" x14ac:dyDescent="0.35">
      <c r="A60">
        <v>59</v>
      </c>
      <c r="B60">
        <v>11</v>
      </c>
      <c r="C60">
        <v>7</v>
      </c>
      <c r="D60">
        <v>105</v>
      </c>
      <c r="E60" s="1">
        <v>43843.375</v>
      </c>
      <c r="F60" s="6" t="str">
        <f>DAY(sofile__3[[#This Row],[TimeStamp]])&amp;"/"&amp;MONTH(sofile__3[[#This Row],[TimeStamp]])&amp;"/"&amp;YEAR(sofile__3[[#This Row],[TimeStamp]])</f>
        <v>13/1/2020</v>
      </c>
      <c r="G60">
        <v>59</v>
      </c>
      <c r="H60">
        <v>57</v>
      </c>
      <c r="I60">
        <f>+WEEKNUM(sofile__3[[#This Row],[TimeStamp]])</f>
        <v>3</v>
      </c>
      <c r="J60">
        <f>VLOOKUP(sofile__3[[#This Row],[PurchaseOderID]],pofile__7[[PurchaseOrderID]:[SupplierID]],3,FALSE)</f>
        <v>2</v>
      </c>
      <c r="K60">
        <f>sofile__3[[#This Row],[POToSalesInHours]]</f>
        <v>57</v>
      </c>
    </row>
    <row r="61" spans="1:11" x14ac:dyDescent="0.35">
      <c r="A61">
        <v>60</v>
      </c>
      <c r="B61">
        <v>9</v>
      </c>
      <c r="C61">
        <v>1</v>
      </c>
      <c r="D61">
        <v>242</v>
      </c>
      <c r="E61" s="1">
        <v>43843.416666666664</v>
      </c>
      <c r="F61" s="6" t="str">
        <f>DAY(sofile__3[[#This Row],[TimeStamp]])&amp;"/"&amp;MONTH(sofile__3[[#This Row],[TimeStamp]])&amp;"/"&amp;YEAR(sofile__3[[#This Row],[TimeStamp]])</f>
        <v>13/1/2020</v>
      </c>
      <c r="G61">
        <v>60</v>
      </c>
      <c r="H61">
        <v>58</v>
      </c>
      <c r="I61">
        <f>+WEEKNUM(sofile__3[[#This Row],[TimeStamp]])</f>
        <v>3</v>
      </c>
      <c r="J61">
        <f>VLOOKUP(sofile__3[[#This Row],[PurchaseOderID]],pofile__7[[PurchaseOrderID]:[SupplierID]],3,FALSE)</f>
        <v>5</v>
      </c>
      <c r="K61">
        <f>sofile__3[[#This Row],[POToSalesInHours]]</f>
        <v>58</v>
      </c>
    </row>
    <row r="62" spans="1:11" x14ac:dyDescent="0.35">
      <c r="A62">
        <v>61</v>
      </c>
      <c r="B62">
        <v>6</v>
      </c>
      <c r="C62">
        <v>9</v>
      </c>
      <c r="D62">
        <v>103</v>
      </c>
      <c r="E62" s="1">
        <v>43843.916666666664</v>
      </c>
      <c r="F62" s="6" t="str">
        <f>DAY(sofile__3[[#This Row],[TimeStamp]])&amp;"/"&amp;MONTH(sofile__3[[#This Row],[TimeStamp]])&amp;"/"&amp;YEAR(sofile__3[[#This Row],[TimeStamp]])</f>
        <v>13/1/2020</v>
      </c>
      <c r="G62">
        <v>61</v>
      </c>
      <c r="H62">
        <v>46</v>
      </c>
      <c r="I62">
        <f>+WEEKNUM(sofile__3[[#This Row],[TimeStamp]])</f>
        <v>3</v>
      </c>
      <c r="J62">
        <f>VLOOKUP(sofile__3[[#This Row],[PurchaseOderID]],pofile__7[[PurchaseOrderID]:[SupplierID]],3,FALSE)</f>
        <v>1</v>
      </c>
      <c r="K62">
        <f>sofile__3[[#This Row],[POToSalesInHours]]</f>
        <v>46</v>
      </c>
    </row>
    <row r="63" spans="1:11" x14ac:dyDescent="0.35">
      <c r="A63">
        <v>62</v>
      </c>
      <c r="B63">
        <v>7</v>
      </c>
      <c r="C63">
        <v>7</v>
      </c>
      <c r="D63">
        <v>245</v>
      </c>
      <c r="E63" s="1">
        <v>43844.291666666664</v>
      </c>
      <c r="F63" s="6" t="str">
        <f>DAY(sofile__3[[#This Row],[TimeStamp]])&amp;"/"&amp;MONTH(sofile__3[[#This Row],[TimeStamp]])&amp;"/"&amp;YEAR(sofile__3[[#This Row],[TimeStamp]])</f>
        <v>14/1/2020</v>
      </c>
      <c r="G63">
        <v>62</v>
      </c>
      <c r="H63">
        <v>55</v>
      </c>
      <c r="I63">
        <f>+WEEKNUM(sofile__3[[#This Row],[TimeStamp]])</f>
        <v>3</v>
      </c>
      <c r="J63">
        <f>VLOOKUP(sofile__3[[#This Row],[PurchaseOderID]],pofile__7[[PurchaseOrderID]:[SupplierID]],3,FALSE)</f>
        <v>5</v>
      </c>
      <c r="K63">
        <f>sofile__3[[#This Row],[POToSalesInHours]]</f>
        <v>55</v>
      </c>
    </row>
    <row r="64" spans="1:11" x14ac:dyDescent="0.35">
      <c r="A64">
        <v>63</v>
      </c>
      <c r="B64">
        <v>8</v>
      </c>
      <c r="C64">
        <v>8</v>
      </c>
      <c r="D64">
        <v>307</v>
      </c>
      <c r="E64" s="1">
        <v>43843.875</v>
      </c>
      <c r="F64" s="6" t="str">
        <f>DAY(sofile__3[[#This Row],[TimeStamp]])&amp;"/"&amp;MONTH(sofile__3[[#This Row],[TimeStamp]])&amp;"/"&amp;YEAR(sofile__3[[#This Row],[TimeStamp]])</f>
        <v>13/1/2020</v>
      </c>
      <c r="G64">
        <v>63</v>
      </c>
      <c r="H64">
        <v>45</v>
      </c>
      <c r="I64">
        <f>+WEEKNUM(sofile__3[[#This Row],[TimeStamp]])</f>
        <v>3</v>
      </c>
      <c r="J64">
        <f>VLOOKUP(sofile__3[[#This Row],[PurchaseOderID]],pofile__7[[PurchaseOrderID]:[SupplierID]],3,FALSE)</f>
        <v>7</v>
      </c>
      <c r="K64">
        <f>sofile__3[[#This Row],[POToSalesInHours]]</f>
        <v>45</v>
      </c>
    </row>
    <row r="65" spans="1:11" x14ac:dyDescent="0.35">
      <c r="A65">
        <v>64</v>
      </c>
      <c r="B65">
        <v>7</v>
      </c>
      <c r="C65">
        <v>1</v>
      </c>
      <c r="D65">
        <v>225</v>
      </c>
      <c r="E65" s="1">
        <v>43843.75</v>
      </c>
      <c r="F65" s="6" t="str">
        <f>DAY(sofile__3[[#This Row],[TimeStamp]])&amp;"/"&amp;MONTH(sofile__3[[#This Row],[TimeStamp]])&amp;"/"&amp;YEAR(sofile__3[[#This Row],[TimeStamp]])</f>
        <v>13/1/2020</v>
      </c>
      <c r="G65">
        <v>64</v>
      </c>
      <c r="H65">
        <v>42</v>
      </c>
      <c r="I65">
        <f>+WEEKNUM(sofile__3[[#This Row],[TimeStamp]])</f>
        <v>3</v>
      </c>
      <c r="J65">
        <f>VLOOKUP(sofile__3[[#This Row],[PurchaseOderID]],pofile__7[[PurchaseOrderID]:[SupplierID]],3,FALSE)</f>
        <v>3</v>
      </c>
      <c r="K65">
        <f>sofile__3[[#This Row],[POToSalesInHours]]</f>
        <v>42</v>
      </c>
    </row>
    <row r="66" spans="1:11" x14ac:dyDescent="0.35">
      <c r="A66">
        <v>65</v>
      </c>
      <c r="B66">
        <v>1</v>
      </c>
      <c r="C66">
        <v>4</v>
      </c>
      <c r="D66">
        <v>181</v>
      </c>
      <c r="E66" s="1">
        <v>43844.416666666664</v>
      </c>
      <c r="F66" s="6" t="str">
        <f>DAY(sofile__3[[#This Row],[TimeStamp]])&amp;"/"&amp;MONTH(sofile__3[[#This Row],[TimeStamp]])&amp;"/"&amp;YEAR(sofile__3[[#This Row],[TimeStamp]])</f>
        <v>14/1/2020</v>
      </c>
      <c r="G66">
        <v>65</v>
      </c>
      <c r="H66">
        <v>58</v>
      </c>
      <c r="I66">
        <f>+WEEKNUM(sofile__3[[#This Row],[TimeStamp]])</f>
        <v>3</v>
      </c>
      <c r="J66">
        <f>VLOOKUP(sofile__3[[#This Row],[PurchaseOderID]],pofile__7[[PurchaseOrderID]:[SupplierID]],3,FALSE)</f>
        <v>2</v>
      </c>
      <c r="K66">
        <f>sofile__3[[#This Row],[POToSalesInHours]]</f>
        <v>58</v>
      </c>
    </row>
    <row r="67" spans="1:11" x14ac:dyDescent="0.35">
      <c r="A67">
        <v>66</v>
      </c>
      <c r="B67">
        <v>10</v>
      </c>
      <c r="C67">
        <v>7</v>
      </c>
      <c r="D67">
        <v>300</v>
      </c>
      <c r="E67" s="1">
        <v>43845.458333333336</v>
      </c>
      <c r="F67" s="6" t="str">
        <f>DAY(sofile__3[[#This Row],[TimeStamp]])&amp;"/"&amp;MONTH(sofile__3[[#This Row],[TimeStamp]])&amp;"/"&amp;YEAR(sofile__3[[#This Row],[TimeStamp]])</f>
        <v>15/1/2020</v>
      </c>
      <c r="G67">
        <v>66</v>
      </c>
      <c r="H67">
        <v>59</v>
      </c>
      <c r="I67">
        <f>+WEEKNUM(sofile__3[[#This Row],[TimeStamp]])</f>
        <v>3</v>
      </c>
      <c r="J67">
        <f>VLOOKUP(sofile__3[[#This Row],[PurchaseOderID]],pofile__7[[PurchaseOrderID]:[SupplierID]],3,FALSE)</f>
        <v>3</v>
      </c>
      <c r="K67">
        <f>sofile__3[[#This Row],[POToSalesInHours]]</f>
        <v>59</v>
      </c>
    </row>
    <row r="68" spans="1:11" x14ac:dyDescent="0.35">
      <c r="A68">
        <v>67</v>
      </c>
      <c r="B68">
        <v>2</v>
      </c>
      <c r="C68">
        <v>8</v>
      </c>
      <c r="D68">
        <v>167</v>
      </c>
      <c r="E68" s="1">
        <v>43844.791666666664</v>
      </c>
      <c r="F68" s="6" t="str">
        <f>DAY(sofile__3[[#This Row],[TimeStamp]])&amp;"/"&amp;MONTH(sofile__3[[#This Row],[TimeStamp]])&amp;"/"&amp;YEAR(sofile__3[[#This Row],[TimeStamp]])</f>
        <v>14/1/2020</v>
      </c>
      <c r="G68">
        <v>67</v>
      </c>
      <c r="H68">
        <v>43</v>
      </c>
      <c r="I68">
        <f>+WEEKNUM(sofile__3[[#This Row],[TimeStamp]])</f>
        <v>3</v>
      </c>
      <c r="J68">
        <f>VLOOKUP(sofile__3[[#This Row],[PurchaseOderID]],pofile__7[[PurchaseOrderID]:[SupplierID]],3,FALSE)</f>
        <v>3</v>
      </c>
      <c r="K68">
        <f>sofile__3[[#This Row],[POToSalesInHours]]</f>
        <v>43</v>
      </c>
    </row>
    <row r="69" spans="1:11" x14ac:dyDescent="0.35">
      <c r="A69">
        <v>68</v>
      </c>
      <c r="B69">
        <v>11</v>
      </c>
      <c r="C69">
        <v>9</v>
      </c>
      <c r="D69">
        <v>174</v>
      </c>
      <c r="E69" s="1">
        <v>43845.166666666664</v>
      </c>
      <c r="F69" s="6" t="str">
        <f>DAY(sofile__3[[#This Row],[TimeStamp]])&amp;"/"&amp;MONTH(sofile__3[[#This Row],[TimeStamp]])&amp;"/"&amp;YEAR(sofile__3[[#This Row],[TimeStamp]])</f>
        <v>15/1/2020</v>
      </c>
      <c r="G69">
        <v>68</v>
      </c>
      <c r="H69">
        <v>52</v>
      </c>
      <c r="I69">
        <f>+WEEKNUM(sofile__3[[#This Row],[TimeStamp]])</f>
        <v>3</v>
      </c>
      <c r="J69">
        <f>VLOOKUP(sofile__3[[#This Row],[PurchaseOderID]],pofile__7[[PurchaseOrderID]:[SupplierID]],3,FALSE)</f>
        <v>5</v>
      </c>
      <c r="K69">
        <f>sofile__3[[#This Row],[POToSalesInHours]]</f>
        <v>52</v>
      </c>
    </row>
    <row r="70" spans="1:11" x14ac:dyDescent="0.35">
      <c r="A70">
        <v>69</v>
      </c>
      <c r="B70">
        <v>3</v>
      </c>
      <c r="C70">
        <v>1</v>
      </c>
      <c r="D70">
        <v>328</v>
      </c>
      <c r="E70" s="1">
        <v>43844.5</v>
      </c>
      <c r="F70" s="6" t="str">
        <f>DAY(sofile__3[[#This Row],[TimeStamp]])&amp;"/"&amp;MONTH(sofile__3[[#This Row],[TimeStamp]])&amp;"/"&amp;YEAR(sofile__3[[#This Row],[TimeStamp]])</f>
        <v>14/1/2020</v>
      </c>
      <c r="G70">
        <v>69</v>
      </c>
      <c r="H70">
        <v>36</v>
      </c>
      <c r="I70">
        <f>+WEEKNUM(sofile__3[[#This Row],[TimeStamp]])</f>
        <v>3</v>
      </c>
      <c r="J70">
        <f>VLOOKUP(sofile__3[[#This Row],[PurchaseOderID]],pofile__7[[PurchaseOrderID]:[SupplierID]],3,FALSE)</f>
        <v>2</v>
      </c>
      <c r="K70">
        <f>sofile__3[[#This Row],[POToSalesInHours]]</f>
        <v>36</v>
      </c>
    </row>
    <row r="71" spans="1:11" x14ac:dyDescent="0.35">
      <c r="A71">
        <v>70</v>
      </c>
      <c r="B71">
        <v>13</v>
      </c>
      <c r="C71">
        <v>1</v>
      </c>
      <c r="D71">
        <v>137</v>
      </c>
      <c r="E71" s="1">
        <v>43845</v>
      </c>
      <c r="F71" s="6" t="str">
        <f>DAY(sofile__3[[#This Row],[TimeStamp]])&amp;"/"&amp;MONTH(sofile__3[[#This Row],[TimeStamp]])&amp;"/"&amp;YEAR(sofile__3[[#This Row],[TimeStamp]])</f>
        <v>15/1/2020</v>
      </c>
      <c r="G71">
        <v>70</v>
      </c>
      <c r="H71">
        <v>48</v>
      </c>
      <c r="I71">
        <f>+WEEKNUM(sofile__3[[#This Row],[TimeStamp]])</f>
        <v>3</v>
      </c>
      <c r="J71">
        <f>VLOOKUP(sofile__3[[#This Row],[PurchaseOderID]],pofile__7[[PurchaseOrderID]:[SupplierID]],3,FALSE)</f>
        <v>4</v>
      </c>
      <c r="K71">
        <f>sofile__3[[#This Row],[POToSalesInHours]]</f>
        <v>48</v>
      </c>
    </row>
    <row r="72" spans="1:11" x14ac:dyDescent="0.35">
      <c r="A72">
        <v>71</v>
      </c>
      <c r="B72">
        <v>6</v>
      </c>
      <c r="C72">
        <v>3</v>
      </c>
      <c r="D72">
        <v>101</v>
      </c>
      <c r="E72" s="1">
        <v>43845</v>
      </c>
      <c r="F72" s="6" t="str">
        <f>DAY(sofile__3[[#This Row],[TimeStamp]])&amp;"/"&amp;MONTH(sofile__3[[#This Row],[TimeStamp]])&amp;"/"&amp;YEAR(sofile__3[[#This Row],[TimeStamp]])</f>
        <v>15/1/2020</v>
      </c>
      <c r="G72">
        <v>71</v>
      </c>
      <c r="H72">
        <v>48</v>
      </c>
      <c r="I72">
        <f>+WEEKNUM(sofile__3[[#This Row],[TimeStamp]])</f>
        <v>3</v>
      </c>
      <c r="J72">
        <f>VLOOKUP(sofile__3[[#This Row],[PurchaseOderID]],pofile__7[[PurchaseOrderID]:[SupplierID]],3,FALSE)</f>
        <v>2</v>
      </c>
      <c r="K72">
        <f>sofile__3[[#This Row],[POToSalesInHours]]</f>
        <v>48</v>
      </c>
    </row>
    <row r="73" spans="1:11" x14ac:dyDescent="0.35">
      <c r="A73">
        <v>72</v>
      </c>
      <c r="B73">
        <v>8</v>
      </c>
      <c r="C73">
        <v>1</v>
      </c>
      <c r="D73">
        <v>150</v>
      </c>
      <c r="E73" s="1">
        <v>43846.291666666664</v>
      </c>
      <c r="F73" s="6" t="str">
        <f>DAY(sofile__3[[#This Row],[TimeStamp]])&amp;"/"&amp;MONTH(sofile__3[[#This Row],[TimeStamp]])&amp;"/"&amp;YEAR(sofile__3[[#This Row],[TimeStamp]])</f>
        <v>16/1/2020</v>
      </c>
      <c r="G73">
        <v>72</v>
      </c>
      <c r="H73">
        <v>55</v>
      </c>
      <c r="I73">
        <f>+WEEKNUM(sofile__3[[#This Row],[TimeStamp]])</f>
        <v>3</v>
      </c>
      <c r="J73">
        <f>VLOOKUP(sofile__3[[#This Row],[PurchaseOderID]],pofile__7[[PurchaseOrderID]:[SupplierID]],3,FALSE)</f>
        <v>4</v>
      </c>
      <c r="K73">
        <f>sofile__3[[#This Row],[POToSalesInHours]]</f>
        <v>55</v>
      </c>
    </row>
    <row r="74" spans="1:11" x14ac:dyDescent="0.35">
      <c r="A74">
        <v>73</v>
      </c>
      <c r="B74">
        <v>12</v>
      </c>
      <c r="C74">
        <v>4</v>
      </c>
      <c r="D74">
        <v>387</v>
      </c>
      <c r="E74" s="1">
        <v>43846.041666666664</v>
      </c>
      <c r="F74" s="6" t="str">
        <f>DAY(sofile__3[[#This Row],[TimeStamp]])&amp;"/"&amp;MONTH(sofile__3[[#This Row],[TimeStamp]])&amp;"/"&amp;YEAR(sofile__3[[#This Row],[TimeStamp]])</f>
        <v>16/1/2020</v>
      </c>
      <c r="G74">
        <v>73</v>
      </c>
      <c r="H74">
        <v>49</v>
      </c>
      <c r="I74">
        <f>+WEEKNUM(sofile__3[[#This Row],[TimeStamp]])</f>
        <v>3</v>
      </c>
      <c r="J74">
        <f>VLOOKUP(sofile__3[[#This Row],[PurchaseOderID]],pofile__7[[PurchaseOrderID]:[SupplierID]],3,FALSE)</f>
        <v>2</v>
      </c>
      <c r="K74">
        <f>sofile__3[[#This Row],[POToSalesInHours]]</f>
        <v>49</v>
      </c>
    </row>
    <row r="75" spans="1:11" x14ac:dyDescent="0.35">
      <c r="A75">
        <v>74</v>
      </c>
      <c r="B75">
        <v>9</v>
      </c>
      <c r="C75">
        <v>7</v>
      </c>
      <c r="D75">
        <v>130</v>
      </c>
      <c r="E75" s="1">
        <v>43845.875</v>
      </c>
      <c r="F75" s="6" t="str">
        <f>DAY(sofile__3[[#This Row],[TimeStamp]])&amp;"/"&amp;MONTH(sofile__3[[#This Row],[TimeStamp]])&amp;"/"&amp;YEAR(sofile__3[[#This Row],[TimeStamp]])</f>
        <v>15/1/2020</v>
      </c>
      <c r="G75">
        <v>74</v>
      </c>
      <c r="H75">
        <v>45</v>
      </c>
      <c r="I75">
        <f>+WEEKNUM(sofile__3[[#This Row],[TimeStamp]])</f>
        <v>3</v>
      </c>
      <c r="J75">
        <f>VLOOKUP(sofile__3[[#This Row],[PurchaseOderID]],pofile__7[[PurchaseOrderID]:[SupplierID]],3,FALSE)</f>
        <v>2</v>
      </c>
      <c r="K75">
        <f>sofile__3[[#This Row],[POToSalesInHours]]</f>
        <v>45</v>
      </c>
    </row>
    <row r="76" spans="1:11" x14ac:dyDescent="0.35">
      <c r="A76">
        <v>75</v>
      </c>
      <c r="B76">
        <v>9</v>
      </c>
      <c r="C76">
        <v>8</v>
      </c>
      <c r="D76">
        <v>467</v>
      </c>
      <c r="E76" s="1">
        <v>43846.291666666664</v>
      </c>
      <c r="F76" s="6" t="str">
        <f>DAY(sofile__3[[#This Row],[TimeStamp]])&amp;"/"&amp;MONTH(sofile__3[[#This Row],[TimeStamp]])&amp;"/"&amp;YEAR(sofile__3[[#This Row],[TimeStamp]])</f>
        <v>16/1/2020</v>
      </c>
      <c r="G76">
        <v>75</v>
      </c>
      <c r="H76">
        <v>55</v>
      </c>
      <c r="I76">
        <f>+WEEKNUM(sofile__3[[#This Row],[TimeStamp]])</f>
        <v>3</v>
      </c>
      <c r="J76">
        <f>VLOOKUP(sofile__3[[#This Row],[PurchaseOderID]],pofile__7[[PurchaseOrderID]:[SupplierID]],3,FALSE)</f>
        <v>6</v>
      </c>
      <c r="K76">
        <f>sofile__3[[#This Row],[POToSalesInHours]]</f>
        <v>55</v>
      </c>
    </row>
    <row r="77" spans="1:11" x14ac:dyDescent="0.35">
      <c r="A77">
        <v>76</v>
      </c>
      <c r="B77">
        <v>8</v>
      </c>
      <c r="C77">
        <v>1</v>
      </c>
      <c r="D77">
        <v>225</v>
      </c>
      <c r="E77" s="1">
        <v>43846.916666666664</v>
      </c>
      <c r="F77" s="6" t="str">
        <f>DAY(sofile__3[[#This Row],[TimeStamp]])&amp;"/"&amp;MONTH(sofile__3[[#This Row],[TimeStamp]])&amp;"/"&amp;YEAR(sofile__3[[#This Row],[TimeStamp]])</f>
        <v>16/1/2020</v>
      </c>
      <c r="G77">
        <v>76</v>
      </c>
      <c r="H77">
        <v>46</v>
      </c>
      <c r="I77">
        <f>+WEEKNUM(sofile__3[[#This Row],[TimeStamp]])</f>
        <v>3</v>
      </c>
      <c r="J77">
        <f>VLOOKUP(sofile__3[[#This Row],[PurchaseOderID]],pofile__7[[PurchaseOrderID]:[SupplierID]],3,FALSE)</f>
        <v>5</v>
      </c>
      <c r="K77">
        <f>sofile__3[[#This Row],[POToSalesInHours]]</f>
        <v>46</v>
      </c>
    </row>
    <row r="78" spans="1:11" x14ac:dyDescent="0.35">
      <c r="A78">
        <v>77</v>
      </c>
      <c r="B78">
        <v>5</v>
      </c>
      <c r="C78">
        <v>9</v>
      </c>
      <c r="D78">
        <v>207</v>
      </c>
      <c r="E78" s="1">
        <v>43846.541666666664</v>
      </c>
      <c r="F78" s="6" t="str">
        <f>DAY(sofile__3[[#This Row],[TimeStamp]])&amp;"/"&amp;MONTH(sofile__3[[#This Row],[TimeStamp]])&amp;"/"&amp;YEAR(sofile__3[[#This Row],[TimeStamp]])</f>
        <v>16/1/2020</v>
      </c>
      <c r="G78">
        <v>77</v>
      </c>
      <c r="H78">
        <v>37</v>
      </c>
      <c r="I78">
        <f>+WEEKNUM(sofile__3[[#This Row],[TimeStamp]])</f>
        <v>3</v>
      </c>
      <c r="J78">
        <f>VLOOKUP(sofile__3[[#This Row],[PurchaseOderID]],pofile__7[[PurchaseOrderID]:[SupplierID]],3,FALSE)</f>
        <v>1</v>
      </c>
      <c r="K78">
        <f>sofile__3[[#This Row],[POToSalesInHours]]</f>
        <v>37</v>
      </c>
    </row>
    <row r="79" spans="1:11" x14ac:dyDescent="0.35">
      <c r="A79">
        <v>78</v>
      </c>
      <c r="B79">
        <v>13</v>
      </c>
      <c r="C79">
        <v>6</v>
      </c>
      <c r="D79">
        <v>241</v>
      </c>
      <c r="E79" s="1">
        <v>43847</v>
      </c>
      <c r="F79" s="6" t="str">
        <f>DAY(sofile__3[[#This Row],[TimeStamp]])&amp;"/"&amp;MONTH(sofile__3[[#This Row],[TimeStamp]])&amp;"/"&amp;YEAR(sofile__3[[#This Row],[TimeStamp]])</f>
        <v>17/1/2020</v>
      </c>
      <c r="G79">
        <v>78</v>
      </c>
      <c r="H79">
        <v>48</v>
      </c>
      <c r="I79">
        <f>+WEEKNUM(sofile__3[[#This Row],[TimeStamp]])</f>
        <v>3</v>
      </c>
      <c r="J79">
        <f>VLOOKUP(sofile__3[[#This Row],[PurchaseOderID]],pofile__7[[PurchaseOrderID]:[SupplierID]],3,FALSE)</f>
        <v>2</v>
      </c>
      <c r="K79">
        <f>sofile__3[[#This Row],[POToSalesInHours]]</f>
        <v>48</v>
      </c>
    </row>
    <row r="80" spans="1:11" x14ac:dyDescent="0.35">
      <c r="A80">
        <v>79</v>
      </c>
      <c r="B80">
        <v>7</v>
      </c>
      <c r="C80">
        <v>7</v>
      </c>
      <c r="D80">
        <v>257</v>
      </c>
      <c r="E80" s="1">
        <v>43846.958333333336</v>
      </c>
      <c r="F80" s="6" t="str">
        <f>DAY(sofile__3[[#This Row],[TimeStamp]])&amp;"/"&amp;MONTH(sofile__3[[#This Row],[TimeStamp]])&amp;"/"&amp;YEAR(sofile__3[[#This Row],[TimeStamp]])</f>
        <v>16/1/2020</v>
      </c>
      <c r="G80">
        <v>79</v>
      </c>
      <c r="H80">
        <v>47</v>
      </c>
      <c r="I80">
        <f>+WEEKNUM(sofile__3[[#This Row],[TimeStamp]])</f>
        <v>3</v>
      </c>
      <c r="J80">
        <f>VLOOKUP(sofile__3[[#This Row],[PurchaseOderID]],pofile__7[[PurchaseOrderID]:[SupplierID]],3,FALSE)</f>
        <v>2</v>
      </c>
      <c r="K80">
        <f>sofile__3[[#This Row],[POToSalesInHours]]</f>
        <v>47</v>
      </c>
    </row>
    <row r="81" spans="1:11" x14ac:dyDescent="0.35">
      <c r="A81">
        <v>80</v>
      </c>
      <c r="B81">
        <v>4</v>
      </c>
      <c r="C81">
        <v>8</v>
      </c>
      <c r="D81">
        <v>121</v>
      </c>
      <c r="E81" s="1">
        <v>43847.25</v>
      </c>
      <c r="F81" s="6" t="str">
        <f>DAY(sofile__3[[#This Row],[TimeStamp]])&amp;"/"&amp;MONTH(sofile__3[[#This Row],[TimeStamp]])&amp;"/"&amp;YEAR(sofile__3[[#This Row],[TimeStamp]])</f>
        <v>17/1/2020</v>
      </c>
      <c r="G81">
        <v>80</v>
      </c>
      <c r="H81">
        <v>54</v>
      </c>
      <c r="I81">
        <f>+WEEKNUM(sofile__3[[#This Row],[TimeStamp]])</f>
        <v>3</v>
      </c>
      <c r="J81">
        <f>VLOOKUP(sofile__3[[#This Row],[PurchaseOderID]],pofile__7[[PurchaseOrderID]:[SupplierID]],3,FALSE)</f>
        <v>7</v>
      </c>
      <c r="K81">
        <f>sofile__3[[#This Row],[POToSalesInHours]]</f>
        <v>54</v>
      </c>
    </row>
    <row r="82" spans="1:11" x14ac:dyDescent="0.35">
      <c r="A82">
        <v>81</v>
      </c>
      <c r="B82">
        <v>6</v>
      </c>
      <c r="C82">
        <v>9</v>
      </c>
      <c r="D82">
        <v>129</v>
      </c>
      <c r="E82" s="1">
        <v>43848.458333333336</v>
      </c>
      <c r="F82" s="6" t="str">
        <f>DAY(sofile__3[[#This Row],[TimeStamp]])&amp;"/"&amp;MONTH(sofile__3[[#This Row],[TimeStamp]])&amp;"/"&amp;YEAR(sofile__3[[#This Row],[TimeStamp]])</f>
        <v>18/1/2020</v>
      </c>
      <c r="G82">
        <v>81</v>
      </c>
      <c r="H82">
        <v>59</v>
      </c>
      <c r="I82">
        <f>+WEEKNUM(sofile__3[[#This Row],[TimeStamp]])</f>
        <v>3</v>
      </c>
      <c r="J82">
        <f>VLOOKUP(sofile__3[[#This Row],[PurchaseOderID]],pofile__7[[PurchaseOrderID]:[SupplierID]],3,FALSE)</f>
        <v>1</v>
      </c>
      <c r="K82">
        <f>sofile__3[[#This Row],[POToSalesInHours]]</f>
        <v>59</v>
      </c>
    </row>
    <row r="83" spans="1:11" x14ac:dyDescent="0.35">
      <c r="A83">
        <v>82</v>
      </c>
      <c r="B83">
        <v>1</v>
      </c>
      <c r="C83">
        <v>7</v>
      </c>
      <c r="D83">
        <v>348</v>
      </c>
      <c r="E83" s="1">
        <v>43848.125</v>
      </c>
      <c r="F83" s="6" t="str">
        <f>DAY(sofile__3[[#This Row],[TimeStamp]])&amp;"/"&amp;MONTH(sofile__3[[#This Row],[TimeStamp]])&amp;"/"&amp;YEAR(sofile__3[[#This Row],[TimeStamp]])</f>
        <v>18/1/2020</v>
      </c>
      <c r="G83">
        <v>82</v>
      </c>
      <c r="H83">
        <v>51</v>
      </c>
      <c r="I83">
        <f>+WEEKNUM(sofile__3[[#This Row],[TimeStamp]])</f>
        <v>3</v>
      </c>
      <c r="J83">
        <f>VLOOKUP(sofile__3[[#This Row],[PurchaseOderID]],pofile__7[[PurchaseOrderID]:[SupplierID]],3,FALSE)</f>
        <v>7</v>
      </c>
      <c r="K83">
        <f>sofile__3[[#This Row],[POToSalesInHours]]</f>
        <v>51</v>
      </c>
    </row>
    <row r="84" spans="1:11" x14ac:dyDescent="0.35">
      <c r="A84">
        <v>83</v>
      </c>
      <c r="B84">
        <v>2</v>
      </c>
      <c r="C84">
        <v>2</v>
      </c>
      <c r="D84">
        <v>297</v>
      </c>
      <c r="E84" s="1">
        <v>43848.166666666664</v>
      </c>
      <c r="F84" s="6" t="str">
        <f>DAY(sofile__3[[#This Row],[TimeStamp]])&amp;"/"&amp;MONTH(sofile__3[[#This Row],[TimeStamp]])&amp;"/"&amp;YEAR(sofile__3[[#This Row],[TimeStamp]])</f>
        <v>18/1/2020</v>
      </c>
      <c r="G84">
        <v>83</v>
      </c>
      <c r="H84">
        <v>52</v>
      </c>
      <c r="I84">
        <f>+WEEKNUM(sofile__3[[#This Row],[TimeStamp]])</f>
        <v>3</v>
      </c>
      <c r="J84">
        <f>VLOOKUP(sofile__3[[#This Row],[PurchaseOderID]],pofile__7[[PurchaseOrderID]:[SupplierID]],3,FALSE)</f>
        <v>4</v>
      </c>
      <c r="K84">
        <f>sofile__3[[#This Row],[POToSalesInHours]]</f>
        <v>52</v>
      </c>
    </row>
    <row r="85" spans="1:11" x14ac:dyDescent="0.35">
      <c r="A85">
        <v>84</v>
      </c>
      <c r="B85">
        <v>6</v>
      </c>
      <c r="C85">
        <v>4</v>
      </c>
      <c r="D85">
        <v>378</v>
      </c>
      <c r="E85" s="1">
        <v>43847.583333333336</v>
      </c>
      <c r="F85" s="6" t="str">
        <f>DAY(sofile__3[[#This Row],[TimeStamp]])&amp;"/"&amp;MONTH(sofile__3[[#This Row],[TimeStamp]])&amp;"/"&amp;YEAR(sofile__3[[#This Row],[TimeStamp]])</f>
        <v>17/1/2020</v>
      </c>
      <c r="G85">
        <v>84</v>
      </c>
      <c r="H85">
        <v>38</v>
      </c>
      <c r="I85">
        <f>+WEEKNUM(sofile__3[[#This Row],[TimeStamp]])</f>
        <v>3</v>
      </c>
      <c r="J85">
        <f>VLOOKUP(sofile__3[[#This Row],[PurchaseOderID]],pofile__7[[PurchaseOrderID]:[SupplierID]],3,FALSE)</f>
        <v>3</v>
      </c>
      <c r="K85">
        <f>sofile__3[[#This Row],[POToSalesInHours]]</f>
        <v>38</v>
      </c>
    </row>
    <row r="86" spans="1:11" x14ac:dyDescent="0.35">
      <c r="A86">
        <v>85</v>
      </c>
      <c r="B86">
        <v>10</v>
      </c>
      <c r="C86">
        <v>8</v>
      </c>
      <c r="D86">
        <v>248</v>
      </c>
      <c r="E86" s="1">
        <v>43848.666666666664</v>
      </c>
      <c r="F86" s="6" t="str">
        <f>DAY(sofile__3[[#This Row],[TimeStamp]])&amp;"/"&amp;MONTH(sofile__3[[#This Row],[TimeStamp]])&amp;"/"&amp;YEAR(sofile__3[[#This Row],[TimeStamp]])</f>
        <v>18/1/2020</v>
      </c>
      <c r="G86">
        <v>85</v>
      </c>
      <c r="H86">
        <v>40</v>
      </c>
      <c r="I86">
        <f>+WEEKNUM(sofile__3[[#This Row],[TimeStamp]])</f>
        <v>3</v>
      </c>
      <c r="J86">
        <f>VLOOKUP(sofile__3[[#This Row],[PurchaseOderID]],pofile__7[[PurchaseOrderID]:[SupplierID]],3,FALSE)</f>
        <v>7</v>
      </c>
      <c r="K86">
        <f>sofile__3[[#This Row],[POToSalesInHours]]</f>
        <v>40</v>
      </c>
    </row>
    <row r="87" spans="1:11" x14ac:dyDescent="0.35">
      <c r="A87">
        <v>86</v>
      </c>
      <c r="B87">
        <v>3</v>
      </c>
      <c r="C87">
        <v>8</v>
      </c>
      <c r="D87">
        <v>106</v>
      </c>
      <c r="E87" s="1">
        <v>43848.625</v>
      </c>
      <c r="F87" s="6" t="str">
        <f>DAY(sofile__3[[#This Row],[TimeStamp]])&amp;"/"&amp;MONTH(sofile__3[[#This Row],[TimeStamp]])&amp;"/"&amp;YEAR(sofile__3[[#This Row],[TimeStamp]])</f>
        <v>18/1/2020</v>
      </c>
      <c r="G87">
        <v>86</v>
      </c>
      <c r="H87">
        <v>39</v>
      </c>
      <c r="I87">
        <f>+WEEKNUM(sofile__3[[#This Row],[TimeStamp]])</f>
        <v>3</v>
      </c>
      <c r="J87">
        <f>VLOOKUP(sofile__3[[#This Row],[PurchaseOderID]],pofile__7[[PurchaseOrderID]:[SupplierID]],3,FALSE)</f>
        <v>5</v>
      </c>
      <c r="K87">
        <f>sofile__3[[#This Row],[POToSalesInHours]]</f>
        <v>39</v>
      </c>
    </row>
    <row r="88" spans="1:11" x14ac:dyDescent="0.35">
      <c r="A88">
        <v>87</v>
      </c>
      <c r="B88">
        <v>4</v>
      </c>
      <c r="C88">
        <v>6</v>
      </c>
      <c r="D88">
        <v>381</v>
      </c>
      <c r="E88" s="1">
        <v>43849</v>
      </c>
      <c r="F88" s="6" t="str">
        <f>DAY(sofile__3[[#This Row],[TimeStamp]])&amp;"/"&amp;MONTH(sofile__3[[#This Row],[TimeStamp]])&amp;"/"&amp;YEAR(sofile__3[[#This Row],[TimeStamp]])</f>
        <v>19/1/2020</v>
      </c>
      <c r="G88">
        <v>87</v>
      </c>
      <c r="H88">
        <v>48</v>
      </c>
      <c r="I88">
        <f>+WEEKNUM(sofile__3[[#This Row],[TimeStamp]])</f>
        <v>4</v>
      </c>
      <c r="J88">
        <f>VLOOKUP(sofile__3[[#This Row],[PurchaseOderID]],pofile__7[[PurchaseOrderID]:[SupplierID]],3,FALSE)</f>
        <v>1</v>
      </c>
      <c r="K88">
        <f>sofile__3[[#This Row],[POToSalesInHours]]</f>
        <v>48</v>
      </c>
    </row>
    <row r="89" spans="1:11" x14ac:dyDescent="0.35">
      <c r="A89">
        <v>88</v>
      </c>
      <c r="B89">
        <v>6</v>
      </c>
      <c r="C89">
        <v>4</v>
      </c>
      <c r="D89">
        <v>146</v>
      </c>
      <c r="E89" s="1">
        <v>43849.333333333336</v>
      </c>
      <c r="F89" s="6" t="str">
        <f>DAY(sofile__3[[#This Row],[TimeStamp]])&amp;"/"&amp;MONTH(sofile__3[[#This Row],[TimeStamp]])&amp;"/"&amp;YEAR(sofile__3[[#This Row],[TimeStamp]])</f>
        <v>19/1/2020</v>
      </c>
      <c r="G89">
        <v>88</v>
      </c>
      <c r="H89">
        <v>56</v>
      </c>
      <c r="I89">
        <f>+WEEKNUM(sofile__3[[#This Row],[TimeStamp]])</f>
        <v>4</v>
      </c>
      <c r="J89">
        <f>VLOOKUP(sofile__3[[#This Row],[PurchaseOderID]],pofile__7[[PurchaseOrderID]:[SupplierID]],3,FALSE)</f>
        <v>7</v>
      </c>
      <c r="K89">
        <f>sofile__3[[#This Row],[POToSalesInHours]]</f>
        <v>56</v>
      </c>
    </row>
    <row r="90" spans="1:11" x14ac:dyDescent="0.35">
      <c r="A90">
        <v>89</v>
      </c>
      <c r="B90">
        <v>1</v>
      </c>
      <c r="C90">
        <v>9</v>
      </c>
      <c r="D90">
        <v>121</v>
      </c>
      <c r="E90" s="1">
        <v>43848.958333333336</v>
      </c>
      <c r="F90" s="6" t="str">
        <f>DAY(sofile__3[[#This Row],[TimeStamp]])&amp;"/"&amp;MONTH(sofile__3[[#This Row],[TimeStamp]])&amp;"/"&amp;YEAR(sofile__3[[#This Row],[TimeStamp]])</f>
        <v>18/1/2020</v>
      </c>
      <c r="G90">
        <v>89</v>
      </c>
      <c r="H90">
        <v>47</v>
      </c>
      <c r="I90">
        <f>+WEEKNUM(sofile__3[[#This Row],[TimeStamp]])</f>
        <v>3</v>
      </c>
      <c r="J90">
        <f>VLOOKUP(sofile__3[[#This Row],[PurchaseOderID]],pofile__7[[PurchaseOrderID]:[SupplierID]],3,FALSE)</f>
        <v>2</v>
      </c>
      <c r="K90">
        <f>sofile__3[[#This Row],[POToSalesInHours]]</f>
        <v>47</v>
      </c>
    </row>
    <row r="91" spans="1:11" x14ac:dyDescent="0.35">
      <c r="A91">
        <v>90</v>
      </c>
      <c r="B91">
        <v>14</v>
      </c>
      <c r="C91">
        <v>3</v>
      </c>
      <c r="D91">
        <v>442</v>
      </c>
      <c r="E91" s="1">
        <v>43849.375</v>
      </c>
      <c r="F91" s="6" t="str">
        <f>DAY(sofile__3[[#This Row],[TimeStamp]])&amp;"/"&amp;MONTH(sofile__3[[#This Row],[TimeStamp]])&amp;"/"&amp;YEAR(sofile__3[[#This Row],[TimeStamp]])</f>
        <v>19/1/2020</v>
      </c>
      <c r="G91">
        <v>90</v>
      </c>
      <c r="H91">
        <v>57</v>
      </c>
      <c r="I91">
        <f>+WEEKNUM(sofile__3[[#This Row],[TimeStamp]])</f>
        <v>4</v>
      </c>
      <c r="J91">
        <f>VLOOKUP(sofile__3[[#This Row],[PurchaseOderID]],pofile__7[[PurchaseOrderID]:[SupplierID]],3,FALSE)</f>
        <v>3</v>
      </c>
      <c r="K91">
        <f>sofile__3[[#This Row],[POToSalesInHours]]</f>
        <v>57</v>
      </c>
    </row>
    <row r="92" spans="1:11" x14ac:dyDescent="0.35">
      <c r="A92">
        <v>91</v>
      </c>
      <c r="B92">
        <v>13</v>
      </c>
      <c r="C92">
        <v>8</v>
      </c>
      <c r="D92">
        <v>135</v>
      </c>
      <c r="E92" s="1">
        <v>43848.791666666664</v>
      </c>
      <c r="F92" s="6" t="str">
        <f>DAY(sofile__3[[#This Row],[TimeStamp]])&amp;"/"&amp;MONTH(sofile__3[[#This Row],[TimeStamp]])&amp;"/"&amp;YEAR(sofile__3[[#This Row],[TimeStamp]])</f>
        <v>18/1/2020</v>
      </c>
      <c r="G92">
        <v>91</v>
      </c>
      <c r="H92">
        <v>43</v>
      </c>
      <c r="I92">
        <f>+WEEKNUM(sofile__3[[#This Row],[TimeStamp]])</f>
        <v>3</v>
      </c>
      <c r="J92">
        <f>VLOOKUP(sofile__3[[#This Row],[PurchaseOderID]],pofile__7[[PurchaseOrderID]:[SupplierID]],3,FALSE)</f>
        <v>5</v>
      </c>
      <c r="K92">
        <f>sofile__3[[#This Row],[POToSalesInHours]]</f>
        <v>43</v>
      </c>
    </row>
    <row r="93" spans="1:11" x14ac:dyDescent="0.35">
      <c r="A93">
        <v>92</v>
      </c>
      <c r="B93">
        <v>9</v>
      </c>
      <c r="C93">
        <v>4</v>
      </c>
      <c r="D93">
        <v>446</v>
      </c>
      <c r="E93" s="1">
        <v>43850.333333333336</v>
      </c>
      <c r="F93" s="6" t="str">
        <f>DAY(sofile__3[[#This Row],[TimeStamp]])&amp;"/"&amp;MONTH(sofile__3[[#This Row],[TimeStamp]])&amp;"/"&amp;YEAR(sofile__3[[#This Row],[TimeStamp]])</f>
        <v>20/1/2020</v>
      </c>
      <c r="G93">
        <v>92</v>
      </c>
      <c r="H93">
        <v>56</v>
      </c>
      <c r="I93">
        <f>+WEEKNUM(sofile__3[[#This Row],[TimeStamp]])</f>
        <v>4</v>
      </c>
      <c r="J93">
        <f>VLOOKUP(sofile__3[[#This Row],[PurchaseOderID]],pofile__7[[PurchaseOrderID]:[SupplierID]],3,FALSE)</f>
        <v>5</v>
      </c>
      <c r="K93">
        <f>sofile__3[[#This Row],[POToSalesInHours]]</f>
        <v>56</v>
      </c>
    </row>
    <row r="94" spans="1:11" x14ac:dyDescent="0.35">
      <c r="A94">
        <v>93</v>
      </c>
      <c r="B94">
        <v>7</v>
      </c>
      <c r="C94">
        <v>2</v>
      </c>
      <c r="D94">
        <v>334</v>
      </c>
      <c r="E94" s="1">
        <v>43850.416666666664</v>
      </c>
      <c r="F94" s="6" t="str">
        <f>DAY(sofile__3[[#This Row],[TimeStamp]])&amp;"/"&amp;MONTH(sofile__3[[#This Row],[TimeStamp]])&amp;"/"&amp;YEAR(sofile__3[[#This Row],[TimeStamp]])</f>
        <v>20/1/2020</v>
      </c>
      <c r="G94">
        <v>93</v>
      </c>
      <c r="H94">
        <v>58</v>
      </c>
      <c r="I94">
        <f>+WEEKNUM(sofile__3[[#This Row],[TimeStamp]])</f>
        <v>4</v>
      </c>
      <c r="J94">
        <f>VLOOKUP(sofile__3[[#This Row],[PurchaseOderID]],pofile__7[[PurchaseOrderID]:[SupplierID]],3,FALSE)</f>
        <v>7</v>
      </c>
      <c r="K94">
        <f>sofile__3[[#This Row],[POToSalesInHours]]</f>
        <v>58</v>
      </c>
    </row>
    <row r="95" spans="1:11" x14ac:dyDescent="0.35">
      <c r="A95">
        <v>94</v>
      </c>
      <c r="B95">
        <v>13</v>
      </c>
      <c r="C95">
        <v>7</v>
      </c>
      <c r="D95">
        <v>314</v>
      </c>
      <c r="E95" s="1">
        <v>43849.708333333336</v>
      </c>
      <c r="F95" s="6" t="str">
        <f>DAY(sofile__3[[#This Row],[TimeStamp]])&amp;"/"&amp;MONTH(sofile__3[[#This Row],[TimeStamp]])&amp;"/"&amp;YEAR(sofile__3[[#This Row],[TimeStamp]])</f>
        <v>19/1/2020</v>
      </c>
      <c r="G95">
        <v>94</v>
      </c>
      <c r="H95">
        <v>41</v>
      </c>
      <c r="I95">
        <f>+WEEKNUM(sofile__3[[#This Row],[TimeStamp]])</f>
        <v>4</v>
      </c>
      <c r="J95">
        <f>VLOOKUP(sofile__3[[#This Row],[PurchaseOderID]],pofile__7[[PurchaseOrderID]:[SupplierID]],3,FALSE)</f>
        <v>6</v>
      </c>
      <c r="K95">
        <f>sofile__3[[#This Row],[POToSalesInHours]]</f>
        <v>41</v>
      </c>
    </row>
    <row r="96" spans="1:11" x14ac:dyDescent="0.35">
      <c r="A96">
        <v>95</v>
      </c>
      <c r="B96">
        <v>14</v>
      </c>
      <c r="C96">
        <v>9</v>
      </c>
      <c r="D96">
        <v>184</v>
      </c>
      <c r="E96" s="1">
        <v>43849.833333333336</v>
      </c>
      <c r="F96" s="6" t="str">
        <f>DAY(sofile__3[[#This Row],[TimeStamp]])&amp;"/"&amp;MONTH(sofile__3[[#This Row],[TimeStamp]])&amp;"/"&amp;YEAR(sofile__3[[#This Row],[TimeStamp]])</f>
        <v>19/1/2020</v>
      </c>
      <c r="G96">
        <v>95</v>
      </c>
      <c r="H96">
        <v>44</v>
      </c>
      <c r="I96">
        <f>+WEEKNUM(sofile__3[[#This Row],[TimeStamp]])</f>
        <v>4</v>
      </c>
      <c r="J96">
        <f>VLOOKUP(sofile__3[[#This Row],[PurchaseOderID]],pofile__7[[PurchaseOrderID]:[SupplierID]],3,FALSE)</f>
        <v>1</v>
      </c>
      <c r="K96">
        <f>sofile__3[[#This Row],[POToSalesInHours]]</f>
        <v>44</v>
      </c>
    </row>
    <row r="97" spans="1:11" x14ac:dyDescent="0.35">
      <c r="A97">
        <v>96</v>
      </c>
      <c r="B97">
        <v>10</v>
      </c>
      <c r="C97">
        <v>4</v>
      </c>
      <c r="D97">
        <v>405</v>
      </c>
      <c r="E97" s="1">
        <v>43850.125</v>
      </c>
      <c r="F97" s="6" t="str">
        <f>DAY(sofile__3[[#This Row],[TimeStamp]])&amp;"/"&amp;MONTH(sofile__3[[#This Row],[TimeStamp]])&amp;"/"&amp;YEAR(sofile__3[[#This Row],[TimeStamp]])</f>
        <v>20/1/2020</v>
      </c>
      <c r="G97">
        <v>96</v>
      </c>
      <c r="H97">
        <v>51</v>
      </c>
      <c r="I97">
        <f>+WEEKNUM(sofile__3[[#This Row],[TimeStamp]])</f>
        <v>4</v>
      </c>
      <c r="J97">
        <f>VLOOKUP(sofile__3[[#This Row],[PurchaseOderID]],pofile__7[[PurchaseOrderID]:[SupplierID]],3,FALSE)</f>
        <v>4</v>
      </c>
      <c r="K97">
        <f>sofile__3[[#This Row],[POToSalesInHours]]</f>
        <v>51</v>
      </c>
    </row>
    <row r="98" spans="1:11" x14ac:dyDescent="0.35">
      <c r="A98">
        <v>97</v>
      </c>
      <c r="B98">
        <v>4</v>
      </c>
      <c r="C98">
        <v>4</v>
      </c>
      <c r="D98">
        <v>423</v>
      </c>
      <c r="E98" s="1">
        <v>43849.625</v>
      </c>
      <c r="F98" s="6" t="str">
        <f>DAY(sofile__3[[#This Row],[TimeStamp]])&amp;"/"&amp;MONTH(sofile__3[[#This Row],[TimeStamp]])&amp;"/"&amp;YEAR(sofile__3[[#This Row],[TimeStamp]])</f>
        <v>19/1/2020</v>
      </c>
      <c r="G98">
        <v>97</v>
      </c>
      <c r="H98">
        <v>39</v>
      </c>
      <c r="I98">
        <f>+WEEKNUM(sofile__3[[#This Row],[TimeStamp]])</f>
        <v>4</v>
      </c>
      <c r="J98">
        <f>VLOOKUP(sofile__3[[#This Row],[PurchaseOderID]],pofile__7[[PurchaseOrderID]:[SupplierID]],3,FALSE)</f>
        <v>4</v>
      </c>
      <c r="K98">
        <f>sofile__3[[#This Row],[POToSalesInHours]]</f>
        <v>39</v>
      </c>
    </row>
    <row r="99" spans="1:11" x14ac:dyDescent="0.35">
      <c r="A99">
        <v>98</v>
      </c>
      <c r="B99">
        <v>1</v>
      </c>
      <c r="C99">
        <v>3</v>
      </c>
      <c r="D99">
        <v>336</v>
      </c>
      <c r="E99" s="1">
        <v>43851.291666666664</v>
      </c>
      <c r="F99" s="6" t="str">
        <f>DAY(sofile__3[[#This Row],[TimeStamp]])&amp;"/"&amp;MONTH(sofile__3[[#This Row],[TimeStamp]])&amp;"/"&amp;YEAR(sofile__3[[#This Row],[TimeStamp]])</f>
        <v>21/1/2020</v>
      </c>
      <c r="G99">
        <v>98</v>
      </c>
      <c r="H99">
        <v>55</v>
      </c>
      <c r="I99">
        <f>+WEEKNUM(sofile__3[[#This Row],[TimeStamp]])</f>
        <v>4</v>
      </c>
      <c r="J99">
        <f>VLOOKUP(sofile__3[[#This Row],[PurchaseOderID]],pofile__7[[PurchaseOrderID]:[SupplierID]],3,FALSE)</f>
        <v>4</v>
      </c>
      <c r="K99">
        <f>sofile__3[[#This Row],[POToSalesInHours]]</f>
        <v>55</v>
      </c>
    </row>
    <row r="100" spans="1:11" x14ac:dyDescent="0.35">
      <c r="A100">
        <v>99</v>
      </c>
      <c r="B100">
        <v>2</v>
      </c>
      <c r="C100">
        <v>1</v>
      </c>
      <c r="D100">
        <v>451</v>
      </c>
      <c r="E100" s="1">
        <v>43851.041666666664</v>
      </c>
      <c r="F100" s="6" t="str">
        <f>DAY(sofile__3[[#This Row],[TimeStamp]])&amp;"/"&amp;MONTH(sofile__3[[#This Row],[TimeStamp]])&amp;"/"&amp;YEAR(sofile__3[[#This Row],[TimeStamp]])</f>
        <v>21/1/2020</v>
      </c>
      <c r="G100">
        <v>99</v>
      </c>
      <c r="H100">
        <v>49</v>
      </c>
      <c r="I100">
        <f>+WEEKNUM(sofile__3[[#This Row],[TimeStamp]])</f>
        <v>4</v>
      </c>
      <c r="J100">
        <f>VLOOKUP(sofile__3[[#This Row],[PurchaseOderID]],pofile__7[[PurchaseOrderID]:[SupplierID]],3,FALSE)</f>
        <v>7</v>
      </c>
      <c r="K100">
        <f>sofile__3[[#This Row],[POToSalesInHours]]</f>
        <v>49</v>
      </c>
    </row>
    <row r="101" spans="1:11" x14ac:dyDescent="0.35">
      <c r="A101">
        <v>100</v>
      </c>
      <c r="B101">
        <v>7</v>
      </c>
      <c r="C101">
        <v>2</v>
      </c>
      <c r="D101">
        <v>301</v>
      </c>
      <c r="E101" s="1">
        <v>43851.083333333336</v>
      </c>
      <c r="F101" s="6" t="str">
        <f>DAY(sofile__3[[#This Row],[TimeStamp]])&amp;"/"&amp;MONTH(sofile__3[[#This Row],[TimeStamp]])&amp;"/"&amp;YEAR(sofile__3[[#This Row],[TimeStamp]])</f>
        <v>21/1/2020</v>
      </c>
      <c r="G101">
        <v>100</v>
      </c>
      <c r="H101">
        <v>50</v>
      </c>
      <c r="I101">
        <f>+WEEKNUM(sofile__3[[#This Row],[TimeStamp]])</f>
        <v>4</v>
      </c>
      <c r="J101">
        <f>VLOOKUP(sofile__3[[#This Row],[PurchaseOderID]],pofile__7[[PurchaseOrderID]:[SupplierID]],3,FALSE)</f>
        <v>7</v>
      </c>
      <c r="K101">
        <f>sofile__3[[#This Row],[POToSalesInHours]]</f>
        <v>50</v>
      </c>
    </row>
    <row r="102" spans="1:11" x14ac:dyDescent="0.35">
      <c r="A102">
        <v>101</v>
      </c>
      <c r="B102">
        <v>3</v>
      </c>
      <c r="C102">
        <v>8</v>
      </c>
      <c r="D102">
        <v>254</v>
      </c>
      <c r="E102" s="1">
        <v>43850.666666666664</v>
      </c>
      <c r="F102" s="6" t="str">
        <f>DAY(sofile__3[[#This Row],[TimeStamp]])&amp;"/"&amp;MONTH(sofile__3[[#This Row],[TimeStamp]])&amp;"/"&amp;YEAR(sofile__3[[#This Row],[TimeStamp]])</f>
        <v>20/1/2020</v>
      </c>
      <c r="G102">
        <v>101</v>
      </c>
      <c r="H102">
        <v>40</v>
      </c>
      <c r="I102">
        <f>+WEEKNUM(sofile__3[[#This Row],[TimeStamp]])</f>
        <v>4</v>
      </c>
      <c r="J102">
        <f>VLOOKUP(sofile__3[[#This Row],[PurchaseOderID]],pofile__7[[PurchaseOrderID]:[SupplierID]],3,FALSE)</f>
        <v>4</v>
      </c>
      <c r="K102">
        <f>sofile__3[[#This Row],[POToSalesInHours]]</f>
        <v>40</v>
      </c>
    </row>
    <row r="103" spans="1:11" x14ac:dyDescent="0.35">
      <c r="A103">
        <v>102</v>
      </c>
      <c r="B103">
        <v>3</v>
      </c>
      <c r="C103">
        <v>7</v>
      </c>
      <c r="D103">
        <v>469</v>
      </c>
      <c r="E103" s="1">
        <v>43850.5</v>
      </c>
      <c r="F103" s="6" t="str">
        <f>DAY(sofile__3[[#This Row],[TimeStamp]])&amp;"/"&amp;MONTH(sofile__3[[#This Row],[TimeStamp]])&amp;"/"&amp;YEAR(sofile__3[[#This Row],[TimeStamp]])</f>
        <v>20/1/2020</v>
      </c>
      <c r="G103">
        <v>102</v>
      </c>
      <c r="H103">
        <v>36</v>
      </c>
      <c r="I103">
        <f>+WEEKNUM(sofile__3[[#This Row],[TimeStamp]])</f>
        <v>4</v>
      </c>
      <c r="J103">
        <f>VLOOKUP(sofile__3[[#This Row],[PurchaseOderID]],pofile__7[[PurchaseOrderID]:[SupplierID]],3,FALSE)</f>
        <v>6</v>
      </c>
      <c r="K103">
        <f>sofile__3[[#This Row],[POToSalesInHours]]</f>
        <v>36</v>
      </c>
    </row>
    <row r="104" spans="1:11" x14ac:dyDescent="0.35">
      <c r="A104">
        <v>103</v>
      </c>
      <c r="B104">
        <v>6</v>
      </c>
      <c r="C104">
        <v>3</v>
      </c>
      <c r="D104">
        <v>193</v>
      </c>
      <c r="E104" s="1">
        <v>43851.208333333336</v>
      </c>
      <c r="F104" s="6" t="str">
        <f>DAY(sofile__3[[#This Row],[TimeStamp]])&amp;"/"&amp;MONTH(sofile__3[[#This Row],[TimeStamp]])&amp;"/"&amp;YEAR(sofile__3[[#This Row],[TimeStamp]])</f>
        <v>21/1/2020</v>
      </c>
      <c r="G104">
        <v>103</v>
      </c>
      <c r="H104">
        <v>53</v>
      </c>
      <c r="I104">
        <f>+WEEKNUM(sofile__3[[#This Row],[TimeStamp]])</f>
        <v>4</v>
      </c>
      <c r="J104">
        <f>VLOOKUP(sofile__3[[#This Row],[PurchaseOderID]],pofile__7[[PurchaseOrderID]:[SupplierID]],3,FALSE)</f>
        <v>6</v>
      </c>
      <c r="K104">
        <f>sofile__3[[#This Row],[POToSalesInHours]]</f>
        <v>53</v>
      </c>
    </row>
    <row r="105" spans="1:11" x14ac:dyDescent="0.35">
      <c r="A105">
        <v>104</v>
      </c>
      <c r="B105">
        <v>4</v>
      </c>
      <c r="C105">
        <v>2</v>
      </c>
      <c r="D105">
        <v>325</v>
      </c>
      <c r="E105" s="1">
        <v>43850.708333333336</v>
      </c>
      <c r="F105" s="6" t="str">
        <f>DAY(sofile__3[[#This Row],[TimeStamp]])&amp;"/"&amp;MONTH(sofile__3[[#This Row],[TimeStamp]])&amp;"/"&amp;YEAR(sofile__3[[#This Row],[TimeStamp]])</f>
        <v>20/1/2020</v>
      </c>
      <c r="G105">
        <v>104</v>
      </c>
      <c r="H105">
        <v>41</v>
      </c>
      <c r="I105">
        <f>+WEEKNUM(sofile__3[[#This Row],[TimeStamp]])</f>
        <v>4</v>
      </c>
      <c r="J105">
        <f>VLOOKUP(sofile__3[[#This Row],[PurchaseOderID]],pofile__7[[PurchaseOrderID]:[SupplierID]],3,FALSE)</f>
        <v>1</v>
      </c>
      <c r="K105">
        <f>sofile__3[[#This Row],[POToSalesInHours]]</f>
        <v>41</v>
      </c>
    </row>
    <row r="106" spans="1:11" x14ac:dyDescent="0.35">
      <c r="A106">
        <v>105</v>
      </c>
      <c r="B106">
        <v>14</v>
      </c>
      <c r="C106">
        <v>3</v>
      </c>
      <c r="D106">
        <v>102</v>
      </c>
      <c r="E106" s="1">
        <v>43851.541666666664</v>
      </c>
      <c r="F106" s="6" t="str">
        <f>DAY(sofile__3[[#This Row],[TimeStamp]])&amp;"/"&amp;MONTH(sofile__3[[#This Row],[TimeStamp]])&amp;"/"&amp;YEAR(sofile__3[[#This Row],[TimeStamp]])</f>
        <v>21/1/2020</v>
      </c>
      <c r="G106">
        <v>105</v>
      </c>
      <c r="H106">
        <v>37</v>
      </c>
      <c r="I106">
        <f>+WEEKNUM(sofile__3[[#This Row],[TimeStamp]])</f>
        <v>4</v>
      </c>
      <c r="J106">
        <f>VLOOKUP(sofile__3[[#This Row],[PurchaseOderID]],pofile__7[[PurchaseOrderID]:[SupplierID]],3,FALSE)</f>
        <v>6</v>
      </c>
      <c r="K106">
        <f>sofile__3[[#This Row],[POToSalesInHours]]</f>
        <v>37</v>
      </c>
    </row>
    <row r="107" spans="1:11" x14ac:dyDescent="0.35">
      <c r="A107">
        <v>106</v>
      </c>
      <c r="B107">
        <v>2</v>
      </c>
      <c r="C107">
        <v>5</v>
      </c>
      <c r="D107">
        <v>303</v>
      </c>
      <c r="E107" s="1">
        <v>43851.583333333336</v>
      </c>
      <c r="F107" s="6" t="str">
        <f>DAY(sofile__3[[#This Row],[TimeStamp]])&amp;"/"&amp;MONTH(sofile__3[[#This Row],[TimeStamp]])&amp;"/"&amp;YEAR(sofile__3[[#This Row],[TimeStamp]])</f>
        <v>21/1/2020</v>
      </c>
      <c r="G107">
        <v>106</v>
      </c>
      <c r="H107">
        <v>38</v>
      </c>
      <c r="I107">
        <f>+WEEKNUM(sofile__3[[#This Row],[TimeStamp]])</f>
        <v>4</v>
      </c>
      <c r="J107">
        <f>VLOOKUP(sofile__3[[#This Row],[PurchaseOderID]],pofile__7[[PurchaseOrderID]:[SupplierID]],3,FALSE)</f>
        <v>6</v>
      </c>
      <c r="K107">
        <f>sofile__3[[#This Row],[POToSalesInHours]]</f>
        <v>38</v>
      </c>
    </row>
    <row r="108" spans="1:11" x14ac:dyDescent="0.35">
      <c r="A108">
        <v>107</v>
      </c>
      <c r="B108">
        <v>9</v>
      </c>
      <c r="C108">
        <v>8</v>
      </c>
      <c r="D108">
        <v>118</v>
      </c>
      <c r="E108" s="1">
        <v>43852.125</v>
      </c>
      <c r="F108" s="6" t="str">
        <f>DAY(sofile__3[[#This Row],[TimeStamp]])&amp;"/"&amp;MONTH(sofile__3[[#This Row],[TimeStamp]])&amp;"/"&amp;YEAR(sofile__3[[#This Row],[TimeStamp]])</f>
        <v>22/1/2020</v>
      </c>
      <c r="G108">
        <v>107</v>
      </c>
      <c r="H108">
        <v>51</v>
      </c>
      <c r="I108">
        <f>+WEEKNUM(sofile__3[[#This Row],[TimeStamp]])</f>
        <v>4</v>
      </c>
      <c r="J108">
        <f>VLOOKUP(sofile__3[[#This Row],[PurchaseOderID]],pofile__7[[PurchaseOrderID]:[SupplierID]],3,FALSE)</f>
        <v>1</v>
      </c>
      <c r="K108">
        <f>sofile__3[[#This Row],[POToSalesInHours]]</f>
        <v>51</v>
      </c>
    </row>
    <row r="109" spans="1:11" x14ac:dyDescent="0.35">
      <c r="A109">
        <v>108</v>
      </c>
      <c r="B109">
        <v>5</v>
      </c>
      <c r="C109">
        <v>7</v>
      </c>
      <c r="D109">
        <v>381</v>
      </c>
      <c r="E109" s="1">
        <v>43852.333333333336</v>
      </c>
      <c r="F109" s="6" t="str">
        <f>DAY(sofile__3[[#This Row],[TimeStamp]])&amp;"/"&amp;MONTH(sofile__3[[#This Row],[TimeStamp]])&amp;"/"&amp;YEAR(sofile__3[[#This Row],[TimeStamp]])</f>
        <v>22/1/2020</v>
      </c>
      <c r="G109">
        <v>108</v>
      </c>
      <c r="H109">
        <v>56</v>
      </c>
      <c r="I109">
        <f>+WEEKNUM(sofile__3[[#This Row],[TimeStamp]])</f>
        <v>4</v>
      </c>
      <c r="J109">
        <f>VLOOKUP(sofile__3[[#This Row],[PurchaseOderID]],pofile__7[[PurchaseOrderID]:[SupplierID]],3,FALSE)</f>
        <v>1</v>
      </c>
      <c r="K109">
        <f>sofile__3[[#This Row],[POToSalesInHours]]</f>
        <v>56</v>
      </c>
    </row>
    <row r="110" spans="1:11" x14ac:dyDescent="0.35">
      <c r="A110">
        <v>109</v>
      </c>
      <c r="B110">
        <v>3</v>
      </c>
      <c r="C110">
        <v>5</v>
      </c>
      <c r="D110">
        <v>332</v>
      </c>
      <c r="E110" s="1">
        <v>43852.875</v>
      </c>
      <c r="F110" s="6" t="str">
        <f>DAY(sofile__3[[#This Row],[TimeStamp]])&amp;"/"&amp;MONTH(sofile__3[[#This Row],[TimeStamp]])&amp;"/"&amp;YEAR(sofile__3[[#This Row],[TimeStamp]])</f>
        <v>22/1/2020</v>
      </c>
      <c r="G110">
        <v>109</v>
      </c>
      <c r="H110">
        <v>45</v>
      </c>
      <c r="I110">
        <f>+WEEKNUM(sofile__3[[#This Row],[TimeStamp]])</f>
        <v>4</v>
      </c>
      <c r="J110">
        <f>VLOOKUP(sofile__3[[#This Row],[PurchaseOderID]],pofile__7[[PurchaseOrderID]:[SupplierID]],3,FALSE)</f>
        <v>7</v>
      </c>
      <c r="K110">
        <f>sofile__3[[#This Row],[POToSalesInHours]]</f>
        <v>45</v>
      </c>
    </row>
    <row r="111" spans="1:11" x14ac:dyDescent="0.35">
      <c r="A111">
        <v>110</v>
      </c>
      <c r="B111">
        <v>1</v>
      </c>
      <c r="C111">
        <v>3</v>
      </c>
      <c r="D111">
        <v>277</v>
      </c>
      <c r="E111" s="1">
        <v>43852.875</v>
      </c>
      <c r="F111" s="6" t="str">
        <f>DAY(sofile__3[[#This Row],[TimeStamp]])&amp;"/"&amp;MONTH(sofile__3[[#This Row],[TimeStamp]])&amp;"/"&amp;YEAR(sofile__3[[#This Row],[TimeStamp]])</f>
        <v>22/1/2020</v>
      </c>
      <c r="G111">
        <v>110</v>
      </c>
      <c r="H111">
        <v>45</v>
      </c>
      <c r="I111">
        <f>+WEEKNUM(sofile__3[[#This Row],[TimeStamp]])</f>
        <v>4</v>
      </c>
      <c r="J111">
        <f>VLOOKUP(sofile__3[[#This Row],[PurchaseOderID]],pofile__7[[PurchaseOrderID]:[SupplierID]],3,FALSE)</f>
        <v>4</v>
      </c>
      <c r="K111">
        <f>sofile__3[[#This Row],[POToSalesInHours]]</f>
        <v>45</v>
      </c>
    </row>
    <row r="112" spans="1:11" x14ac:dyDescent="0.35">
      <c r="A112">
        <v>111</v>
      </c>
      <c r="B112">
        <v>9</v>
      </c>
      <c r="C112">
        <v>4</v>
      </c>
      <c r="D112">
        <v>327</v>
      </c>
      <c r="E112" s="1">
        <v>43852.833333333336</v>
      </c>
      <c r="F112" s="6" t="str">
        <f>DAY(sofile__3[[#This Row],[TimeStamp]])&amp;"/"&amp;MONTH(sofile__3[[#This Row],[TimeStamp]])&amp;"/"&amp;YEAR(sofile__3[[#This Row],[TimeStamp]])</f>
        <v>22/1/2020</v>
      </c>
      <c r="G112">
        <v>111</v>
      </c>
      <c r="H112">
        <v>44</v>
      </c>
      <c r="I112">
        <f>+WEEKNUM(sofile__3[[#This Row],[TimeStamp]])</f>
        <v>4</v>
      </c>
      <c r="J112">
        <f>VLOOKUP(sofile__3[[#This Row],[PurchaseOderID]],pofile__7[[PurchaseOrderID]:[SupplierID]],3,FALSE)</f>
        <v>3</v>
      </c>
      <c r="K112">
        <f>sofile__3[[#This Row],[POToSalesInHours]]</f>
        <v>44</v>
      </c>
    </row>
    <row r="113" spans="1:11" x14ac:dyDescent="0.35">
      <c r="A113">
        <v>112</v>
      </c>
      <c r="B113">
        <v>2</v>
      </c>
      <c r="C113">
        <v>1</v>
      </c>
      <c r="D113">
        <v>450</v>
      </c>
      <c r="E113" s="1">
        <v>43852.791666666664</v>
      </c>
      <c r="F113" s="6" t="str">
        <f>DAY(sofile__3[[#This Row],[TimeStamp]])&amp;"/"&amp;MONTH(sofile__3[[#This Row],[TimeStamp]])&amp;"/"&amp;YEAR(sofile__3[[#This Row],[TimeStamp]])</f>
        <v>22/1/2020</v>
      </c>
      <c r="G113">
        <v>112</v>
      </c>
      <c r="H113">
        <v>43</v>
      </c>
      <c r="I113">
        <f>+WEEKNUM(sofile__3[[#This Row],[TimeStamp]])</f>
        <v>4</v>
      </c>
      <c r="J113">
        <f>VLOOKUP(sofile__3[[#This Row],[PurchaseOderID]],pofile__7[[PurchaseOrderID]:[SupplierID]],3,FALSE)</f>
        <v>4</v>
      </c>
      <c r="K113">
        <f>sofile__3[[#This Row],[POToSalesInHours]]</f>
        <v>43</v>
      </c>
    </row>
    <row r="114" spans="1:11" x14ac:dyDescent="0.35">
      <c r="A114">
        <v>113</v>
      </c>
      <c r="B114">
        <v>11</v>
      </c>
      <c r="C114">
        <v>4</v>
      </c>
      <c r="D114">
        <v>134</v>
      </c>
      <c r="E114" s="1">
        <v>43853.625</v>
      </c>
      <c r="F114" s="6" t="str">
        <f>DAY(sofile__3[[#This Row],[TimeStamp]])&amp;"/"&amp;MONTH(sofile__3[[#This Row],[TimeStamp]])&amp;"/"&amp;YEAR(sofile__3[[#This Row],[TimeStamp]])</f>
        <v>23/1/2020</v>
      </c>
      <c r="G114">
        <v>113</v>
      </c>
      <c r="H114">
        <v>39</v>
      </c>
      <c r="I114">
        <f>+WEEKNUM(sofile__3[[#This Row],[TimeStamp]])</f>
        <v>4</v>
      </c>
      <c r="J114">
        <f>VLOOKUP(sofile__3[[#This Row],[PurchaseOderID]],pofile__7[[PurchaseOrderID]:[SupplierID]],3,FALSE)</f>
        <v>1</v>
      </c>
      <c r="K114">
        <f>sofile__3[[#This Row],[POToSalesInHours]]</f>
        <v>39</v>
      </c>
    </row>
    <row r="115" spans="1:11" x14ac:dyDescent="0.35">
      <c r="A115">
        <v>114</v>
      </c>
      <c r="B115">
        <v>1</v>
      </c>
      <c r="C115">
        <v>9</v>
      </c>
      <c r="D115">
        <v>356</v>
      </c>
      <c r="E115" s="1">
        <v>43854.333333333336</v>
      </c>
      <c r="F115" s="6" t="str">
        <f>DAY(sofile__3[[#This Row],[TimeStamp]])&amp;"/"&amp;MONTH(sofile__3[[#This Row],[TimeStamp]])&amp;"/"&amp;YEAR(sofile__3[[#This Row],[TimeStamp]])</f>
        <v>24/1/2020</v>
      </c>
      <c r="G115">
        <v>114</v>
      </c>
      <c r="H115">
        <v>56</v>
      </c>
      <c r="I115">
        <f>+WEEKNUM(sofile__3[[#This Row],[TimeStamp]])</f>
        <v>4</v>
      </c>
      <c r="J115">
        <f>VLOOKUP(sofile__3[[#This Row],[PurchaseOderID]],pofile__7[[PurchaseOrderID]:[SupplierID]],3,FALSE)</f>
        <v>3</v>
      </c>
      <c r="K115">
        <f>sofile__3[[#This Row],[POToSalesInHours]]</f>
        <v>56</v>
      </c>
    </row>
    <row r="116" spans="1:11" x14ac:dyDescent="0.35">
      <c r="A116">
        <v>115</v>
      </c>
      <c r="B116">
        <v>4</v>
      </c>
      <c r="C116">
        <v>9</v>
      </c>
      <c r="D116">
        <v>297</v>
      </c>
      <c r="E116" s="1">
        <v>43853.791666666664</v>
      </c>
      <c r="F116" s="6" t="str">
        <f>DAY(sofile__3[[#This Row],[TimeStamp]])&amp;"/"&amp;MONTH(sofile__3[[#This Row],[TimeStamp]])&amp;"/"&amp;YEAR(sofile__3[[#This Row],[TimeStamp]])</f>
        <v>23/1/2020</v>
      </c>
      <c r="G116">
        <v>115</v>
      </c>
      <c r="H116">
        <v>43</v>
      </c>
      <c r="I116">
        <f>+WEEKNUM(sofile__3[[#This Row],[TimeStamp]])</f>
        <v>4</v>
      </c>
      <c r="J116">
        <f>VLOOKUP(sofile__3[[#This Row],[PurchaseOderID]],pofile__7[[PurchaseOrderID]:[SupplierID]],3,FALSE)</f>
        <v>6</v>
      </c>
      <c r="K116">
        <f>sofile__3[[#This Row],[POToSalesInHours]]</f>
        <v>43</v>
      </c>
    </row>
    <row r="117" spans="1:11" x14ac:dyDescent="0.35">
      <c r="A117">
        <v>116</v>
      </c>
      <c r="B117">
        <v>12</v>
      </c>
      <c r="C117">
        <v>7</v>
      </c>
      <c r="D117">
        <v>385</v>
      </c>
      <c r="E117" s="1">
        <v>43853.666666666664</v>
      </c>
      <c r="F117" s="6" t="str">
        <f>DAY(sofile__3[[#This Row],[TimeStamp]])&amp;"/"&amp;MONTH(sofile__3[[#This Row],[TimeStamp]])&amp;"/"&amp;YEAR(sofile__3[[#This Row],[TimeStamp]])</f>
        <v>23/1/2020</v>
      </c>
      <c r="G117">
        <v>116</v>
      </c>
      <c r="H117">
        <v>40</v>
      </c>
      <c r="I117">
        <f>+WEEKNUM(sofile__3[[#This Row],[TimeStamp]])</f>
        <v>4</v>
      </c>
      <c r="J117">
        <f>VLOOKUP(sofile__3[[#This Row],[PurchaseOderID]],pofile__7[[PurchaseOrderID]:[SupplierID]],3,FALSE)</f>
        <v>1</v>
      </c>
      <c r="K117">
        <f>sofile__3[[#This Row],[POToSalesInHours]]</f>
        <v>40</v>
      </c>
    </row>
    <row r="118" spans="1:11" x14ac:dyDescent="0.35">
      <c r="A118">
        <v>117</v>
      </c>
      <c r="B118">
        <v>3</v>
      </c>
      <c r="C118">
        <v>5</v>
      </c>
      <c r="D118">
        <v>241</v>
      </c>
      <c r="E118" s="1">
        <v>43853.833333333336</v>
      </c>
      <c r="F118" s="6" t="str">
        <f>DAY(sofile__3[[#This Row],[TimeStamp]])&amp;"/"&amp;MONTH(sofile__3[[#This Row],[TimeStamp]])&amp;"/"&amp;YEAR(sofile__3[[#This Row],[TimeStamp]])</f>
        <v>23/1/2020</v>
      </c>
      <c r="G118">
        <v>117</v>
      </c>
      <c r="H118">
        <v>44</v>
      </c>
      <c r="I118">
        <f>+WEEKNUM(sofile__3[[#This Row],[TimeStamp]])</f>
        <v>4</v>
      </c>
      <c r="J118">
        <f>VLOOKUP(sofile__3[[#This Row],[PurchaseOderID]],pofile__7[[PurchaseOrderID]:[SupplierID]],3,FALSE)</f>
        <v>7</v>
      </c>
      <c r="K118">
        <f>sofile__3[[#This Row],[POToSalesInHours]]</f>
        <v>44</v>
      </c>
    </row>
    <row r="119" spans="1:11" x14ac:dyDescent="0.35">
      <c r="A119">
        <v>118</v>
      </c>
      <c r="B119">
        <v>2</v>
      </c>
      <c r="C119">
        <v>9</v>
      </c>
      <c r="D119">
        <v>221</v>
      </c>
      <c r="E119" s="1">
        <v>43854.541666666664</v>
      </c>
      <c r="F119" s="6" t="str">
        <f>DAY(sofile__3[[#This Row],[TimeStamp]])&amp;"/"&amp;MONTH(sofile__3[[#This Row],[TimeStamp]])&amp;"/"&amp;YEAR(sofile__3[[#This Row],[TimeStamp]])</f>
        <v>24/1/2020</v>
      </c>
      <c r="G119">
        <v>118</v>
      </c>
      <c r="H119">
        <v>37</v>
      </c>
      <c r="I119">
        <f>+WEEKNUM(sofile__3[[#This Row],[TimeStamp]])</f>
        <v>4</v>
      </c>
      <c r="J119">
        <f>VLOOKUP(sofile__3[[#This Row],[PurchaseOderID]],pofile__7[[PurchaseOrderID]:[SupplierID]],3,FALSE)</f>
        <v>2</v>
      </c>
      <c r="K119">
        <f>sofile__3[[#This Row],[POToSalesInHours]]</f>
        <v>37</v>
      </c>
    </row>
    <row r="120" spans="1:11" x14ac:dyDescent="0.35">
      <c r="A120">
        <v>119</v>
      </c>
      <c r="B120">
        <v>7</v>
      </c>
      <c r="C120">
        <v>4</v>
      </c>
      <c r="D120">
        <v>385</v>
      </c>
      <c r="E120" s="1">
        <v>43854.583333333336</v>
      </c>
      <c r="F120" s="6" t="str">
        <f>DAY(sofile__3[[#This Row],[TimeStamp]])&amp;"/"&amp;MONTH(sofile__3[[#This Row],[TimeStamp]])&amp;"/"&amp;YEAR(sofile__3[[#This Row],[TimeStamp]])</f>
        <v>24/1/2020</v>
      </c>
      <c r="G120">
        <v>119</v>
      </c>
      <c r="H120">
        <v>38</v>
      </c>
      <c r="I120">
        <f>+WEEKNUM(sofile__3[[#This Row],[TimeStamp]])</f>
        <v>4</v>
      </c>
      <c r="J120">
        <f>VLOOKUP(sofile__3[[#This Row],[PurchaseOderID]],pofile__7[[PurchaseOrderID]:[SupplierID]],3,FALSE)</f>
        <v>6</v>
      </c>
      <c r="K120">
        <f>sofile__3[[#This Row],[POToSalesInHours]]</f>
        <v>38</v>
      </c>
    </row>
    <row r="121" spans="1:11" x14ac:dyDescent="0.35">
      <c r="A121">
        <v>120</v>
      </c>
      <c r="B121">
        <v>6</v>
      </c>
      <c r="C121">
        <v>6</v>
      </c>
      <c r="D121">
        <v>167</v>
      </c>
      <c r="E121" s="1">
        <v>43855.291666666664</v>
      </c>
      <c r="F121" s="6" t="str">
        <f>DAY(sofile__3[[#This Row],[TimeStamp]])&amp;"/"&amp;MONTH(sofile__3[[#This Row],[TimeStamp]])&amp;"/"&amp;YEAR(sofile__3[[#This Row],[TimeStamp]])</f>
        <v>25/1/2020</v>
      </c>
      <c r="G121">
        <v>120</v>
      </c>
      <c r="H121">
        <v>55</v>
      </c>
      <c r="I121">
        <f>+WEEKNUM(sofile__3[[#This Row],[TimeStamp]])</f>
        <v>4</v>
      </c>
      <c r="J121">
        <f>VLOOKUP(sofile__3[[#This Row],[PurchaseOderID]],pofile__7[[PurchaseOrderID]:[SupplierID]],3,FALSE)</f>
        <v>1</v>
      </c>
      <c r="K121">
        <f>sofile__3[[#This Row],[POToSalesInHours]]</f>
        <v>55</v>
      </c>
    </row>
    <row r="122" spans="1:11" x14ac:dyDescent="0.35">
      <c r="A122">
        <v>121</v>
      </c>
      <c r="B122">
        <v>12</v>
      </c>
      <c r="C122">
        <v>3</v>
      </c>
      <c r="D122">
        <v>94</v>
      </c>
      <c r="E122" s="1">
        <v>43854.625</v>
      </c>
      <c r="F122" s="6" t="str">
        <f>DAY(sofile__3[[#This Row],[TimeStamp]])&amp;"/"&amp;MONTH(sofile__3[[#This Row],[TimeStamp]])&amp;"/"&amp;YEAR(sofile__3[[#This Row],[TimeStamp]])</f>
        <v>24/1/2020</v>
      </c>
      <c r="G122">
        <v>121</v>
      </c>
      <c r="H122">
        <v>39</v>
      </c>
      <c r="I122">
        <f>+WEEKNUM(sofile__3[[#This Row],[TimeStamp]])</f>
        <v>4</v>
      </c>
      <c r="J122">
        <f>VLOOKUP(sofile__3[[#This Row],[PurchaseOderID]],pofile__7[[PurchaseOrderID]:[SupplierID]],3,FALSE)</f>
        <v>5</v>
      </c>
      <c r="K122">
        <f>sofile__3[[#This Row],[POToSalesInHours]]</f>
        <v>39</v>
      </c>
    </row>
    <row r="123" spans="1:11" x14ac:dyDescent="0.35">
      <c r="A123">
        <v>122</v>
      </c>
      <c r="B123">
        <v>12</v>
      </c>
      <c r="C123">
        <v>8</v>
      </c>
      <c r="D123">
        <v>319</v>
      </c>
      <c r="E123" s="1">
        <v>43854.583333333336</v>
      </c>
      <c r="F123" s="6" t="str">
        <f>DAY(sofile__3[[#This Row],[TimeStamp]])&amp;"/"&amp;MONTH(sofile__3[[#This Row],[TimeStamp]])&amp;"/"&amp;YEAR(sofile__3[[#This Row],[TimeStamp]])</f>
        <v>24/1/2020</v>
      </c>
      <c r="G123">
        <v>122</v>
      </c>
      <c r="H123">
        <v>38</v>
      </c>
      <c r="I123">
        <f>+WEEKNUM(sofile__3[[#This Row],[TimeStamp]])</f>
        <v>4</v>
      </c>
      <c r="J123">
        <f>VLOOKUP(sofile__3[[#This Row],[PurchaseOderID]],pofile__7[[PurchaseOrderID]:[SupplierID]],3,FALSE)</f>
        <v>3</v>
      </c>
      <c r="K123">
        <f>sofile__3[[#This Row],[POToSalesInHours]]</f>
        <v>38</v>
      </c>
    </row>
    <row r="124" spans="1:11" x14ac:dyDescent="0.35">
      <c r="A124">
        <v>123</v>
      </c>
      <c r="B124">
        <v>3</v>
      </c>
      <c r="C124">
        <v>7</v>
      </c>
      <c r="D124">
        <v>408</v>
      </c>
      <c r="E124" s="1">
        <v>43856.208333333336</v>
      </c>
      <c r="F124" s="6" t="str">
        <f>DAY(sofile__3[[#This Row],[TimeStamp]])&amp;"/"&amp;MONTH(sofile__3[[#This Row],[TimeStamp]])&amp;"/"&amp;YEAR(sofile__3[[#This Row],[TimeStamp]])</f>
        <v>26/1/2020</v>
      </c>
      <c r="G124">
        <v>123</v>
      </c>
      <c r="H124">
        <v>53</v>
      </c>
      <c r="I124">
        <f>+WEEKNUM(sofile__3[[#This Row],[TimeStamp]])</f>
        <v>5</v>
      </c>
      <c r="J124">
        <f>VLOOKUP(sofile__3[[#This Row],[PurchaseOderID]],pofile__7[[PurchaseOrderID]:[SupplierID]],3,FALSE)</f>
        <v>3</v>
      </c>
      <c r="K124">
        <f>sofile__3[[#This Row],[POToSalesInHours]]</f>
        <v>53</v>
      </c>
    </row>
    <row r="125" spans="1:11" x14ac:dyDescent="0.35">
      <c r="A125">
        <v>124</v>
      </c>
      <c r="B125">
        <v>8</v>
      </c>
      <c r="C125">
        <v>9</v>
      </c>
      <c r="D125">
        <v>111</v>
      </c>
      <c r="E125" s="1">
        <v>43856.416666666664</v>
      </c>
      <c r="F125" s="6" t="str">
        <f>DAY(sofile__3[[#This Row],[TimeStamp]])&amp;"/"&amp;MONTH(sofile__3[[#This Row],[TimeStamp]])&amp;"/"&amp;YEAR(sofile__3[[#This Row],[TimeStamp]])</f>
        <v>26/1/2020</v>
      </c>
      <c r="G125">
        <v>124</v>
      </c>
      <c r="H125">
        <v>58</v>
      </c>
      <c r="I125">
        <f>+WEEKNUM(sofile__3[[#This Row],[TimeStamp]])</f>
        <v>5</v>
      </c>
      <c r="J125">
        <f>VLOOKUP(sofile__3[[#This Row],[PurchaseOderID]],pofile__7[[PurchaseOrderID]:[SupplierID]],3,FALSE)</f>
        <v>1</v>
      </c>
      <c r="K125">
        <f>sofile__3[[#This Row],[POToSalesInHours]]</f>
        <v>58</v>
      </c>
    </row>
    <row r="126" spans="1:11" x14ac:dyDescent="0.35">
      <c r="A126">
        <v>125</v>
      </c>
      <c r="B126">
        <v>1</v>
      </c>
      <c r="C126">
        <v>8</v>
      </c>
      <c r="D126">
        <v>281</v>
      </c>
      <c r="E126" s="1">
        <v>43855.666666666664</v>
      </c>
      <c r="F126" s="6" t="str">
        <f>DAY(sofile__3[[#This Row],[TimeStamp]])&amp;"/"&amp;MONTH(sofile__3[[#This Row],[TimeStamp]])&amp;"/"&amp;YEAR(sofile__3[[#This Row],[TimeStamp]])</f>
        <v>25/1/2020</v>
      </c>
      <c r="G126">
        <v>125</v>
      </c>
      <c r="H126">
        <v>40</v>
      </c>
      <c r="I126">
        <f>+WEEKNUM(sofile__3[[#This Row],[TimeStamp]])</f>
        <v>4</v>
      </c>
      <c r="J126">
        <f>VLOOKUP(sofile__3[[#This Row],[PurchaseOderID]],pofile__7[[PurchaseOrderID]:[SupplierID]],3,FALSE)</f>
        <v>3</v>
      </c>
      <c r="K126">
        <f>sofile__3[[#This Row],[POToSalesInHours]]</f>
        <v>40</v>
      </c>
    </row>
    <row r="127" spans="1:11" x14ac:dyDescent="0.35">
      <c r="A127">
        <v>126</v>
      </c>
      <c r="B127">
        <v>4</v>
      </c>
      <c r="C127">
        <v>5</v>
      </c>
      <c r="D127">
        <v>160</v>
      </c>
      <c r="E127" s="1">
        <v>43856.083333333336</v>
      </c>
      <c r="F127" s="6" t="str">
        <f>DAY(sofile__3[[#This Row],[TimeStamp]])&amp;"/"&amp;MONTH(sofile__3[[#This Row],[TimeStamp]])&amp;"/"&amp;YEAR(sofile__3[[#This Row],[TimeStamp]])</f>
        <v>26/1/2020</v>
      </c>
      <c r="G127">
        <v>126</v>
      </c>
      <c r="H127">
        <v>50</v>
      </c>
      <c r="I127">
        <f>+WEEKNUM(sofile__3[[#This Row],[TimeStamp]])</f>
        <v>5</v>
      </c>
      <c r="J127">
        <f>VLOOKUP(sofile__3[[#This Row],[PurchaseOderID]],pofile__7[[PurchaseOrderID]:[SupplierID]],3,FALSE)</f>
        <v>5</v>
      </c>
      <c r="K127">
        <f>sofile__3[[#This Row],[POToSalesInHours]]</f>
        <v>50</v>
      </c>
    </row>
    <row r="128" spans="1:11" x14ac:dyDescent="0.35">
      <c r="A128">
        <v>127</v>
      </c>
      <c r="B128">
        <v>8</v>
      </c>
      <c r="C128">
        <v>2</v>
      </c>
      <c r="D128">
        <v>196</v>
      </c>
      <c r="E128" s="1">
        <v>43856.291666666664</v>
      </c>
      <c r="F128" s="6" t="str">
        <f>DAY(sofile__3[[#This Row],[TimeStamp]])&amp;"/"&amp;MONTH(sofile__3[[#This Row],[TimeStamp]])&amp;"/"&amp;YEAR(sofile__3[[#This Row],[TimeStamp]])</f>
        <v>26/1/2020</v>
      </c>
      <c r="G128">
        <v>127</v>
      </c>
      <c r="H128">
        <v>55</v>
      </c>
      <c r="I128">
        <f>+WEEKNUM(sofile__3[[#This Row],[TimeStamp]])</f>
        <v>5</v>
      </c>
      <c r="J128">
        <f>VLOOKUP(sofile__3[[#This Row],[PurchaseOderID]],pofile__7[[PurchaseOrderID]:[SupplierID]],3,FALSE)</f>
        <v>2</v>
      </c>
      <c r="K128">
        <f>sofile__3[[#This Row],[POToSalesInHours]]</f>
        <v>55</v>
      </c>
    </row>
    <row r="129" spans="1:11" x14ac:dyDescent="0.35">
      <c r="A129">
        <v>128</v>
      </c>
      <c r="B129">
        <v>4</v>
      </c>
      <c r="C129">
        <v>1</v>
      </c>
      <c r="D129">
        <v>298</v>
      </c>
      <c r="E129" s="1">
        <v>43857</v>
      </c>
      <c r="F129" s="6" t="str">
        <f>DAY(sofile__3[[#This Row],[TimeStamp]])&amp;"/"&amp;MONTH(sofile__3[[#This Row],[TimeStamp]])&amp;"/"&amp;YEAR(sofile__3[[#This Row],[TimeStamp]])</f>
        <v>27/1/2020</v>
      </c>
      <c r="G129">
        <v>128</v>
      </c>
      <c r="H129">
        <v>48</v>
      </c>
      <c r="I129">
        <f>+WEEKNUM(sofile__3[[#This Row],[TimeStamp]])</f>
        <v>5</v>
      </c>
      <c r="J129">
        <f>VLOOKUP(sofile__3[[#This Row],[PurchaseOderID]],pofile__7[[PurchaseOrderID]:[SupplierID]],3,FALSE)</f>
        <v>7</v>
      </c>
      <c r="K129">
        <f>sofile__3[[#This Row],[POToSalesInHours]]</f>
        <v>48</v>
      </c>
    </row>
    <row r="130" spans="1:11" x14ac:dyDescent="0.35">
      <c r="A130">
        <v>129</v>
      </c>
      <c r="B130">
        <v>14</v>
      </c>
      <c r="C130">
        <v>3</v>
      </c>
      <c r="D130">
        <v>265</v>
      </c>
      <c r="E130" s="1">
        <v>43857.208333333336</v>
      </c>
      <c r="F130" s="6" t="str">
        <f>DAY(sofile__3[[#This Row],[TimeStamp]])&amp;"/"&amp;MONTH(sofile__3[[#This Row],[TimeStamp]])&amp;"/"&amp;YEAR(sofile__3[[#This Row],[TimeStamp]])</f>
        <v>27/1/2020</v>
      </c>
      <c r="G130">
        <v>129</v>
      </c>
      <c r="H130">
        <v>53</v>
      </c>
      <c r="I130">
        <f>+WEEKNUM(sofile__3[[#This Row],[TimeStamp]])</f>
        <v>5</v>
      </c>
      <c r="J130">
        <f>VLOOKUP(sofile__3[[#This Row],[PurchaseOderID]],pofile__7[[PurchaseOrderID]:[SupplierID]],3,FALSE)</f>
        <v>2</v>
      </c>
      <c r="K130">
        <f>sofile__3[[#This Row],[POToSalesInHours]]</f>
        <v>53</v>
      </c>
    </row>
    <row r="131" spans="1:11" x14ac:dyDescent="0.35">
      <c r="A131">
        <v>130</v>
      </c>
      <c r="B131">
        <v>9</v>
      </c>
      <c r="C131">
        <v>2</v>
      </c>
      <c r="D131">
        <v>346</v>
      </c>
      <c r="E131" s="1">
        <v>43857.083333333336</v>
      </c>
      <c r="F131" s="6" t="str">
        <f>DAY(sofile__3[[#This Row],[TimeStamp]])&amp;"/"&amp;MONTH(sofile__3[[#This Row],[TimeStamp]])&amp;"/"&amp;YEAR(sofile__3[[#This Row],[TimeStamp]])</f>
        <v>27/1/2020</v>
      </c>
      <c r="G131">
        <v>130</v>
      </c>
      <c r="H131">
        <v>50</v>
      </c>
      <c r="I131">
        <f>+WEEKNUM(sofile__3[[#This Row],[TimeStamp]])</f>
        <v>5</v>
      </c>
      <c r="J131">
        <f>VLOOKUP(sofile__3[[#This Row],[PurchaseOderID]],pofile__7[[PurchaseOrderID]:[SupplierID]],3,FALSE)</f>
        <v>7</v>
      </c>
      <c r="K131">
        <f>sofile__3[[#This Row],[POToSalesInHours]]</f>
        <v>50</v>
      </c>
    </row>
    <row r="132" spans="1:11" x14ac:dyDescent="0.35">
      <c r="A132">
        <v>131</v>
      </c>
      <c r="B132">
        <v>14</v>
      </c>
      <c r="C132">
        <v>3</v>
      </c>
      <c r="D132">
        <v>293</v>
      </c>
      <c r="E132" s="1">
        <v>43857.291666666664</v>
      </c>
      <c r="F132" s="6" t="str">
        <f>DAY(sofile__3[[#This Row],[TimeStamp]])&amp;"/"&amp;MONTH(sofile__3[[#This Row],[TimeStamp]])&amp;"/"&amp;YEAR(sofile__3[[#This Row],[TimeStamp]])</f>
        <v>27/1/2020</v>
      </c>
      <c r="G132">
        <v>131</v>
      </c>
      <c r="H132">
        <v>55</v>
      </c>
      <c r="I132">
        <f>+WEEKNUM(sofile__3[[#This Row],[TimeStamp]])</f>
        <v>5</v>
      </c>
      <c r="J132">
        <f>VLOOKUP(sofile__3[[#This Row],[PurchaseOderID]],pofile__7[[PurchaseOrderID]:[SupplierID]],3,FALSE)</f>
        <v>6</v>
      </c>
      <c r="K132">
        <f>sofile__3[[#This Row],[POToSalesInHours]]</f>
        <v>55</v>
      </c>
    </row>
    <row r="133" spans="1:11" x14ac:dyDescent="0.35">
      <c r="A133">
        <v>132</v>
      </c>
      <c r="B133">
        <v>2</v>
      </c>
      <c r="C133">
        <v>7</v>
      </c>
      <c r="D133">
        <v>484</v>
      </c>
      <c r="E133" s="1">
        <v>43857.458333333336</v>
      </c>
      <c r="F133" s="6" t="str">
        <f>DAY(sofile__3[[#This Row],[TimeStamp]])&amp;"/"&amp;MONTH(sofile__3[[#This Row],[TimeStamp]])&amp;"/"&amp;YEAR(sofile__3[[#This Row],[TimeStamp]])</f>
        <v>27/1/2020</v>
      </c>
      <c r="G133">
        <v>132</v>
      </c>
      <c r="H133">
        <v>59</v>
      </c>
      <c r="I133">
        <f>+WEEKNUM(sofile__3[[#This Row],[TimeStamp]])</f>
        <v>5</v>
      </c>
      <c r="J133">
        <f>VLOOKUP(sofile__3[[#This Row],[PurchaseOderID]],pofile__7[[PurchaseOrderID]:[SupplierID]],3,FALSE)</f>
        <v>2</v>
      </c>
      <c r="K133">
        <f>sofile__3[[#This Row],[POToSalesInHours]]</f>
        <v>59</v>
      </c>
    </row>
    <row r="134" spans="1:11" x14ac:dyDescent="0.35">
      <c r="A134">
        <v>133</v>
      </c>
      <c r="B134">
        <v>3</v>
      </c>
      <c r="C134">
        <v>2</v>
      </c>
      <c r="D134">
        <v>331</v>
      </c>
      <c r="E134" s="1">
        <v>43857.458333333336</v>
      </c>
      <c r="F134" s="6" t="str">
        <f>DAY(sofile__3[[#This Row],[TimeStamp]])&amp;"/"&amp;MONTH(sofile__3[[#This Row],[TimeStamp]])&amp;"/"&amp;YEAR(sofile__3[[#This Row],[TimeStamp]])</f>
        <v>27/1/2020</v>
      </c>
      <c r="G134">
        <v>133</v>
      </c>
      <c r="H134">
        <v>59</v>
      </c>
      <c r="I134">
        <f>+WEEKNUM(sofile__3[[#This Row],[TimeStamp]])</f>
        <v>5</v>
      </c>
      <c r="J134">
        <f>VLOOKUP(sofile__3[[#This Row],[PurchaseOderID]],pofile__7[[PurchaseOrderID]:[SupplierID]],3,FALSE)</f>
        <v>2</v>
      </c>
      <c r="K134">
        <f>sofile__3[[#This Row],[POToSalesInHours]]</f>
        <v>59</v>
      </c>
    </row>
    <row r="135" spans="1:11" x14ac:dyDescent="0.35">
      <c r="A135">
        <v>134</v>
      </c>
      <c r="B135">
        <v>12</v>
      </c>
      <c r="C135">
        <v>5</v>
      </c>
      <c r="D135">
        <v>374</v>
      </c>
      <c r="E135" s="1">
        <v>43857.791666666664</v>
      </c>
      <c r="F135" s="6" t="str">
        <f>DAY(sofile__3[[#This Row],[TimeStamp]])&amp;"/"&amp;MONTH(sofile__3[[#This Row],[TimeStamp]])&amp;"/"&amp;YEAR(sofile__3[[#This Row],[TimeStamp]])</f>
        <v>27/1/2020</v>
      </c>
      <c r="G135">
        <v>134</v>
      </c>
      <c r="H135">
        <v>43</v>
      </c>
      <c r="I135">
        <f>+WEEKNUM(sofile__3[[#This Row],[TimeStamp]])</f>
        <v>5</v>
      </c>
      <c r="J135">
        <f>VLOOKUP(sofile__3[[#This Row],[PurchaseOderID]],pofile__7[[PurchaseOrderID]:[SupplierID]],3,FALSE)</f>
        <v>1</v>
      </c>
      <c r="K135">
        <f>sofile__3[[#This Row],[POToSalesInHours]]</f>
        <v>43</v>
      </c>
    </row>
    <row r="136" spans="1:11" x14ac:dyDescent="0.35">
      <c r="A136">
        <v>135</v>
      </c>
      <c r="B136">
        <v>6</v>
      </c>
      <c r="C136">
        <v>4</v>
      </c>
      <c r="D136">
        <v>143</v>
      </c>
      <c r="E136" s="1">
        <v>43858.166666666664</v>
      </c>
      <c r="F136" s="6" t="str">
        <f>DAY(sofile__3[[#This Row],[TimeStamp]])&amp;"/"&amp;MONTH(sofile__3[[#This Row],[TimeStamp]])&amp;"/"&amp;YEAR(sofile__3[[#This Row],[TimeStamp]])</f>
        <v>28/1/2020</v>
      </c>
      <c r="G136">
        <v>135</v>
      </c>
      <c r="H136">
        <v>52</v>
      </c>
      <c r="I136">
        <f>+WEEKNUM(sofile__3[[#This Row],[TimeStamp]])</f>
        <v>5</v>
      </c>
      <c r="J136">
        <f>VLOOKUP(sofile__3[[#This Row],[PurchaseOderID]],pofile__7[[PurchaseOrderID]:[SupplierID]],3,FALSE)</f>
        <v>1</v>
      </c>
      <c r="K136">
        <f>sofile__3[[#This Row],[POToSalesInHours]]</f>
        <v>52</v>
      </c>
    </row>
    <row r="137" spans="1:11" x14ac:dyDescent="0.35">
      <c r="A137">
        <v>136</v>
      </c>
      <c r="B137">
        <v>14</v>
      </c>
      <c r="C137">
        <v>8</v>
      </c>
      <c r="D137">
        <v>289</v>
      </c>
      <c r="E137" s="1">
        <v>43857.916666666664</v>
      </c>
      <c r="F137" s="6" t="str">
        <f>DAY(sofile__3[[#This Row],[TimeStamp]])&amp;"/"&amp;MONTH(sofile__3[[#This Row],[TimeStamp]])&amp;"/"&amp;YEAR(sofile__3[[#This Row],[TimeStamp]])</f>
        <v>27/1/2020</v>
      </c>
      <c r="G137">
        <v>136</v>
      </c>
      <c r="H137">
        <v>46</v>
      </c>
      <c r="I137">
        <f>+WEEKNUM(sofile__3[[#This Row],[TimeStamp]])</f>
        <v>5</v>
      </c>
      <c r="J137">
        <f>VLOOKUP(sofile__3[[#This Row],[PurchaseOderID]],pofile__7[[PurchaseOrderID]:[SupplierID]],3,FALSE)</f>
        <v>7</v>
      </c>
      <c r="K137">
        <f>sofile__3[[#This Row],[POToSalesInHours]]</f>
        <v>46</v>
      </c>
    </row>
    <row r="138" spans="1:11" x14ac:dyDescent="0.35">
      <c r="A138">
        <v>137</v>
      </c>
      <c r="B138">
        <v>3</v>
      </c>
      <c r="C138">
        <v>5</v>
      </c>
      <c r="D138">
        <v>316</v>
      </c>
      <c r="E138" s="1">
        <v>43857.958333333336</v>
      </c>
      <c r="F138" s="6" t="str">
        <f>DAY(sofile__3[[#This Row],[TimeStamp]])&amp;"/"&amp;MONTH(sofile__3[[#This Row],[TimeStamp]])&amp;"/"&amp;YEAR(sofile__3[[#This Row],[TimeStamp]])</f>
        <v>27/1/2020</v>
      </c>
      <c r="G138">
        <v>137</v>
      </c>
      <c r="H138">
        <v>47</v>
      </c>
      <c r="I138">
        <f>+WEEKNUM(sofile__3[[#This Row],[TimeStamp]])</f>
        <v>5</v>
      </c>
      <c r="J138">
        <f>VLOOKUP(sofile__3[[#This Row],[PurchaseOderID]],pofile__7[[PurchaseOrderID]:[SupplierID]],3,FALSE)</f>
        <v>2</v>
      </c>
      <c r="K138">
        <f>sofile__3[[#This Row],[POToSalesInHours]]</f>
        <v>47</v>
      </c>
    </row>
    <row r="139" spans="1:11" x14ac:dyDescent="0.35">
      <c r="A139">
        <v>138</v>
      </c>
      <c r="B139">
        <v>14</v>
      </c>
      <c r="C139">
        <v>9</v>
      </c>
      <c r="D139">
        <v>128</v>
      </c>
      <c r="E139" s="1">
        <v>43857.791666666664</v>
      </c>
      <c r="F139" s="6" t="str">
        <f>DAY(sofile__3[[#This Row],[TimeStamp]])&amp;"/"&amp;MONTH(sofile__3[[#This Row],[TimeStamp]])&amp;"/"&amp;YEAR(sofile__3[[#This Row],[TimeStamp]])</f>
        <v>27/1/2020</v>
      </c>
      <c r="G139">
        <v>138</v>
      </c>
      <c r="H139">
        <v>43</v>
      </c>
      <c r="I139">
        <f>+WEEKNUM(sofile__3[[#This Row],[TimeStamp]])</f>
        <v>5</v>
      </c>
      <c r="J139">
        <f>VLOOKUP(sofile__3[[#This Row],[PurchaseOderID]],pofile__7[[PurchaseOrderID]:[SupplierID]],3,FALSE)</f>
        <v>4</v>
      </c>
      <c r="K139">
        <f>sofile__3[[#This Row],[POToSalesInHours]]</f>
        <v>43</v>
      </c>
    </row>
    <row r="140" spans="1:11" x14ac:dyDescent="0.35">
      <c r="A140">
        <v>139</v>
      </c>
      <c r="B140">
        <v>11</v>
      </c>
      <c r="C140">
        <v>6</v>
      </c>
      <c r="D140">
        <v>409</v>
      </c>
      <c r="E140" s="1">
        <v>43857.958333333336</v>
      </c>
      <c r="F140" s="6" t="str">
        <f>DAY(sofile__3[[#This Row],[TimeStamp]])&amp;"/"&amp;MONTH(sofile__3[[#This Row],[TimeStamp]])&amp;"/"&amp;YEAR(sofile__3[[#This Row],[TimeStamp]])</f>
        <v>27/1/2020</v>
      </c>
      <c r="G140">
        <v>139</v>
      </c>
      <c r="H140">
        <v>47</v>
      </c>
      <c r="I140">
        <f>+WEEKNUM(sofile__3[[#This Row],[TimeStamp]])</f>
        <v>5</v>
      </c>
      <c r="J140">
        <f>VLOOKUP(sofile__3[[#This Row],[PurchaseOderID]],pofile__7[[PurchaseOrderID]:[SupplierID]],3,FALSE)</f>
        <v>7</v>
      </c>
      <c r="K140">
        <f>sofile__3[[#This Row],[POToSalesInHours]]</f>
        <v>47</v>
      </c>
    </row>
    <row r="141" spans="1:11" x14ac:dyDescent="0.35">
      <c r="A141">
        <v>140</v>
      </c>
      <c r="B141">
        <v>4</v>
      </c>
      <c r="C141">
        <v>4</v>
      </c>
      <c r="D141">
        <v>380</v>
      </c>
      <c r="E141" s="1">
        <v>43858.75</v>
      </c>
      <c r="F141" s="6" t="str">
        <f>DAY(sofile__3[[#This Row],[TimeStamp]])&amp;"/"&amp;MONTH(sofile__3[[#This Row],[TimeStamp]])&amp;"/"&amp;YEAR(sofile__3[[#This Row],[TimeStamp]])</f>
        <v>28/1/2020</v>
      </c>
      <c r="G141">
        <v>140</v>
      </c>
      <c r="H141">
        <v>42</v>
      </c>
      <c r="I141">
        <f>+WEEKNUM(sofile__3[[#This Row],[TimeStamp]])</f>
        <v>5</v>
      </c>
      <c r="J141">
        <f>VLOOKUP(sofile__3[[#This Row],[PurchaseOderID]],pofile__7[[PurchaseOrderID]:[SupplierID]],3,FALSE)</f>
        <v>6</v>
      </c>
      <c r="K141">
        <f>sofile__3[[#This Row],[POToSalesInHours]]</f>
        <v>42</v>
      </c>
    </row>
    <row r="142" spans="1:11" x14ac:dyDescent="0.35">
      <c r="A142">
        <v>141</v>
      </c>
      <c r="B142">
        <v>12</v>
      </c>
      <c r="C142">
        <v>1</v>
      </c>
      <c r="D142">
        <v>119</v>
      </c>
      <c r="E142" s="1">
        <v>43858.916666666664</v>
      </c>
      <c r="F142" s="6" t="str">
        <f>DAY(sofile__3[[#This Row],[TimeStamp]])&amp;"/"&amp;MONTH(sofile__3[[#This Row],[TimeStamp]])&amp;"/"&amp;YEAR(sofile__3[[#This Row],[TimeStamp]])</f>
        <v>28/1/2020</v>
      </c>
      <c r="G142">
        <v>141</v>
      </c>
      <c r="H142">
        <v>46</v>
      </c>
      <c r="I142">
        <f>+WEEKNUM(sofile__3[[#This Row],[TimeStamp]])</f>
        <v>5</v>
      </c>
      <c r="J142">
        <f>VLOOKUP(sofile__3[[#This Row],[PurchaseOderID]],pofile__7[[PurchaseOrderID]:[SupplierID]],3,FALSE)</f>
        <v>7</v>
      </c>
      <c r="K142">
        <f>sofile__3[[#This Row],[POToSalesInHours]]</f>
        <v>46</v>
      </c>
    </row>
    <row r="143" spans="1:11" x14ac:dyDescent="0.35">
      <c r="A143">
        <v>142</v>
      </c>
      <c r="B143">
        <v>4</v>
      </c>
      <c r="C143">
        <v>1</v>
      </c>
      <c r="D143">
        <v>198</v>
      </c>
      <c r="E143" s="1">
        <v>43859.125</v>
      </c>
      <c r="F143" s="6" t="str">
        <f>DAY(sofile__3[[#This Row],[TimeStamp]])&amp;"/"&amp;MONTH(sofile__3[[#This Row],[TimeStamp]])&amp;"/"&amp;YEAR(sofile__3[[#This Row],[TimeStamp]])</f>
        <v>29/1/2020</v>
      </c>
      <c r="G143">
        <v>142</v>
      </c>
      <c r="H143">
        <v>51</v>
      </c>
      <c r="I143">
        <f>+WEEKNUM(sofile__3[[#This Row],[TimeStamp]])</f>
        <v>5</v>
      </c>
      <c r="J143">
        <f>VLOOKUP(sofile__3[[#This Row],[PurchaseOderID]],pofile__7[[PurchaseOrderID]:[SupplierID]],3,FALSE)</f>
        <v>4</v>
      </c>
      <c r="K143">
        <f>sofile__3[[#This Row],[POToSalesInHours]]</f>
        <v>51</v>
      </c>
    </row>
    <row r="144" spans="1:11" x14ac:dyDescent="0.35">
      <c r="A144">
        <v>143</v>
      </c>
      <c r="B144">
        <v>5</v>
      </c>
      <c r="C144">
        <v>2</v>
      </c>
      <c r="D144">
        <v>239</v>
      </c>
      <c r="E144" s="1">
        <v>43858.916666666664</v>
      </c>
      <c r="F144" s="6" t="str">
        <f>DAY(sofile__3[[#This Row],[TimeStamp]])&amp;"/"&amp;MONTH(sofile__3[[#This Row],[TimeStamp]])&amp;"/"&amp;YEAR(sofile__3[[#This Row],[TimeStamp]])</f>
        <v>28/1/2020</v>
      </c>
      <c r="G144">
        <v>143</v>
      </c>
      <c r="H144">
        <v>46</v>
      </c>
      <c r="I144">
        <f>+WEEKNUM(sofile__3[[#This Row],[TimeStamp]])</f>
        <v>5</v>
      </c>
      <c r="J144">
        <f>VLOOKUP(sofile__3[[#This Row],[PurchaseOderID]],pofile__7[[PurchaseOrderID]:[SupplierID]],3,FALSE)</f>
        <v>2</v>
      </c>
      <c r="K144">
        <f>sofile__3[[#This Row],[POToSalesInHours]]</f>
        <v>46</v>
      </c>
    </row>
    <row r="145" spans="1:11" x14ac:dyDescent="0.35">
      <c r="A145">
        <v>144</v>
      </c>
      <c r="B145">
        <v>14</v>
      </c>
      <c r="C145">
        <v>6</v>
      </c>
      <c r="D145">
        <v>306</v>
      </c>
      <c r="E145" s="1">
        <v>43858.791666666664</v>
      </c>
      <c r="F145" s="6" t="str">
        <f>DAY(sofile__3[[#This Row],[TimeStamp]])&amp;"/"&amp;MONTH(sofile__3[[#This Row],[TimeStamp]])&amp;"/"&amp;YEAR(sofile__3[[#This Row],[TimeStamp]])</f>
        <v>28/1/2020</v>
      </c>
      <c r="G145">
        <v>144</v>
      </c>
      <c r="H145">
        <v>43</v>
      </c>
      <c r="I145">
        <f>+WEEKNUM(sofile__3[[#This Row],[TimeStamp]])</f>
        <v>5</v>
      </c>
      <c r="J145">
        <f>VLOOKUP(sofile__3[[#This Row],[PurchaseOderID]],pofile__7[[PurchaseOrderID]:[SupplierID]],3,FALSE)</f>
        <v>7</v>
      </c>
      <c r="K145">
        <f>sofile__3[[#This Row],[POToSalesInHours]]</f>
        <v>43</v>
      </c>
    </row>
    <row r="146" spans="1:11" x14ac:dyDescent="0.35">
      <c r="A146">
        <v>145</v>
      </c>
      <c r="B146">
        <v>7</v>
      </c>
      <c r="C146">
        <v>5</v>
      </c>
      <c r="D146">
        <v>259</v>
      </c>
      <c r="E146" s="1">
        <v>43859.208333333336</v>
      </c>
      <c r="F146" s="6" t="str">
        <f>DAY(sofile__3[[#This Row],[TimeStamp]])&amp;"/"&amp;MONTH(sofile__3[[#This Row],[TimeStamp]])&amp;"/"&amp;YEAR(sofile__3[[#This Row],[TimeStamp]])</f>
        <v>29/1/2020</v>
      </c>
      <c r="G146">
        <v>145</v>
      </c>
      <c r="H146">
        <v>53</v>
      </c>
      <c r="I146">
        <f>+WEEKNUM(sofile__3[[#This Row],[TimeStamp]])</f>
        <v>5</v>
      </c>
      <c r="J146">
        <f>VLOOKUP(sofile__3[[#This Row],[PurchaseOderID]],pofile__7[[PurchaseOrderID]:[SupplierID]],3,FALSE)</f>
        <v>4</v>
      </c>
      <c r="K146">
        <f>sofile__3[[#This Row],[POToSalesInHours]]</f>
        <v>53</v>
      </c>
    </row>
    <row r="147" spans="1:11" x14ac:dyDescent="0.35">
      <c r="A147">
        <v>146</v>
      </c>
      <c r="B147">
        <v>7</v>
      </c>
      <c r="C147">
        <v>8</v>
      </c>
      <c r="D147">
        <v>194</v>
      </c>
      <c r="E147" s="1">
        <v>43860.291666666664</v>
      </c>
      <c r="F147" s="6" t="str">
        <f>DAY(sofile__3[[#This Row],[TimeStamp]])&amp;"/"&amp;MONTH(sofile__3[[#This Row],[TimeStamp]])&amp;"/"&amp;YEAR(sofile__3[[#This Row],[TimeStamp]])</f>
        <v>30/1/2020</v>
      </c>
      <c r="G147">
        <v>146</v>
      </c>
      <c r="H147">
        <v>55</v>
      </c>
      <c r="I147">
        <f>+WEEKNUM(sofile__3[[#This Row],[TimeStamp]])</f>
        <v>5</v>
      </c>
      <c r="J147">
        <f>VLOOKUP(sofile__3[[#This Row],[PurchaseOderID]],pofile__7[[PurchaseOrderID]:[SupplierID]],3,FALSE)</f>
        <v>7</v>
      </c>
      <c r="K147">
        <f>sofile__3[[#This Row],[POToSalesInHours]]</f>
        <v>55</v>
      </c>
    </row>
    <row r="148" spans="1:11" x14ac:dyDescent="0.35">
      <c r="A148">
        <v>147</v>
      </c>
      <c r="B148">
        <v>8</v>
      </c>
      <c r="C148">
        <v>3</v>
      </c>
      <c r="D148">
        <v>383</v>
      </c>
      <c r="E148" s="1">
        <v>43859.75</v>
      </c>
      <c r="F148" s="6" t="str">
        <f>DAY(sofile__3[[#This Row],[TimeStamp]])&amp;"/"&amp;MONTH(sofile__3[[#This Row],[TimeStamp]])&amp;"/"&amp;YEAR(sofile__3[[#This Row],[TimeStamp]])</f>
        <v>29/1/2020</v>
      </c>
      <c r="G148">
        <v>147</v>
      </c>
      <c r="H148">
        <v>42</v>
      </c>
      <c r="I148">
        <f>+WEEKNUM(sofile__3[[#This Row],[TimeStamp]])</f>
        <v>5</v>
      </c>
      <c r="J148">
        <f>VLOOKUP(sofile__3[[#This Row],[PurchaseOderID]],pofile__7[[PurchaseOrderID]:[SupplierID]],3,FALSE)</f>
        <v>1</v>
      </c>
      <c r="K148">
        <f>sofile__3[[#This Row],[POToSalesInHours]]</f>
        <v>42</v>
      </c>
    </row>
    <row r="149" spans="1:11" x14ac:dyDescent="0.35">
      <c r="A149">
        <v>148</v>
      </c>
      <c r="B149">
        <v>7</v>
      </c>
      <c r="C149">
        <v>2</v>
      </c>
      <c r="D149">
        <v>403</v>
      </c>
      <c r="E149" s="1">
        <v>43859.708333333336</v>
      </c>
      <c r="F149" s="6" t="str">
        <f>DAY(sofile__3[[#This Row],[TimeStamp]])&amp;"/"&amp;MONTH(sofile__3[[#This Row],[TimeStamp]])&amp;"/"&amp;YEAR(sofile__3[[#This Row],[TimeStamp]])</f>
        <v>29/1/2020</v>
      </c>
      <c r="G149">
        <v>148</v>
      </c>
      <c r="H149">
        <v>41</v>
      </c>
      <c r="I149">
        <f>+WEEKNUM(sofile__3[[#This Row],[TimeStamp]])</f>
        <v>5</v>
      </c>
      <c r="J149">
        <f>VLOOKUP(sofile__3[[#This Row],[PurchaseOderID]],pofile__7[[PurchaseOrderID]:[SupplierID]],3,FALSE)</f>
        <v>3</v>
      </c>
      <c r="K149">
        <f>sofile__3[[#This Row],[POToSalesInHours]]</f>
        <v>41</v>
      </c>
    </row>
    <row r="150" spans="1:11" x14ac:dyDescent="0.35">
      <c r="A150">
        <v>149</v>
      </c>
      <c r="B150">
        <v>14</v>
      </c>
      <c r="C150">
        <v>5</v>
      </c>
      <c r="D150">
        <v>269</v>
      </c>
      <c r="E150" s="1">
        <v>43860.25</v>
      </c>
      <c r="F150" s="6" t="str">
        <f>DAY(sofile__3[[#This Row],[TimeStamp]])&amp;"/"&amp;MONTH(sofile__3[[#This Row],[TimeStamp]])&amp;"/"&amp;YEAR(sofile__3[[#This Row],[TimeStamp]])</f>
        <v>30/1/2020</v>
      </c>
      <c r="G150">
        <v>149</v>
      </c>
      <c r="H150">
        <v>54</v>
      </c>
      <c r="I150">
        <f>+WEEKNUM(sofile__3[[#This Row],[TimeStamp]])</f>
        <v>5</v>
      </c>
      <c r="J150">
        <f>VLOOKUP(sofile__3[[#This Row],[PurchaseOderID]],pofile__7[[PurchaseOrderID]:[SupplierID]],3,FALSE)</f>
        <v>7</v>
      </c>
      <c r="K150">
        <f>sofile__3[[#This Row],[POToSalesInHours]]</f>
        <v>54</v>
      </c>
    </row>
    <row r="151" spans="1:11" x14ac:dyDescent="0.35">
      <c r="A151">
        <v>150</v>
      </c>
      <c r="B151">
        <v>1</v>
      </c>
      <c r="C151">
        <v>5</v>
      </c>
      <c r="D151">
        <v>294</v>
      </c>
      <c r="E151" s="1">
        <v>43859.791666666664</v>
      </c>
      <c r="F151" s="6" t="str">
        <f>DAY(sofile__3[[#This Row],[TimeStamp]])&amp;"/"&amp;MONTH(sofile__3[[#This Row],[TimeStamp]])&amp;"/"&amp;YEAR(sofile__3[[#This Row],[TimeStamp]])</f>
        <v>29/1/2020</v>
      </c>
      <c r="G151">
        <v>150</v>
      </c>
      <c r="H151">
        <v>43</v>
      </c>
      <c r="I151">
        <f>+WEEKNUM(sofile__3[[#This Row],[TimeStamp]])</f>
        <v>5</v>
      </c>
      <c r="J151">
        <f>VLOOKUP(sofile__3[[#This Row],[PurchaseOderID]],pofile__7[[PurchaseOrderID]:[SupplierID]],3,FALSE)</f>
        <v>3</v>
      </c>
      <c r="K151">
        <f>sofile__3[[#This Row],[POToSalesInHours]]</f>
        <v>43</v>
      </c>
    </row>
    <row r="152" spans="1:11" x14ac:dyDescent="0.35">
      <c r="A152">
        <v>151</v>
      </c>
      <c r="B152">
        <v>13</v>
      </c>
      <c r="C152">
        <v>7</v>
      </c>
      <c r="D152">
        <v>191</v>
      </c>
      <c r="E152" s="1">
        <v>43860.791666666664</v>
      </c>
      <c r="F152" s="6" t="str">
        <f>DAY(sofile__3[[#This Row],[TimeStamp]])&amp;"/"&amp;MONTH(sofile__3[[#This Row],[TimeStamp]])&amp;"/"&amp;YEAR(sofile__3[[#This Row],[TimeStamp]])</f>
        <v>30/1/2020</v>
      </c>
      <c r="G152">
        <v>151</v>
      </c>
      <c r="H152">
        <v>43</v>
      </c>
      <c r="I152">
        <f>+WEEKNUM(sofile__3[[#This Row],[TimeStamp]])</f>
        <v>5</v>
      </c>
      <c r="J152">
        <f>VLOOKUP(sofile__3[[#This Row],[PurchaseOderID]],pofile__7[[PurchaseOrderID]:[SupplierID]],3,FALSE)</f>
        <v>1</v>
      </c>
      <c r="K152">
        <f>sofile__3[[#This Row],[POToSalesInHours]]</f>
        <v>43</v>
      </c>
    </row>
    <row r="153" spans="1:11" x14ac:dyDescent="0.35">
      <c r="A153">
        <v>152</v>
      </c>
      <c r="B153">
        <v>13</v>
      </c>
      <c r="C153">
        <v>8</v>
      </c>
      <c r="D153">
        <v>412</v>
      </c>
      <c r="E153" s="1">
        <v>43861</v>
      </c>
      <c r="F153" s="6" t="str">
        <f>DAY(sofile__3[[#This Row],[TimeStamp]])&amp;"/"&amp;MONTH(sofile__3[[#This Row],[TimeStamp]])&amp;"/"&amp;YEAR(sofile__3[[#This Row],[TimeStamp]])</f>
        <v>31/1/2020</v>
      </c>
      <c r="G153">
        <v>152</v>
      </c>
      <c r="H153">
        <v>48</v>
      </c>
      <c r="I153">
        <f>+WEEKNUM(sofile__3[[#This Row],[TimeStamp]])</f>
        <v>5</v>
      </c>
      <c r="J153">
        <f>VLOOKUP(sofile__3[[#This Row],[PurchaseOderID]],pofile__7[[PurchaseOrderID]:[SupplierID]],3,FALSE)</f>
        <v>3</v>
      </c>
      <c r="K153">
        <f>sofile__3[[#This Row],[POToSalesInHours]]</f>
        <v>48</v>
      </c>
    </row>
    <row r="154" spans="1:11" x14ac:dyDescent="0.35">
      <c r="A154">
        <v>153</v>
      </c>
      <c r="B154">
        <v>9</v>
      </c>
      <c r="C154">
        <v>1</v>
      </c>
      <c r="D154">
        <v>321</v>
      </c>
      <c r="E154" s="1">
        <v>43860.875</v>
      </c>
      <c r="F154" s="6" t="str">
        <f>DAY(sofile__3[[#This Row],[TimeStamp]])&amp;"/"&amp;MONTH(sofile__3[[#This Row],[TimeStamp]])&amp;"/"&amp;YEAR(sofile__3[[#This Row],[TimeStamp]])</f>
        <v>30/1/2020</v>
      </c>
      <c r="G154">
        <v>153</v>
      </c>
      <c r="H154">
        <v>45</v>
      </c>
      <c r="I154">
        <f>+WEEKNUM(sofile__3[[#This Row],[TimeStamp]])</f>
        <v>5</v>
      </c>
      <c r="J154">
        <f>VLOOKUP(sofile__3[[#This Row],[PurchaseOderID]],pofile__7[[PurchaseOrderID]:[SupplierID]],3,FALSE)</f>
        <v>5</v>
      </c>
      <c r="K154">
        <f>sofile__3[[#This Row],[POToSalesInHours]]</f>
        <v>45</v>
      </c>
    </row>
    <row r="155" spans="1:11" x14ac:dyDescent="0.35">
      <c r="A155">
        <v>154</v>
      </c>
      <c r="B155">
        <v>4</v>
      </c>
      <c r="C155">
        <v>9</v>
      </c>
      <c r="D155">
        <v>186</v>
      </c>
      <c r="E155" s="1">
        <v>43861.333333333336</v>
      </c>
      <c r="F155" s="6" t="str">
        <f>DAY(sofile__3[[#This Row],[TimeStamp]])&amp;"/"&amp;MONTH(sofile__3[[#This Row],[TimeStamp]])&amp;"/"&amp;YEAR(sofile__3[[#This Row],[TimeStamp]])</f>
        <v>31/1/2020</v>
      </c>
      <c r="G155">
        <v>154</v>
      </c>
      <c r="H155">
        <v>56</v>
      </c>
      <c r="I155">
        <f>+WEEKNUM(sofile__3[[#This Row],[TimeStamp]])</f>
        <v>5</v>
      </c>
      <c r="J155">
        <f>VLOOKUP(sofile__3[[#This Row],[PurchaseOderID]],pofile__7[[PurchaseOrderID]:[SupplierID]],3,FALSE)</f>
        <v>6</v>
      </c>
      <c r="K155">
        <f>sofile__3[[#This Row],[POToSalesInHours]]</f>
        <v>56</v>
      </c>
    </row>
    <row r="156" spans="1:11" x14ac:dyDescent="0.35">
      <c r="A156">
        <v>155</v>
      </c>
      <c r="B156">
        <v>11</v>
      </c>
      <c r="C156">
        <v>2</v>
      </c>
      <c r="D156">
        <v>127</v>
      </c>
      <c r="E156" s="1">
        <v>43860.583333333336</v>
      </c>
      <c r="F156" s="6" t="str">
        <f>DAY(sofile__3[[#This Row],[TimeStamp]])&amp;"/"&amp;MONTH(sofile__3[[#This Row],[TimeStamp]])&amp;"/"&amp;YEAR(sofile__3[[#This Row],[TimeStamp]])</f>
        <v>30/1/2020</v>
      </c>
      <c r="G156">
        <v>155</v>
      </c>
      <c r="H156">
        <v>38</v>
      </c>
      <c r="I156">
        <f>+WEEKNUM(sofile__3[[#This Row],[TimeStamp]])</f>
        <v>5</v>
      </c>
      <c r="J156">
        <f>VLOOKUP(sofile__3[[#This Row],[PurchaseOderID]],pofile__7[[PurchaseOrderID]:[SupplierID]],3,FALSE)</f>
        <v>3</v>
      </c>
      <c r="K156">
        <f>sofile__3[[#This Row],[POToSalesInHours]]</f>
        <v>38</v>
      </c>
    </row>
    <row r="157" spans="1:11" x14ac:dyDescent="0.35">
      <c r="A157">
        <v>156</v>
      </c>
      <c r="B157">
        <v>5</v>
      </c>
      <c r="C157">
        <v>6</v>
      </c>
      <c r="D157">
        <v>244</v>
      </c>
      <c r="E157" s="1">
        <v>43862.041666666664</v>
      </c>
      <c r="F157" s="6" t="str">
        <f>DAY(sofile__3[[#This Row],[TimeStamp]])&amp;"/"&amp;MONTH(sofile__3[[#This Row],[TimeStamp]])&amp;"/"&amp;YEAR(sofile__3[[#This Row],[TimeStamp]])</f>
        <v>1/2/2020</v>
      </c>
      <c r="G157">
        <v>156</v>
      </c>
      <c r="H157">
        <v>49</v>
      </c>
      <c r="I157">
        <f>+WEEKNUM(sofile__3[[#This Row],[TimeStamp]])</f>
        <v>5</v>
      </c>
      <c r="J157">
        <f>VLOOKUP(sofile__3[[#This Row],[PurchaseOderID]],pofile__7[[PurchaseOrderID]:[SupplierID]],3,FALSE)</f>
        <v>4</v>
      </c>
      <c r="K157">
        <f>sofile__3[[#This Row],[POToSalesInHours]]</f>
        <v>49</v>
      </c>
    </row>
    <row r="158" spans="1:11" x14ac:dyDescent="0.35">
      <c r="A158">
        <v>157</v>
      </c>
      <c r="B158">
        <v>11</v>
      </c>
      <c r="C158">
        <v>6</v>
      </c>
      <c r="D158">
        <v>183</v>
      </c>
      <c r="E158" s="1">
        <v>43862.166666666664</v>
      </c>
      <c r="F158" s="6" t="str">
        <f>DAY(sofile__3[[#This Row],[TimeStamp]])&amp;"/"&amp;MONTH(sofile__3[[#This Row],[TimeStamp]])&amp;"/"&amp;YEAR(sofile__3[[#This Row],[TimeStamp]])</f>
        <v>1/2/2020</v>
      </c>
      <c r="G158">
        <v>157</v>
      </c>
      <c r="H158">
        <v>52</v>
      </c>
      <c r="I158">
        <f>+WEEKNUM(sofile__3[[#This Row],[TimeStamp]])</f>
        <v>5</v>
      </c>
      <c r="J158">
        <f>VLOOKUP(sofile__3[[#This Row],[PurchaseOderID]],pofile__7[[PurchaseOrderID]:[SupplierID]],3,FALSE)</f>
        <v>7</v>
      </c>
      <c r="K158">
        <f>sofile__3[[#This Row],[POToSalesInHours]]</f>
        <v>52</v>
      </c>
    </row>
    <row r="159" spans="1:11" x14ac:dyDescent="0.35">
      <c r="A159">
        <v>158</v>
      </c>
      <c r="B159">
        <v>10</v>
      </c>
      <c r="C159">
        <v>9</v>
      </c>
      <c r="D159">
        <v>260</v>
      </c>
      <c r="E159" s="1">
        <v>43862.125</v>
      </c>
      <c r="F159" s="6" t="str">
        <f>DAY(sofile__3[[#This Row],[TimeStamp]])&amp;"/"&amp;MONTH(sofile__3[[#This Row],[TimeStamp]])&amp;"/"&amp;YEAR(sofile__3[[#This Row],[TimeStamp]])</f>
        <v>1/2/2020</v>
      </c>
      <c r="G159">
        <v>158</v>
      </c>
      <c r="H159">
        <v>51</v>
      </c>
      <c r="I159">
        <f>+WEEKNUM(sofile__3[[#This Row],[TimeStamp]])</f>
        <v>5</v>
      </c>
      <c r="J159">
        <f>VLOOKUP(sofile__3[[#This Row],[PurchaseOderID]],pofile__7[[PurchaseOrderID]:[SupplierID]],3,FALSE)</f>
        <v>1</v>
      </c>
      <c r="K159">
        <f>sofile__3[[#This Row],[POToSalesInHours]]</f>
        <v>51</v>
      </c>
    </row>
    <row r="160" spans="1:11" x14ac:dyDescent="0.35">
      <c r="A160">
        <v>159</v>
      </c>
      <c r="B160">
        <v>11</v>
      </c>
      <c r="C160">
        <v>2</v>
      </c>
      <c r="D160">
        <v>283</v>
      </c>
      <c r="E160" s="1">
        <v>43861.583333333336</v>
      </c>
      <c r="F160" s="6" t="str">
        <f>DAY(sofile__3[[#This Row],[TimeStamp]])&amp;"/"&amp;MONTH(sofile__3[[#This Row],[TimeStamp]])&amp;"/"&amp;YEAR(sofile__3[[#This Row],[TimeStamp]])</f>
        <v>31/1/2020</v>
      </c>
      <c r="G160">
        <v>159</v>
      </c>
      <c r="H160">
        <v>38</v>
      </c>
      <c r="I160">
        <f>+WEEKNUM(sofile__3[[#This Row],[TimeStamp]])</f>
        <v>5</v>
      </c>
      <c r="J160">
        <f>VLOOKUP(sofile__3[[#This Row],[PurchaseOderID]],pofile__7[[PurchaseOrderID]:[SupplierID]],3,FALSE)</f>
        <v>3</v>
      </c>
      <c r="K160">
        <f>sofile__3[[#This Row],[POToSalesInHours]]</f>
        <v>38</v>
      </c>
    </row>
    <row r="161" spans="1:11" x14ac:dyDescent="0.35">
      <c r="A161">
        <v>160</v>
      </c>
      <c r="B161">
        <v>4</v>
      </c>
      <c r="C161">
        <v>8</v>
      </c>
      <c r="D161">
        <v>176</v>
      </c>
      <c r="E161" s="1">
        <v>43862.333333333336</v>
      </c>
      <c r="F161" s="6" t="str">
        <f>DAY(sofile__3[[#This Row],[TimeStamp]])&amp;"/"&amp;MONTH(sofile__3[[#This Row],[TimeStamp]])&amp;"/"&amp;YEAR(sofile__3[[#This Row],[TimeStamp]])</f>
        <v>1/2/2020</v>
      </c>
      <c r="G161">
        <v>160</v>
      </c>
      <c r="H161">
        <v>56</v>
      </c>
      <c r="I161">
        <f>+WEEKNUM(sofile__3[[#This Row],[TimeStamp]])</f>
        <v>5</v>
      </c>
      <c r="J161">
        <f>VLOOKUP(sofile__3[[#This Row],[PurchaseOderID]],pofile__7[[PurchaseOrderID]:[SupplierID]],3,FALSE)</f>
        <v>7</v>
      </c>
      <c r="K161">
        <f>sofile__3[[#This Row],[POToSalesInHours]]</f>
        <v>56</v>
      </c>
    </row>
    <row r="162" spans="1:11" x14ac:dyDescent="0.35">
      <c r="A162">
        <v>161</v>
      </c>
      <c r="B162">
        <v>1</v>
      </c>
      <c r="C162">
        <v>2</v>
      </c>
      <c r="D162">
        <v>281</v>
      </c>
      <c r="E162" s="1">
        <v>43861.833333333336</v>
      </c>
      <c r="F162" s="6" t="str">
        <f>DAY(sofile__3[[#This Row],[TimeStamp]])&amp;"/"&amp;MONTH(sofile__3[[#This Row],[TimeStamp]])&amp;"/"&amp;YEAR(sofile__3[[#This Row],[TimeStamp]])</f>
        <v>31/1/2020</v>
      </c>
      <c r="G162">
        <v>161</v>
      </c>
      <c r="H162">
        <v>44</v>
      </c>
      <c r="I162">
        <f>+WEEKNUM(sofile__3[[#This Row],[TimeStamp]])</f>
        <v>5</v>
      </c>
      <c r="J162">
        <f>VLOOKUP(sofile__3[[#This Row],[PurchaseOderID]],pofile__7[[PurchaseOrderID]:[SupplierID]],3,FALSE)</f>
        <v>3</v>
      </c>
      <c r="K162">
        <f>sofile__3[[#This Row],[POToSalesInHours]]</f>
        <v>44</v>
      </c>
    </row>
    <row r="163" spans="1:11" x14ac:dyDescent="0.35">
      <c r="A163">
        <v>162</v>
      </c>
      <c r="B163">
        <v>7</v>
      </c>
      <c r="C163">
        <v>9</v>
      </c>
      <c r="D163">
        <v>306</v>
      </c>
      <c r="E163" s="1">
        <v>43863.416666666664</v>
      </c>
      <c r="F163" s="6" t="str">
        <f>DAY(sofile__3[[#This Row],[TimeStamp]])&amp;"/"&amp;MONTH(sofile__3[[#This Row],[TimeStamp]])&amp;"/"&amp;YEAR(sofile__3[[#This Row],[TimeStamp]])</f>
        <v>2/2/2020</v>
      </c>
      <c r="G163">
        <v>162</v>
      </c>
      <c r="H163">
        <v>58</v>
      </c>
      <c r="I163">
        <f>+WEEKNUM(sofile__3[[#This Row],[TimeStamp]])</f>
        <v>6</v>
      </c>
      <c r="J163">
        <f>VLOOKUP(sofile__3[[#This Row],[PurchaseOderID]],pofile__7[[PurchaseOrderID]:[SupplierID]],3,FALSE)</f>
        <v>2</v>
      </c>
      <c r="K163">
        <f>sofile__3[[#This Row],[POToSalesInHours]]</f>
        <v>58</v>
      </c>
    </row>
    <row r="164" spans="1:11" x14ac:dyDescent="0.35">
      <c r="A164">
        <v>163</v>
      </c>
      <c r="B164">
        <v>2</v>
      </c>
      <c r="C164">
        <v>3</v>
      </c>
      <c r="D164">
        <v>207</v>
      </c>
      <c r="E164" s="1">
        <v>43862.916666666664</v>
      </c>
      <c r="F164" s="6" t="str">
        <f>DAY(sofile__3[[#This Row],[TimeStamp]])&amp;"/"&amp;MONTH(sofile__3[[#This Row],[TimeStamp]])&amp;"/"&amp;YEAR(sofile__3[[#This Row],[TimeStamp]])</f>
        <v>1/2/2020</v>
      </c>
      <c r="G164">
        <v>163</v>
      </c>
      <c r="H164">
        <v>46</v>
      </c>
      <c r="I164">
        <f>+WEEKNUM(sofile__3[[#This Row],[TimeStamp]])</f>
        <v>5</v>
      </c>
      <c r="J164">
        <f>VLOOKUP(sofile__3[[#This Row],[PurchaseOderID]],pofile__7[[PurchaseOrderID]:[SupplierID]],3,FALSE)</f>
        <v>5</v>
      </c>
      <c r="K164">
        <f>sofile__3[[#This Row],[POToSalesInHours]]</f>
        <v>46</v>
      </c>
    </row>
    <row r="165" spans="1:11" x14ac:dyDescent="0.35">
      <c r="A165">
        <v>164</v>
      </c>
      <c r="B165">
        <v>8</v>
      </c>
      <c r="C165">
        <v>5</v>
      </c>
      <c r="D165">
        <v>417</v>
      </c>
      <c r="E165" s="1">
        <v>43862.833333333336</v>
      </c>
      <c r="F165" s="6" t="str">
        <f>DAY(sofile__3[[#This Row],[TimeStamp]])&amp;"/"&amp;MONTH(sofile__3[[#This Row],[TimeStamp]])&amp;"/"&amp;YEAR(sofile__3[[#This Row],[TimeStamp]])</f>
        <v>1/2/2020</v>
      </c>
      <c r="G165">
        <v>164</v>
      </c>
      <c r="H165">
        <v>44</v>
      </c>
      <c r="I165">
        <f>+WEEKNUM(sofile__3[[#This Row],[TimeStamp]])</f>
        <v>5</v>
      </c>
      <c r="J165">
        <f>VLOOKUP(sofile__3[[#This Row],[PurchaseOderID]],pofile__7[[PurchaseOrderID]:[SupplierID]],3,FALSE)</f>
        <v>7</v>
      </c>
      <c r="K165">
        <f>sofile__3[[#This Row],[POToSalesInHours]]</f>
        <v>44</v>
      </c>
    </row>
    <row r="166" spans="1:11" x14ac:dyDescent="0.35">
      <c r="A166">
        <v>165</v>
      </c>
      <c r="B166">
        <v>13</v>
      </c>
      <c r="C166">
        <v>4</v>
      </c>
      <c r="D166">
        <v>329</v>
      </c>
      <c r="E166" s="1">
        <v>43862.791666666664</v>
      </c>
      <c r="F166" s="6" t="str">
        <f>DAY(sofile__3[[#This Row],[TimeStamp]])&amp;"/"&amp;MONTH(sofile__3[[#This Row],[TimeStamp]])&amp;"/"&amp;YEAR(sofile__3[[#This Row],[TimeStamp]])</f>
        <v>1/2/2020</v>
      </c>
      <c r="G166">
        <v>165</v>
      </c>
      <c r="H166">
        <v>43</v>
      </c>
      <c r="I166">
        <f>+WEEKNUM(sofile__3[[#This Row],[TimeStamp]])</f>
        <v>5</v>
      </c>
      <c r="J166">
        <f>VLOOKUP(sofile__3[[#This Row],[PurchaseOderID]],pofile__7[[PurchaseOrderID]:[SupplierID]],3,FALSE)</f>
        <v>2</v>
      </c>
      <c r="K166">
        <f>sofile__3[[#This Row],[POToSalesInHours]]</f>
        <v>43</v>
      </c>
    </row>
    <row r="167" spans="1:11" x14ac:dyDescent="0.35">
      <c r="A167">
        <v>166</v>
      </c>
      <c r="B167">
        <v>7</v>
      </c>
      <c r="C167">
        <v>1</v>
      </c>
      <c r="D167">
        <v>226</v>
      </c>
      <c r="E167" s="1">
        <v>43863.25</v>
      </c>
      <c r="F167" s="6" t="str">
        <f>DAY(sofile__3[[#This Row],[TimeStamp]])&amp;"/"&amp;MONTH(sofile__3[[#This Row],[TimeStamp]])&amp;"/"&amp;YEAR(sofile__3[[#This Row],[TimeStamp]])</f>
        <v>2/2/2020</v>
      </c>
      <c r="G167">
        <v>166</v>
      </c>
      <c r="H167">
        <v>54</v>
      </c>
      <c r="I167">
        <f>+WEEKNUM(sofile__3[[#This Row],[TimeStamp]])</f>
        <v>6</v>
      </c>
      <c r="J167">
        <f>VLOOKUP(sofile__3[[#This Row],[PurchaseOderID]],pofile__7[[PurchaseOrderID]:[SupplierID]],3,FALSE)</f>
        <v>7</v>
      </c>
      <c r="K167">
        <f>sofile__3[[#This Row],[POToSalesInHours]]</f>
        <v>54</v>
      </c>
    </row>
    <row r="168" spans="1:11" x14ac:dyDescent="0.35">
      <c r="A168">
        <v>167</v>
      </c>
      <c r="B168">
        <v>2</v>
      </c>
      <c r="C168">
        <v>2</v>
      </c>
      <c r="D168">
        <v>493</v>
      </c>
      <c r="E168" s="1">
        <v>43863.333333333336</v>
      </c>
      <c r="F168" s="6" t="str">
        <f>DAY(sofile__3[[#This Row],[TimeStamp]])&amp;"/"&amp;MONTH(sofile__3[[#This Row],[TimeStamp]])&amp;"/"&amp;YEAR(sofile__3[[#This Row],[TimeStamp]])</f>
        <v>2/2/2020</v>
      </c>
      <c r="G168">
        <v>167</v>
      </c>
      <c r="H168">
        <v>56</v>
      </c>
      <c r="I168">
        <f>+WEEKNUM(sofile__3[[#This Row],[TimeStamp]])</f>
        <v>6</v>
      </c>
      <c r="J168">
        <f>VLOOKUP(sofile__3[[#This Row],[PurchaseOderID]],pofile__7[[PurchaseOrderID]:[SupplierID]],3,FALSE)</f>
        <v>4</v>
      </c>
      <c r="K168">
        <f>sofile__3[[#This Row],[POToSalesInHours]]</f>
        <v>56</v>
      </c>
    </row>
    <row r="169" spans="1:11" x14ac:dyDescent="0.35">
      <c r="A169">
        <v>168</v>
      </c>
      <c r="B169">
        <v>7</v>
      </c>
      <c r="C169">
        <v>6</v>
      </c>
      <c r="D169">
        <v>228</v>
      </c>
      <c r="E169" s="1">
        <v>43864.041666666664</v>
      </c>
      <c r="F169" s="6" t="str">
        <f>DAY(sofile__3[[#This Row],[TimeStamp]])&amp;"/"&amp;MONTH(sofile__3[[#This Row],[TimeStamp]])&amp;"/"&amp;YEAR(sofile__3[[#This Row],[TimeStamp]])</f>
        <v>3/2/2020</v>
      </c>
      <c r="G169">
        <v>168</v>
      </c>
      <c r="H169">
        <v>49</v>
      </c>
      <c r="I169">
        <f>+WEEKNUM(sofile__3[[#This Row],[TimeStamp]])</f>
        <v>6</v>
      </c>
      <c r="J169">
        <f>VLOOKUP(sofile__3[[#This Row],[PurchaseOderID]],pofile__7[[PurchaseOrderID]:[SupplierID]],3,FALSE)</f>
        <v>5</v>
      </c>
      <c r="K169">
        <f>sofile__3[[#This Row],[POToSalesInHours]]</f>
        <v>49</v>
      </c>
    </row>
    <row r="170" spans="1:11" x14ac:dyDescent="0.35">
      <c r="A170">
        <v>169</v>
      </c>
      <c r="B170">
        <v>3</v>
      </c>
      <c r="C170">
        <v>6</v>
      </c>
      <c r="D170">
        <v>341</v>
      </c>
      <c r="E170" s="1">
        <v>43863.583333333336</v>
      </c>
      <c r="F170" s="6" t="str">
        <f>DAY(sofile__3[[#This Row],[TimeStamp]])&amp;"/"&amp;MONTH(sofile__3[[#This Row],[TimeStamp]])&amp;"/"&amp;YEAR(sofile__3[[#This Row],[TimeStamp]])</f>
        <v>2/2/2020</v>
      </c>
      <c r="G170">
        <v>169</v>
      </c>
      <c r="H170">
        <v>38</v>
      </c>
      <c r="I170">
        <f>+WEEKNUM(sofile__3[[#This Row],[TimeStamp]])</f>
        <v>6</v>
      </c>
      <c r="J170">
        <f>VLOOKUP(sofile__3[[#This Row],[PurchaseOderID]],pofile__7[[PurchaseOrderID]:[SupplierID]],3,FALSE)</f>
        <v>4</v>
      </c>
      <c r="K170">
        <f>sofile__3[[#This Row],[POToSalesInHours]]</f>
        <v>38</v>
      </c>
    </row>
    <row r="171" spans="1:11" x14ac:dyDescent="0.35">
      <c r="A171">
        <v>170</v>
      </c>
      <c r="B171">
        <v>6</v>
      </c>
      <c r="C171">
        <v>4</v>
      </c>
      <c r="D171">
        <v>265</v>
      </c>
      <c r="E171" s="1">
        <v>43864</v>
      </c>
      <c r="F171" s="6" t="str">
        <f>DAY(sofile__3[[#This Row],[TimeStamp]])&amp;"/"&amp;MONTH(sofile__3[[#This Row],[TimeStamp]])&amp;"/"&amp;YEAR(sofile__3[[#This Row],[TimeStamp]])</f>
        <v>3/2/2020</v>
      </c>
      <c r="G171">
        <v>170</v>
      </c>
      <c r="H171">
        <v>48</v>
      </c>
      <c r="I171">
        <f>+WEEKNUM(sofile__3[[#This Row],[TimeStamp]])</f>
        <v>6</v>
      </c>
      <c r="J171">
        <f>VLOOKUP(sofile__3[[#This Row],[PurchaseOderID]],pofile__7[[PurchaseOrderID]:[SupplierID]],3,FALSE)</f>
        <v>1</v>
      </c>
      <c r="K171">
        <f>sofile__3[[#This Row],[POToSalesInHours]]</f>
        <v>48</v>
      </c>
    </row>
    <row r="172" spans="1:11" x14ac:dyDescent="0.35">
      <c r="A172">
        <v>171</v>
      </c>
      <c r="B172">
        <v>11</v>
      </c>
      <c r="C172">
        <v>5</v>
      </c>
      <c r="D172">
        <v>410</v>
      </c>
      <c r="E172" s="1">
        <v>43863.666666666664</v>
      </c>
      <c r="F172" s="6" t="str">
        <f>DAY(sofile__3[[#This Row],[TimeStamp]])&amp;"/"&amp;MONTH(sofile__3[[#This Row],[TimeStamp]])&amp;"/"&amp;YEAR(sofile__3[[#This Row],[TimeStamp]])</f>
        <v>2/2/2020</v>
      </c>
      <c r="G172">
        <v>171</v>
      </c>
      <c r="H172">
        <v>40</v>
      </c>
      <c r="I172">
        <f>+WEEKNUM(sofile__3[[#This Row],[TimeStamp]])</f>
        <v>6</v>
      </c>
      <c r="J172">
        <f>VLOOKUP(sofile__3[[#This Row],[PurchaseOderID]],pofile__7[[PurchaseOrderID]:[SupplierID]],3,FALSE)</f>
        <v>1</v>
      </c>
      <c r="K172">
        <f>sofile__3[[#This Row],[POToSalesInHours]]</f>
        <v>40</v>
      </c>
    </row>
    <row r="173" spans="1:11" x14ac:dyDescent="0.35">
      <c r="A173">
        <v>172</v>
      </c>
      <c r="B173">
        <v>12</v>
      </c>
      <c r="C173">
        <v>5</v>
      </c>
      <c r="D173">
        <v>329</v>
      </c>
      <c r="E173" s="1">
        <v>43863.958333333336</v>
      </c>
      <c r="F173" s="6" t="str">
        <f>DAY(sofile__3[[#This Row],[TimeStamp]])&amp;"/"&amp;MONTH(sofile__3[[#This Row],[TimeStamp]])&amp;"/"&amp;YEAR(sofile__3[[#This Row],[TimeStamp]])</f>
        <v>2/2/2020</v>
      </c>
      <c r="G173">
        <v>172</v>
      </c>
      <c r="H173">
        <v>47</v>
      </c>
      <c r="I173">
        <f>+WEEKNUM(sofile__3[[#This Row],[TimeStamp]])</f>
        <v>6</v>
      </c>
      <c r="J173">
        <f>VLOOKUP(sofile__3[[#This Row],[PurchaseOderID]],pofile__7[[PurchaseOrderID]:[SupplierID]],3,FALSE)</f>
        <v>2</v>
      </c>
      <c r="K173">
        <f>sofile__3[[#This Row],[POToSalesInHours]]</f>
        <v>47</v>
      </c>
    </row>
    <row r="174" spans="1:11" x14ac:dyDescent="0.35">
      <c r="A174">
        <v>173</v>
      </c>
      <c r="B174">
        <v>9</v>
      </c>
      <c r="C174">
        <v>2</v>
      </c>
      <c r="D174">
        <v>394</v>
      </c>
      <c r="E174" s="1">
        <v>43864.166666666664</v>
      </c>
      <c r="F174" s="6" t="str">
        <f>DAY(sofile__3[[#This Row],[TimeStamp]])&amp;"/"&amp;MONTH(sofile__3[[#This Row],[TimeStamp]])&amp;"/"&amp;YEAR(sofile__3[[#This Row],[TimeStamp]])</f>
        <v>3/2/2020</v>
      </c>
      <c r="G174">
        <v>173</v>
      </c>
      <c r="H174">
        <v>52</v>
      </c>
      <c r="I174">
        <f>+WEEKNUM(sofile__3[[#This Row],[TimeStamp]])</f>
        <v>6</v>
      </c>
      <c r="J174">
        <f>VLOOKUP(sofile__3[[#This Row],[PurchaseOderID]],pofile__7[[PurchaseOrderID]:[SupplierID]],3,FALSE)</f>
        <v>4</v>
      </c>
      <c r="K174">
        <f>sofile__3[[#This Row],[POToSalesInHours]]</f>
        <v>52</v>
      </c>
    </row>
    <row r="175" spans="1:11" x14ac:dyDescent="0.35">
      <c r="A175">
        <v>174</v>
      </c>
      <c r="B175">
        <v>6</v>
      </c>
      <c r="C175">
        <v>2</v>
      </c>
      <c r="D175">
        <v>271</v>
      </c>
      <c r="E175" s="1">
        <v>43864.125</v>
      </c>
      <c r="F175" s="6" t="str">
        <f>DAY(sofile__3[[#This Row],[TimeStamp]])&amp;"/"&amp;MONTH(sofile__3[[#This Row],[TimeStamp]])&amp;"/"&amp;YEAR(sofile__3[[#This Row],[TimeStamp]])</f>
        <v>3/2/2020</v>
      </c>
      <c r="G175">
        <v>174</v>
      </c>
      <c r="H175">
        <v>51</v>
      </c>
      <c r="I175">
        <f>+WEEKNUM(sofile__3[[#This Row],[TimeStamp]])</f>
        <v>6</v>
      </c>
      <c r="J175">
        <f>VLOOKUP(sofile__3[[#This Row],[PurchaseOderID]],pofile__7[[PurchaseOrderID]:[SupplierID]],3,FALSE)</f>
        <v>5</v>
      </c>
      <c r="K175">
        <f>sofile__3[[#This Row],[POToSalesInHours]]</f>
        <v>51</v>
      </c>
    </row>
    <row r="176" spans="1:11" x14ac:dyDescent="0.35">
      <c r="A176">
        <v>175</v>
      </c>
      <c r="B176">
        <v>5</v>
      </c>
      <c r="C176">
        <v>3</v>
      </c>
      <c r="D176">
        <v>157</v>
      </c>
      <c r="E176" s="1">
        <v>43865</v>
      </c>
      <c r="F176" s="6" t="str">
        <f>DAY(sofile__3[[#This Row],[TimeStamp]])&amp;"/"&amp;MONTH(sofile__3[[#This Row],[TimeStamp]])&amp;"/"&amp;YEAR(sofile__3[[#This Row],[TimeStamp]])</f>
        <v>4/2/2020</v>
      </c>
      <c r="G176">
        <v>175</v>
      </c>
      <c r="H176">
        <v>48</v>
      </c>
      <c r="I176">
        <f>+WEEKNUM(sofile__3[[#This Row],[TimeStamp]])</f>
        <v>6</v>
      </c>
      <c r="J176">
        <f>VLOOKUP(sofile__3[[#This Row],[PurchaseOderID]],pofile__7[[PurchaseOrderID]:[SupplierID]],3,FALSE)</f>
        <v>6</v>
      </c>
      <c r="K176">
        <f>sofile__3[[#This Row],[POToSalesInHours]]</f>
        <v>48</v>
      </c>
    </row>
    <row r="177" spans="1:11" x14ac:dyDescent="0.35">
      <c r="A177">
        <v>176</v>
      </c>
      <c r="B177">
        <v>4</v>
      </c>
      <c r="C177">
        <v>4</v>
      </c>
      <c r="D177">
        <v>447</v>
      </c>
      <c r="E177" s="1">
        <v>43864.333333333336</v>
      </c>
      <c r="F177" s="6" t="str">
        <f>DAY(sofile__3[[#This Row],[TimeStamp]])&amp;"/"&amp;MONTH(sofile__3[[#This Row],[TimeStamp]])&amp;"/"&amp;YEAR(sofile__3[[#This Row],[TimeStamp]])</f>
        <v>3/2/2020</v>
      </c>
      <c r="G177">
        <v>176</v>
      </c>
      <c r="H177">
        <v>32</v>
      </c>
      <c r="I177">
        <f>+WEEKNUM(sofile__3[[#This Row],[TimeStamp]])</f>
        <v>6</v>
      </c>
      <c r="J177">
        <f>VLOOKUP(sofile__3[[#This Row],[PurchaseOderID]],pofile__7[[PurchaseOrderID]:[SupplierID]],3,FALSE)</f>
        <v>1</v>
      </c>
      <c r="K177">
        <f>sofile__3[[#This Row],[POToSalesInHours]]</f>
        <v>32</v>
      </c>
    </row>
    <row r="178" spans="1:11" x14ac:dyDescent="0.35">
      <c r="A178">
        <v>177</v>
      </c>
      <c r="B178">
        <v>10</v>
      </c>
      <c r="C178">
        <v>3</v>
      </c>
      <c r="D178">
        <v>370</v>
      </c>
      <c r="E178" s="1">
        <v>43864.916666666664</v>
      </c>
      <c r="F178" s="6" t="str">
        <f>DAY(sofile__3[[#This Row],[TimeStamp]])&amp;"/"&amp;MONTH(sofile__3[[#This Row],[TimeStamp]])&amp;"/"&amp;YEAR(sofile__3[[#This Row],[TimeStamp]])</f>
        <v>3/2/2020</v>
      </c>
      <c r="G178">
        <v>177</v>
      </c>
      <c r="H178">
        <v>46</v>
      </c>
      <c r="I178">
        <f>+WEEKNUM(sofile__3[[#This Row],[TimeStamp]])</f>
        <v>6</v>
      </c>
      <c r="J178">
        <f>VLOOKUP(sofile__3[[#This Row],[PurchaseOderID]],pofile__7[[PurchaseOrderID]:[SupplierID]],3,FALSE)</f>
        <v>7</v>
      </c>
      <c r="K178">
        <f>sofile__3[[#This Row],[POToSalesInHours]]</f>
        <v>46</v>
      </c>
    </row>
    <row r="179" spans="1:11" x14ac:dyDescent="0.35">
      <c r="A179">
        <v>178</v>
      </c>
      <c r="B179">
        <v>9</v>
      </c>
      <c r="C179">
        <v>1</v>
      </c>
      <c r="D179">
        <v>328</v>
      </c>
      <c r="E179" s="1">
        <v>43865.166666666664</v>
      </c>
      <c r="F179" s="6" t="str">
        <f>DAY(sofile__3[[#This Row],[TimeStamp]])&amp;"/"&amp;MONTH(sofile__3[[#This Row],[TimeStamp]])&amp;"/"&amp;YEAR(sofile__3[[#This Row],[TimeStamp]])</f>
        <v>4/2/2020</v>
      </c>
      <c r="G179">
        <v>178</v>
      </c>
      <c r="H179">
        <v>52</v>
      </c>
      <c r="I179">
        <f>+WEEKNUM(sofile__3[[#This Row],[TimeStamp]])</f>
        <v>6</v>
      </c>
      <c r="J179">
        <f>VLOOKUP(sofile__3[[#This Row],[PurchaseOderID]],pofile__7[[PurchaseOrderID]:[SupplierID]],3,FALSE)</f>
        <v>1</v>
      </c>
      <c r="K179">
        <f>sofile__3[[#This Row],[POToSalesInHours]]</f>
        <v>52</v>
      </c>
    </row>
    <row r="180" spans="1:11" x14ac:dyDescent="0.35">
      <c r="A180">
        <v>179</v>
      </c>
      <c r="B180">
        <v>1</v>
      </c>
      <c r="C180">
        <v>5</v>
      </c>
      <c r="D180">
        <v>142</v>
      </c>
      <c r="E180" s="1">
        <v>43864.875</v>
      </c>
      <c r="F180" s="6" t="str">
        <f>DAY(sofile__3[[#This Row],[TimeStamp]])&amp;"/"&amp;MONTH(sofile__3[[#This Row],[TimeStamp]])&amp;"/"&amp;YEAR(sofile__3[[#This Row],[TimeStamp]])</f>
        <v>3/2/2020</v>
      </c>
      <c r="G180">
        <v>179</v>
      </c>
      <c r="H180">
        <v>45</v>
      </c>
      <c r="I180">
        <f>+WEEKNUM(sofile__3[[#This Row],[TimeStamp]])</f>
        <v>6</v>
      </c>
      <c r="J180">
        <f>VLOOKUP(sofile__3[[#This Row],[PurchaseOderID]],pofile__7[[PurchaseOrderID]:[SupplierID]],3,FALSE)</f>
        <v>1</v>
      </c>
      <c r="K180">
        <f>sofile__3[[#This Row],[POToSalesInHours]]</f>
        <v>45</v>
      </c>
    </row>
    <row r="181" spans="1:11" x14ac:dyDescent="0.35">
      <c r="A181">
        <v>180</v>
      </c>
      <c r="B181">
        <v>1</v>
      </c>
      <c r="C181">
        <v>6</v>
      </c>
      <c r="D181">
        <v>201</v>
      </c>
      <c r="E181" s="1">
        <v>43866</v>
      </c>
      <c r="F181" s="6" t="str">
        <f>DAY(sofile__3[[#This Row],[TimeStamp]])&amp;"/"&amp;MONTH(sofile__3[[#This Row],[TimeStamp]])&amp;"/"&amp;YEAR(sofile__3[[#This Row],[TimeStamp]])</f>
        <v>5/2/2020</v>
      </c>
      <c r="G181">
        <v>180</v>
      </c>
      <c r="H181">
        <v>48</v>
      </c>
      <c r="I181">
        <f>+WEEKNUM(sofile__3[[#This Row],[TimeStamp]])</f>
        <v>6</v>
      </c>
      <c r="J181">
        <f>VLOOKUP(sofile__3[[#This Row],[PurchaseOderID]],pofile__7[[PurchaseOrderID]:[SupplierID]],3,FALSE)</f>
        <v>4</v>
      </c>
      <c r="K181">
        <f>sofile__3[[#This Row],[POToSalesInHours]]</f>
        <v>48</v>
      </c>
    </row>
    <row r="182" spans="1:11" x14ac:dyDescent="0.35">
      <c r="A182">
        <v>181</v>
      </c>
      <c r="B182">
        <v>3</v>
      </c>
      <c r="C182">
        <v>6</v>
      </c>
      <c r="D182">
        <v>144</v>
      </c>
      <c r="E182" s="1">
        <v>43865.458333333336</v>
      </c>
      <c r="F182" s="6" t="str">
        <f>DAY(sofile__3[[#This Row],[TimeStamp]])&amp;"/"&amp;MONTH(sofile__3[[#This Row],[TimeStamp]])&amp;"/"&amp;YEAR(sofile__3[[#This Row],[TimeStamp]])</f>
        <v>4/2/2020</v>
      </c>
      <c r="G182">
        <v>181</v>
      </c>
      <c r="H182">
        <v>35</v>
      </c>
      <c r="I182">
        <f>+WEEKNUM(sofile__3[[#This Row],[TimeStamp]])</f>
        <v>6</v>
      </c>
      <c r="J182">
        <f>VLOOKUP(sofile__3[[#This Row],[PurchaseOderID]],pofile__7[[PurchaseOrderID]:[SupplierID]],3,FALSE)</f>
        <v>1</v>
      </c>
      <c r="K182">
        <f>sofile__3[[#This Row],[POToSalesInHours]]</f>
        <v>35</v>
      </c>
    </row>
    <row r="183" spans="1:11" x14ac:dyDescent="0.35">
      <c r="A183">
        <v>182</v>
      </c>
      <c r="B183">
        <v>11</v>
      </c>
      <c r="C183">
        <v>9</v>
      </c>
      <c r="D183">
        <v>245</v>
      </c>
      <c r="E183" s="1">
        <v>43865.333333333336</v>
      </c>
      <c r="F183" s="6" t="str">
        <f>DAY(sofile__3[[#This Row],[TimeStamp]])&amp;"/"&amp;MONTH(sofile__3[[#This Row],[TimeStamp]])&amp;"/"&amp;YEAR(sofile__3[[#This Row],[TimeStamp]])</f>
        <v>4/2/2020</v>
      </c>
      <c r="G183">
        <v>182</v>
      </c>
      <c r="H183">
        <v>32</v>
      </c>
      <c r="I183">
        <f>+WEEKNUM(sofile__3[[#This Row],[TimeStamp]])</f>
        <v>6</v>
      </c>
      <c r="J183">
        <f>VLOOKUP(sofile__3[[#This Row],[PurchaseOderID]],pofile__7[[PurchaseOrderID]:[SupplierID]],3,FALSE)</f>
        <v>1</v>
      </c>
      <c r="K183">
        <f>sofile__3[[#This Row],[POToSalesInHours]]</f>
        <v>32</v>
      </c>
    </row>
    <row r="184" spans="1:11" x14ac:dyDescent="0.35">
      <c r="A184">
        <v>183</v>
      </c>
      <c r="B184">
        <v>6</v>
      </c>
      <c r="C184">
        <v>6</v>
      </c>
      <c r="D184">
        <v>201</v>
      </c>
      <c r="E184" s="1">
        <v>43865.875</v>
      </c>
      <c r="F184" s="6" t="str">
        <f>DAY(sofile__3[[#This Row],[TimeStamp]])&amp;"/"&amp;MONTH(sofile__3[[#This Row],[TimeStamp]])&amp;"/"&amp;YEAR(sofile__3[[#This Row],[TimeStamp]])</f>
        <v>4/2/2020</v>
      </c>
      <c r="G184">
        <v>183</v>
      </c>
      <c r="H184">
        <v>45</v>
      </c>
      <c r="I184">
        <f>+WEEKNUM(sofile__3[[#This Row],[TimeStamp]])</f>
        <v>6</v>
      </c>
      <c r="J184">
        <f>VLOOKUP(sofile__3[[#This Row],[PurchaseOderID]],pofile__7[[PurchaseOrderID]:[SupplierID]],3,FALSE)</f>
        <v>6</v>
      </c>
      <c r="K184">
        <f>sofile__3[[#This Row],[POToSalesInHours]]</f>
        <v>45</v>
      </c>
    </row>
    <row r="185" spans="1:11" x14ac:dyDescent="0.35">
      <c r="A185">
        <v>184</v>
      </c>
      <c r="B185">
        <v>13</v>
      </c>
      <c r="C185">
        <v>8</v>
      </c>
      <c r="D185">
        <v>171</v>
      </c>
      <c r="E185" s="1">
        <v>43865.75</v>
      </c>
      <c r="F185" s="6" t="str">
        <f>DAY(sofile__3[[#This Row],[TimeStamp]])&amp;"/"&amp;MONTH(sofile__3[[#This Row],[TimeStamp]])&amp;"/"&amp;YEAR(sofile__3[[#This Row],[TimeStamp]])</f>
        <v>4/2/2020</v>
      </c>
      <c r="G185">
        <v>184</v>
      </c>
      <c r="H185">
        <v>42</v>
      </c>
      <c r="I185">
        <f>+WEEKNUM(sofile__3[[#This Row],[TimeStamp]])</f>
        <v>6</v>
      </c>
      <c r="J185">
        <f>VLOOKUP(sofile__3[[#This Row],[PurchaseOderID]],pofile__7[[PurchaseOrderID]:[SupplierID]],3,FALSE)</f>
        <v>3</v>
      </c>
      <c r="K185">
        <f>sofile__3[[#This Row],[POToSalesInHours]]</f>
        <v>42</v>
      </c>
    </row>
    <row r="186" spans="1:11" x14ac:dyDescent="0.35">
      <c r="A186">
        <v>185</v>
      </c>
      <c r="B186">
        <v>4</v>
      </c>
      <c r="C186">
        <v>9</v>
      </c>
      <c r="D186">
        <v>494</v>
      </c>
      <c r="E186" s="1">
        <v>43866.041666666664</v>
      </c>
      <c r="F186" s="6" t="str">
        <f>DAY(sofile__3[[#This Row],[TimeStamp]])&amp;"/"&amp;MONTH(sofile__3[[#This Row],[TimeStamp]])&amp;"/"&amp;YEAR(sofile__3[[#This Row],[TimeStamp]])</f>
        <v>5/2/2020</v>
      </c>
      <c r="G186">
        <v>185</v>
      </c>
      <c r="H186">
        <v>49</v>
      </c>
      <c r="I186">
        <f>+WEEKNUM(sofile__3[[#This Row],[TimeStamp]])</f>
        <v>6</v>
      </c>
      <c r="J186">
        <f>VLOOKUP(sofile__3[[#This Row],[PurchaseOderID]],pofile__7[[PurchaseOrderID]:[SupplierID]],3,FALSE)</f>
        <v>2</v>
      </c>
      <c r="K186">
        <f>sofile__3[[#This Row],[POToSalesInHours]]</f>
        <v>49</v>
      </c>
    </row>
    <row r="187" spans="1:11" x14ac:dyDescent="0.35">
      <c r="A187">
        <v>186</v>
      </c>
      <c r="B187">
        <v>5</v>
      </c>
      <c r="C187">
        <v>1</v>
      </c>
      <c r="D187">
        <v>92</v>
      </c>
      <c r="E187" s="1">
        <v>43865.875</v>
      </c>
      <c r="F187" s="6" t="str">
        <f>DAY(sofile__3[[#This Row],[TimeStamp]])&amp;"/"&amp;MONTH(sofile__3[[#This Row],[TimeStamp]])&amp;"/"&amp;YEAR(sofile__3[[#This Row],[TimeStamp]])</f>
        <v>4/2/2020</v>
      </c>
      <c r="G187">
        <v>186</v>
      </c>
      <c r="H187">
        <v>45</v>
      </c>
      <c r="I187">
        <f>+WEEKNUM(sofile__3[[#This Row],[TimeStamp]])</f>
        <v>6</v>
      </c>
      <c r="J187">
        <f>VLOOKUP(sofile__3[[#This Row],[PurchaseOderID]],pofile__7[[PurchaseOrderID]:[SupplierID]],3,FALSE)</f>
        <v>4</v>
      </c>
      <c r="K187">
        <f>sofile__3[[#This Row],[POToSalesInHours]]</f>
        <v>45</v>
      </c>
    </row>
    <row r="188" spans="1:11" x14ac:dyDescent="0.35">
      <c r="A188">
        <v>187</v>
      </c>
      <c r="B188">
        <v>7</v>
      </c>
      <c r="C188">
        <v>3</v>
      </c>
      <c r="D188">
        <v>248</v>
      </c>
      <c r="E188" s="1">
        <v>43866.958333333336</v>
      </c>
      <c r="F188" s="6" t="str">
        <f>DAY(sofile__3[[#This Row],[TimeStamp]])&amp;"/"&amp;MONTH(sofile__3[[#This Row],[TimeStamp]])&amp;"/"&amp;YEAR(sofile__3[[#This Row],[TimeStamp]])</f>
        <v>5/2/2020</v>
      </c>
      <c r="G188">
        <v>187</v>
      </c>
      <c r="H188">
        <v>47</v>
      </c>
      <c r="I188">
        <f>+WEEKNUM(sofile__3[[#This Row],[TimeStamp]])</f>
        <v>6</v>
      </c>
      <c r="J188">
        <f>VLOOKUP(sofile__3[[#This Row],[PurchaseOderID]],pofile__7[[PurchaseOrderID]:[SupplierID]],3,FALSE)</f>
        <v>3</v>
      </c>
      <c r="K188">
        <f>sofile__3[[#This Row],[POToSalesInHours]]</f>
        <v>47</v>
      </c>
    </row>
    <row r="189" spans="1:11" x14ac:dyDescent="0.35">
      <c r="A189">
        <v>188</v>
      </c>
      <c r="B189">
        <v>8</v>
      </c>
      <c r="C189">
        <v>1</v>
      </c>
      <c r="D189">
        <v>255</v>
      </c>
      <c r="E189" s="1">
        <v>43866.416666666664</v>
      </c>
      <c r="F189" s="6" t="str">
        <f>DAY(sofile__3[[#This Row],[TimeStamp]])&amp;"/"&amp;MONTH(sofile__3[[#This Row],[TimeStamp]])&amp;"/"&amp;YEAR(sofile__3[[#This Row],[TimeStamp]])</f>
        <v>5/2/2020</v>
      </c>
      <c r="G189">
        <v>188</v>
      </c>
      <c r="H189">
        <v>34</v>
      </c>
      <c r="I189">
        <f>+WEEKNUM(sofile__3[[#This Row],[TimeStamp]])</f>
        <v>6</v>
      </c>
      <c r="J189">
        <f>VLOOKUP(sofile__3[[#This Row],[PurchaseOderID]],pofile__7[[PurchaseOrderID]:[SupplierID]],3,FALSE)</f>
        <v>1</v>
      </c>
      <c r="K189">
        <f>sofile__3[[#This Row],[POToSalesInHours]]</f>
        <v>34</v>
      </c>
    </row>
    <row r="190" spans="1:11" x14ac:dyDescent="0.35">
      <c r="A190">
        <v>189</v>
      </c>
      <c r="B190">
        <v>12</v>
      </c>
      <c r="C190">
        <v>4</v>
      </c>
      <c r="D190">
        <v>153</v>
      </c>
      <c r="E190" s="1">
        <v>43866.791666666664</v>
      </c>
      <c r="F190" s="6" t="str">
        <f>DAY(sofile__3[[#This Row],[TimeStamp]])&amp;"/"&amp;MONTH(sofile__3[[#This Row],[TimeStamp]])&amp;"/"&amp;YEAR(sofile__3[[#This Row],[TimeStamp]])</f>
        <v>5/2/2020</v>
      </c>
      <c r="G190">
        <v>189</v>
      </c>
      <c r="H190">
        <v>43</v>
      </c>
      <c r="I190">
        <f>+WEEKNUM(sofile__3[[#This Row],[TimeStamp]])</f>
        <v>6</v>
      </c>
      <c r="J190">
        <f>VLOOKUP(sofile__3[[#This Row],[PurchaseOderID]],pofile__7[[PurchaseOrderID]:[SupplierID]],3,FALSE)</f>
        <v>2</v>
      </c>
      <c r="K190">
        <f>sofile__3[[#This Row],[POToSalesInHours]]</f>
        <v>43</v>
      </c>
    </row>
    <row r="191" spans="1:11" x14ac:dyDescent="0.35">
      <c r="A191">
        <v>190</v>
      </c>
      <c r="B191">
        <v>9</v>
      </c>
      <c r="C191">
        <v>1</v>
      </c>
      <c r="D191">
        <v>279</v>
      </c>
      <c r="E191" s="1">
        <v>43866.75</v>
      </c>
      <c r="F191" s="6" t="str">
        <f>DAY(sofile__3[[#This Row],[TimeStamp]])&amp;"/"&amp;MONTH(sofile__3[[#This Row],[TimeStamp]])&amp;"/"&amp;YEAR(sofile__3[[#This Row],[TimeStamp]])</f>
        <v>5/2/2020</v>
      </c>
      <c r="G191">
        <v>190</v>
      </c>
      <c r="H191">
        <v>42</v>
      </c>
      <c r="I191">
        <f>+WEEKNUM(sofile__3[[#This Row],[TimeStamp]])</f>
        <v>6</v>
      </c>
      <c r="J191">
        <f>VLOOKUP(sofile__3[[#This Row],[PurchaseOderID]],pofile__7[[PurchaseOrderID]:[SupplierID]],3,FALSE)</f>
        <v>4</v>
      </c>
      <c r="K191">
        <f>sofile__3[[#This Row],[POToSalesInHours]]</f>
        <v>42</v>
      </c>
    </row>
    <row r="192" spans="1:11" x14ac:dyDescent="0.35">
      <c r="A192">
        <v>191</v>
      </c>
      <c r="B192">
        <v>10</v>
      </c>
      <c r="C192">
        <v>3</v>
      </c>
      <c r="D192">
        <v>243</v>
      </c>
      <c r="E192" s="1">
        <v>43866.666666666664</v>
      </c>
      <c r="F192" s="6" t="str">
        <f>DAY(sofile__3[[#This Row],[TimeStamp]])&amp;"/"&amp;MONTH(sofile__3[[#This Row],[TimeStamp]])&amp;"/"&amp;YEAR(sofile__3[[#This Row],[TimeStamp]])</f>
        <v>5/2/2020</v>
      </c>
      <c r="G192">
        <v>191</v>
      </c>
      <c r="H192">
        <v>40</v>
      </c>
      <c r="I192">
        <f>+WEEKNUM(sofile__3[[#This Row],[TimeStamp]])</f>
        <v>6</v>
      </c>
      <c r="J192">
        <f>VLOOKUP(sofile__3[[#This Row],[PurchaseOderID]],pofile__7[[PurchaseOrderID]:[SupplierID]],3,FALSE)</f>
        <v>7</v>
      </c>
      <c r="K192">
        <f>sofile__3[[#This Row],[POToSalesInHours]]</f>
        <v>40</v>
      </c>
    </row>
    <row r="193" spans="1:11" x14ac:dyDescent="0.35">
      <c r="A193">
        <v>192</v>
      </c>
      <c r="B193">
        <v>5</v>
      </c>
      <c r="C193">
        <v>7</v>
      </c>
      <c r="D193">
        <v>124</v>
      </c>
      <c r="E193" s="1">
        <v>43868.041666666664</v>
      </c>
      <c r="F193" s="6" t="str">
        <f>DAY(sofile__3[[#This Row],[TimeStamp]])&amp;"/"&amp;MONTH(sofile__3[[#This Row],[TimeStamp]])&amp;"/"&amp;YEAR(sofile__3[[#This Row],[TimeStamp]])</f>
        <v>7/2/2020</v>
      </c>
      <c r="G193">
        <v>192</v>
      </c>
      <c r="H193">
        <v>49</v>
      </c>
      <c r="I193">
        <f>+WEEKNUM(sofile__3[[#This Row],[TimeStamp]])</f>
        <v>6</v>
      </c>
      <c r="J193">
        <f>VLOOKUP(sofile__3[[#This Row],[PurchaseOderID]],pofile__7[[PurchaseOrderID]:[SupplierID]],3,FALSE)</f>
        <v>2</v>
      </c>
      <c r="K193">
        <f>sofile__3[[#This Row],[POToSalesInHours]]</f>
        <v>49</v>
      </c>
    </row>
    <row r="194" spans="1:11" x14ac:dyDescent="0.35">
      <c r="A194">
        <v>193</v>
      </c>
      <c r="B194">
        <v>1</v>
      </c>
      <c r="C194">
        <v>7</v>
      </c>
      <c r="D194">
        <v>385</v>
      </c>
      <c r="E194" s="1">
        <v>43867.75</v>
      </c>
      <c r="F194" s="6" t="str">
        <f>DAY(sofile__3[[#This Row],[TimeStamp]])&amp;"/"&amp;MONTH(sofile__3[[#This Row],[TimeStamp]])&amp;"/"&amp;YEAR(sofile__3[[#This Row],[TimeStamp]])</f>
        <v>6/2/2020</v>
      </c>
      <c r="G194">
        <v>193</v>
      </c>
      <c r="H194">
        <v>42</v>
      </c>
      <c r="I194">
        <f>+WEEKNUM(sofile__3[[#This Row],[TimeStamp]])</f>
        <v>6</v>
      </c>
      <c r="J194">
        <f>VLOOKUP(sofile__3[[#This Row],[PurchaseOderID]],pofile__7[[PurchaseOrderID]:[SupplierID]],3,FALSE)</f>
        <v>6</v>
      </c>
      <c r="K194">
        <f>sofile__3[[#This Row],[POToSalesInHours]]</f>
        <v>42</v>
      </c>
    </row>
    <row r="195" spans="1:11" x14ac:dyDescent="0.35">
      <c r="A195">
        <v>194</v>
      </c>
      <c r="B195">
        <v>3</v>
      </c>
      <c r="C195">
        <v>4</v>
      </c>
      <c r="D195">
        <v>103</v>
      </c>
      <c r="E195" s="1">
        <v>43867.5</v>
      </c>
      <c r="F195" s="6" t="str">
        <f>DAY(sofile__3[[#This Row],[TimeStamp]])&amp;"/"&amp;MONTH(sofile__3[[#This Row],[TimeStamp]])&amp;"/"&amp;YEAR(sofile__3[[#This Row],[TimeStamp]])</f>
        <v>6/2/2020</v>
      </c>
      <c r="G195">
        <v>194</v>
      </c>
      <c r="H195">
        <v>36</v>
      </c>
      <c r="I195">
        <f>+WEEKNUM(sofile__3[[#This Row],[TimeStamp]])</f>
        <v>6</v>
      </c>
      <c r="J195">
        <f>VLOOKUP(sofile__3[[#This Row],[PurchaseOderID]],pofile__7[[PurchaseOrderID]:[SupplierID]],3,FALSE)</f>
        <v>3</v>
      </c>
      <c r="K195">
        <f>sofile__3[[#This Row],[POToSalesInHours]]</f>
        <v>36</v>
      </c>
    </row>
    <row r="196" spans="1:11" x14ac:dyDescent="0.35">
      <c r="A196">
        <v>195</v>
      </c>
      <c r="B196">
        <v>5</v>
      </c>
      <c r="C196">
        <v>2</v>
      </c>
      <c r="D196">
        <v>376</v>
      </c>
      <c r="E196" s="1">
        <v>43867.958333333336</v>
      </c>
      <c r="F196" s="6" t="str">
        <f>DAY(sofile__3[[#This Row],[TimeStamp]])&amp;"/"&amp;MONTH(sofile__3[[#This Row],[TimeStamp]])&amp;"/"&amp;YEAR(sofile__3[[#This Row],[TimeStamp]])</f>
        <v>6/2/2020</v>
      </c>
      <c r="G196">
        <v>195</v>
      </c>
      <c r="H196">
        <v>47</v>
      </c>
      <c r="I196">
        <f>+WEEKNUM(sofile__3[[#This Row],[TimeStamp]])</f>
        <v>6</v>
      </c>
      <c r="J196">
        <f>VLOOKUP(sofile__3[[#This Row],[PurchaseOderID]],pofile__7[[PurchaseOrderID]:[SupplierID]],3,FALSE)</f>
        <v>4</v>
      </c>
      <c r="K196">
        <f>sofile__3[[#This Row],[POToSalesInHours]]</f>
        <v>47</v>
      </c>
    </row>
    <row r="197" spans="1:11" x14ac:dyDescent="0.35">
      <c r="A197">
        <v>196</v>
      </c>
      <c r="B197">
        <v>6</v>
      </c>
      <c r="C197">
        <v>2</v>
      </c>
      <c r="D197">
        <v>390</v>
      </c>
      <c r="E197" s="1">
        <v>43867.5</v>
      </c>
      <c r="F197" s="6" t="str">
        <f>DAY(sofile__3[[#This Row],[TimeStamp]])&amp;"/"&amp;MONTH(sofile__3[[#This Row],[TimeStamp]])&amp;"/"&amp;YEAR(sofile__3[[#This Row],[TimeStamp]])</f>
        <v>6/2/2020</v>
      </c>
      <c r="G197">
        <v>196</v>
      </c>
      <c r="H197">
        <v>36</v>
      </c>
      <c r="I197">
        <f>+WEEKNUM(sofile__3[[#This Row],[TimeStamp]])</f>
        <v>6</v>
      </c>
      <c r="J197">
        <f>VLOOKUP(sofile__3[[#This Row],[PurchaseOderID]],pofile__7[[PurchaseOrderID]:[SupplierID]],3,FALSE)</f>
        <v>1</v>
      </c>
      <c r="K197">
        <f>sofile__3[[#This Row],[POToSalesInHours]]</f>
        <v>36</v>
      </c>
    </row>
    <row r="198" spans="1:11" x14ac:dyDescent="0.35">
      <c r="A198">
        <v>197</v>
      </c>
      <c r="B198">
        <v>14</v>
      </c>
      <c r="C198">
        <v>9</v>
      </c>
      <c r="D198">
        <v>92</v>
      </c>
      <c r="E198" s="1">
        <v>43868.791666666664</v>
      </c>
      <c r="F198" s="6" t="str">
        <f>DAY(sofile__3[[#This Row],[TimeStamp]])&amp;"/"&amp;MONTH(sofile__3[[#This Row],[TimeStamp]])&amp;"/"&amp;YEAR(sofile__3[[#This Row],[TimeStamp]])</f>
        <v>7/2/2020</v>
      </c>
      <c r="G198">
        <v>197</v>
      </c>
      <c r="H198">
        <v>43</v>
      </c>
      <c r="I198">
        <f>+WEEKNUM(sofile__3[[#This Row],[TimeStamp]])</f>
        <v>6</v>
      </c>
      <c r="J198">
        <f>VLOOKUP(sofile__3[[#This Row],[PurchaseOderID]],pofile__7[[PurchaseOrderID]:[SupplierID]],3,FALSE)</f>
        <v>6</v>
      </c>
      <c r="K198">
        <f>sofile__3[[#This Row],[POToSalesInHours]]</f>
        <v>43</v>
      </c>
    </row>
    <row r="199" spans="1:11" x14ac:dyDescent="0.35">
      <c r="A199">
        <v>198</v>
      </c>
      <c r="B199">
        <v>13</v>
      </c>
      <c r="C199">
        <v>1</v>
      </c>
      <c r="D199">
        <v>312</v>
      </c>
      <c r="E199" s="1">
        <v>43868.416666666664</v>
      </c>
      <c r="F199" s="6" t="str">
        <f>DAY(sofile__3[[#This Row],[TimeStamp]])&amp;"/"&amp;MONTH(sofile__3[[#This Row],[TimeStamp]])&amp;"/"&amp;YEAR(sofile__3[[#This Row],[TimeStamp]])</f>
        <v>7/2/2020</v>
      </c>
      <c r="G199">
        <v>198</v>
      </c>
      <c r="H199">
        <v>34</v>
      </c>
      <c r="I199">
        <f>+WEEKNUM(sofile__3[[#This Row],[TimeStamp]])</f>
        <v>6</v>
      </c>
      <c r="J199">
        <f>VLOOKUP(sofile__3[[#This Row],[PurchaseOderID]],pofile__7[[PurchaseOrderID]:[SupplierID]],3,FALSE)</f>
        <v>6</v>
      </c>
      <c r="K199">
        <f>sofile__3[[#This Row],[POToSalesInHours]]</f>
        <v>34</v>
      </c>
    </row>
    <row r="200" spans="1:11" x14ac:dyDescent="0.35">
      <c r="A200">
        <v>199</v>
      </c>
      <c r="B200">
        <v>2</v>
      </c>
      <c r="C200">
        <v>1</v>
      </c>
      <c r="D200">
        <v>197</v>
      </c>
      <c r="E200" s="1">
        <v>43868.333333333336</v>
      </c>
      <c r="F200" s="6" t="str">
        <f>DAY(sofile__3[[#This Row],[TimeStamp]])&amp;"/"&amp;MONTH(sofile__3[[#This Row],[TimeStamp]])&amp;"/"&amp;YEAR(sofile__3[[#This Row],[TimeStamp]])</f>
        <v>7/2/2020</v>
      </c>
      <c r="G200">
        <v>199</v>
      </c>
      <c r="H200">
        <v>32</v>
      </c>
      <c r="I200">
        <f>+WEEKNUM(sofile__3[[#This Row],[TimeStamp]])</f>
        <v>6</v>
      </c>
      <c r="J200">
        <f>VLOOKUP(sofile__3[[#This Row],[PurchaseOderID]],pofile__7[[PurchaseOrderID]:[SupplierID]],3,FALSE)</f>
        <v>3</v>
      </c>
      <c r="K200">
        <f>sofile__3[[#This Row],[POToSalesInHours]]</f>
        <v>32</v>
      </c>
    </row>
    <row r="201" spans="1:11" x14ac:dyDescent="0.35">
      <c r="A201">
        <v>200</v>
      </c>
      <c r="B201">
        <v>3</v>
      </c>
      <c r="C201">
        <v>5</v>
      </c>
      <c r="D201">
        <v>172</v>
      </c>
      <c r="E201" s="1">
        <v>43868.958333333336</v>
      </c>
      <c r="F201" s="6" t="str">
        <f>DAY(sofile__3[[#This Row],[TimeStamp]])&amp;"/"&amp;MONTH(sofile__3[[#This Row],[TimeStamp]])&amp;"/"&amp;YEAR(sofile__3[[#This Row],[TimeStamp]])</f>
        <v>7/2/2020</v>
      </c>
      <c r="G201">
        <v>200</v>
      </c>
      <c r="H201">
        <v>47</v>
      </c>
      <c r="I201">
        <f>+WEEKNUM(sofile__3[[#This Row],[TimeStamp]])</f>
        <v>6</v>
      </c>
      <c r="J201">
        <f>VLOOKUP(sofile__3[[#This Row],[PurchaseOderID]],pofile__7[[PurchaseOrderID]:[SupplierID]],3,FALSE)</f>
        <v>2</v>
      </c>
      <c r="K201">
        <f>sofile__3[[#This Row],[POToSalesInHours]]</f>
        <v>47</v>
      </c>
    </row>
    <row r="202" spans="1:11" x14ac:dyDescent="0.35">
      <c r="A202">
        <v>201</v>
      </c>
      <c r="B202">
        <v>11</v>
      </c>
      <c r="C202">
        <v>2</v>
      </c>
      <c r="D202">
        <v>357</v>
      </c>
      <c r="E202" s="1">
        <v>43868.708333333336</v>
      </c>
      <c r="F202" s="6" t="str">
        <f>DAY(sofile__3[[#This Row],[TimeStamp]])&amp;"/"&amp;MONTH(sofile__3[[#This Row],[TimeStamp]])&amp;"/"&amp;YEAR(sofile__3[[#This Row],[TimeStamp]])</f>
        <v>7/2/2020</v>
      </c>
      <c r="G202">
        <v>201</v>
      </c>
      <c r="H202">
        <v>41</v>
      </c>
      <c r="I202">
        <f>+WEEKNUM(sofile__3[[#This Row],[TimeStamp]])</f>
        <v>6</v>
      </c>
      <c r="J202">
        <f>VLOOKUP(sofile__3[[#This Row],[PurchaseOderID]],pofile__7[[PurchaseOrderID]:[SupplierID]],3,FALSE)</f>
        <v>3</v>
      </c>
      <c r="K202">
        <f>sofile__3[[#This Row],[POToSalesInHours]]</f>
        <v>41</v>
      </c>
    </row>
    <row r="203" spans="1:11" x14ac:dyDescent="0.35">
      <c r="A203">
        <v>202</v>
      </c>
      <c r="B203">
        <v>5</v>
      </c>
      <c r="C203">
        <v>1</v>
      </c>
      <c r="D203">
        <v>471</v>
      </c>
      <c r="E203" s="1">
        <v>43869.041666666664</v>
      </c>
      <c r="F203" s="6" t="str">
        <f>DAY(sofile__3[[#This Row],[TimeStamp]])&amp;"/"&amp;MONTH(sofile__3[[#This Row],[TimeStamp]])&amp;"/"&amp;YEAR(sofile__3[[#This Row],[TimeStamp]])</f>
        <v>8/2/2020</v>
      </c>
      <c r="G203">
        <v>202</v>
      </c>
      <c r="H203">
        <v>49</v>
      </c>
      <c r="I203">
        <f>+WEEKNUM(sofile__3[[#This Row],[TimeStamp]])</f>
        <v>6</v>
      </c>
      <c r="J203">
        <f>VLOOKUP(sofile__3[[#This Row],[PurchaseOderID]],pofile__7[[PurchaseOrderID]:[SupplierID]],3,FALSE)</f>
        <v>7</v>
      </c>
      <c r="K203">
        <f>sofile__3[[#This Row],[POToSalesInHours]]</f>
        <v>49</v>
      </c>
    </row>
    <row r="204" spans="1:11" x14ac:dyDescent="0.35">
      <c r="A204">
        <v>203</v>
      </c>
      <c r="B204">
        <v>2</v>
      </c>
      <c r="C204">
        <v>9</v>
      </c>
      <c r="D204">
        <v>451</v>
      </c>
      <c r="E204" s="1">
        <v>43869.541666666664</v>
      </c>
      <c r="F204" s="6" t="str">
        <f>DAY(sofile__3[[#This Row],[TimeStamp]])&amp;"/"&amp;MONTH(sofile__3[[#This Row],[TimeStamp]])&amp;"/"&amp;YEAR(sofile__3[[#This Row],[TimeStamp]])</f>
        <v>8/2/2020</v>
      </c>
      <c r="G204">
        <v>203</v>
      </c>
      <c r="H204">
        <v>37</v>
      </c>
      <c r="I204">
        <f>+WEEKNUM(sofile__3[[#This Row],[TimeStamp]])</f>
        <v>6</v>
      </c>
      <c r="J204">
        <f>VLOOKUP(sofile__3[[#This Row],[PurchaseOderID]],pofile__7[[PurchaseOrderID]:[SupplierID]],3,FALSE)</f>
        <v>3</v>
      </c>
      <c r="K204">
        <f>sofile__3[[#This Row],[POToSalesInHours]]</f>
        <v>37</v>
      </c>
    </row>
    <row r="205" spans="1:11" x14ac:dyDescent="0.35">
      <c r="A205">
        <v>204</v>
      </c>
      <c r="B205">
        <v>6</v>
      </c>
      <c r="C205">
        <v>2</v>
      </c>
      <c r="D205">
        <v>163</v>
      </c>
      <c r="E205" s="1">
        <v>43869.875</v>
      </c>
      <c r="F205" s="6" t="str">
        <f>DAY(sofile__3[[#This Row],[TimeStamp]])&amp;"/"&amp;MONTH(sofile__3[[#This Row],[TimeStamp]])&amp;"/"&amp;YEAR(sofile__3[[#This Row],[TimeStamp]])</f>
        <v>8/2/2020</v>
      </c>
      <c r="G205">
        <v>204</v>
      </c>
      <c r="H205">
        <v>45</v>
      </c>
      <c r="I205">
        <f>+WEEKNUM(sofile__3[[#This Row],[TimeStamp]])</f>
        <v>6</v>
      </c>
      <c r="J205">
        <f>VLOOKUP(sofile__3[[#This Row],[PurchaseOderID]],pofile__7[[PurchaseOrderID]:[SupplierID]],3,FALSE)</f>
        <v>5</v>
      </c>
      <c r="K205">
        <f>sofile__3[[#This Row],[POToSalesInHours]]</f>
        <v>45</v>
      </c>
    </row>
    <row r="206" spans="1:11" x14ac:dyDescent="0.35">
      <c r="A206">
        <v>205</v>
      </c>
      <c r="B206">
        <v>1</v>
      </c>
      <c r="C206">
        <v>5</v>
      </c>
      <c r="D206">
        <v>342</v>
      </c>
      <c r="E206" s="1">
        <v>43870.166666666664</v>
      </c>
      <c r="F206" s="6" t="str">
        <f>DAY(sofile__3[[#This Row],[TimeStamp]])&amp;"/"&amp;MONTH(sofile__3[[#This Row],[TimeStamp]])&amp;"/"&amp;YEAR(sofile__3[[#This Row],[TimeStamp]])</f>
        <v>9/2/2020</v>
      </c>
      <c r="G206">
        <v>205</v>
      </c>
      <c r="H206">
        <v>52</v>
      </c>
      <c r="I206">
        <f>+WEEKNUM(sofile__3[[#This Row],[TimeStamp]])</f>
        <v>7</v>
      </c>
      <c r="J206">
        <f>VLOOKUP(sofile__3[[#This Row],[PurchaseOderID]],pofile__7[[PurchaseOrderID]:[SupplierID]],3,FALSE)</f>
        <v>4</v>
      </c>
      <c r="K206">
        <f>sofile__3[[#This Row],[POToSalesInHours]]</f>
        <v>52</v>
      </c>
    </row>
    <row r="207" spans="1:11" x14ac:dyDescent="0.35">
      <c r="A207">
        <v>206</v>
      </c>
      <c r="B207">
        <v>14</v>
      </c>
      <c r="C207">
        <v>4</v>
      </c>
      <c r="D207">
        <v>414</v>
      </c>
      <c r="E207" s="1">
        <v>43869.791666666664</v>
      </c>
      <c r="F207" s="6" t="str">
        <f>DAY(sofile__3[[#This Row],[TimeStamp]])&amp;"/"&amp;MONTH(sofile__3[[#This Row],[TimeStamp]])&amp;"/"&amp;YEAR(sofile__3[[#This Row],[TimeStamp]])</f>
        <v>8/2/2020</v>
      </c>
      <c r="G207">
        <v>206</v>
      </c>
      <c r="H207">
        <v>43</v>
      </c>
      <c r="I207">
        <f>+WEEKNUM(sofile__3[[#This Row],[TimeStamp]])</f>
        <v>6</v>
      </c>
      <c r="J207">
        <f>VLOOKUP(sofile__3[[#This Row],[PurchaseOderID]],pofile__7[[PurchaseOrderID]:[SupplierID]],3,FALSE)</f>
        <v>1</v>
      </c>
      <c r="K207">
        <f>sofile__3[[#This Row],[POToSalesInHours]]</f>
        <v>43</v>
      </c>
    </row>
    <row r="208" spans="1:11" x14ac:dyDescent="0.35">
      <c r="A208">
        <v>207</v>
      </c>
      <c r="B208">
        <v>2</v>
      </c>
      <c r="C208">
        <v>3</v>
      </c>
      <c r="D208">
        <v>442</v>
      </c>
      <c r="E208" s="1">
        <v>43869.833333333336</v>
      </c>
      <c r="F208" s="6" t="str">
        <f>DAY(sofile__3[[#This Row],[TimeStamp]])&amp;"/"&amp;MONTH(sofile__3[[#This Row],[TimeStamp]])&amp;"/"&amp;YEAR(sofile__3[[#This Row],[TimeStamp]])</f>
        <v>8/2/2020</v>
      </c>
      <c r="G208">
        <v>207</v>
      </c>
      <c r="H208">
        <v>44</v>
      </c>
      <c r="I208">
        <f>+WEEKNUM(sofile__3[[#This Row],[TimeStamp]])</f>
        <v>6</v>
      </c>
      <c r="J208">
        <f>VLOOKUP(sofile__3[[#This Row],[PurchaseOderID]],pofile__7[[PurchaseOrderID]:[SupplierID]],3,FALSE)</f>
        <v>6</v>
      </c>
      <c r="K208">
        <f>sofile__3[[#This Row],[POToSalesInHours]]</f>
        <v>44</v>
      </c>
    </row>
    <row r="209" spans="1:11" x14ac:dyDescent="0.35">
      <c r="A209">
        <v>208</v>
      </c>
      <c r="B209">
        <v>8</v>
      </c>
      <c r="C209">
        <v>9</v>
      </c>
      <c r="D209">
        <v>414</v>
      </c>
      <c r="E209" s="1">
        <v>43869.625</v>
      </c>
      <c r="F209" s="6" t="str">
        <f>DAY(sofile__3[[#This Row],[TimeStamp]])&amp;"/"&amp;MONTH(sofile__3[[#This Row],[TimeStamp]])&amp;"/"&amp;YEAR(sofile__3[[#This Row],[TimeStamp]])</f>
        <v>8/2/2020</v>
      </c>
      <c r="G209">
        <v>208</v>
      </c>
      <c r="H209">
        <v>39</v>
      </c>
      <c r="I209">
        <f>+WEEKNUM(sofile__3[[#This Row],[TimeStamp]])</f>
        <v>6</v>
      </c>
      <c r="J209">
        <f>VLOOKUP(sofile__3[[#This Row],[PurchaseOderID]],pofile__7[[PurchaseOrderID]:[SupplierID]],3,FALSE)</f>
        <v>7</v>
      </c>
      <c r="K209">
        <f>sofile__3[[#This Row],[POToSalesInHours]]</f>
        <v>39</v>
      </c>
    </row>
    <row r="210" spans="1:11" x14ac:dyDescent="0.35">
      <c r="A210">
        <v>209</v>
      </c>
      <c r="B210">
        <v>7</v>
      </c>
      <c r="C210">
        <v>3</v>
      </c>
      <c r="D210">
        <v>125</v>
      </c>
      <c r="E210" s="1">
        <v>43870.833333333336</v>
      </c>
      <c r="F210" s="6" t="str">
        <f>DAY(sofile__3[[#This Row],[TimeStamp]])&amp;"/"&amp;MONTH(sofile__3[[#This Row],[TimeStamp]])&amp;"/"&amp;YEAR(sofile__3[[#This Row],[TimeStamp]])</f>
        <v>9/2/2020</v>
      </c>
      <c r="G210">
        <v>209</v>
      </c>
      <c r="H210">
        <v>44</v>
      </c>
      <c r="I210">
        <f>+WEEKNUM(sofile__3[[#This Row],[TimeStamp]])</f>
        <v>7</v>
      </c>
      <c r="J210">
        <f>VLOOKUP(sofile__3[[#This Row],[PurchaseOderID]],pofile__7[[PurchaseOrderID]:[SupplierID]],3,FALSE)</f>
        <v>6</v>
      </c>
      <c r="K210">
        <f>sofile__3[[#This Row],[POToSalesInHours]]</f>
        <v>44</v>
      </c>
    </row>
    <row r="211" spans="1:11" x14ac:dyDescent="0.35">
      <c r="A211">
        <v>210</v>
      </c>
      <c r="B211">
        <v>11</v>
      </c>
      <c r="C211">
        <v>8</v>
      </c>
      <c r="D211">
        <v>324</v>
      </c>
      <c r="E211" s="1">
        <v>43870.625</v>
      </c>
      <c r="F211" s="6" t="str">
        <f>DAY(sofile__3[[#This Row],[TimeStamp]])&amp;"/"&amp;MONTH(sofile__3[[#This Row],[TimeStamp]])&amp;"/"&amp;YEAR(sofile__3[[#This Row],[TimeStamp]])</f>
        <v>9/2/2020</v>
      </c>
      <c r="G211">
        <v>210</v>
      </c>
      <c r="H211">
        <v>39</v>
      </c>
      <c r="I211">
        <f>+WEEKNUM(sofile__3[[#This Row],[TimeStamp]])</f>
        <v>7</v>
      </c>
      <c r="J211">
        <f>VLOOKUP(sofile__3[[#This Row],[PurchaseOderID]],pofile__7[[PurchaseOrderID]:[SupplierID]],3,FALSE)</f>
        <v>6</v>
      </c>
      <c r="K211">
        <f>sofile__3[[#This Row],[POToSalesInHours]]</f>
        <v>39</v>
      </c>
    </row>
    <row r="212" spans="1:11" x14ac:dyDescent="0.35">
      <c r="A212">
        <v>211</v>
      </c>
      <c r="B212">
        <v>9</v>
      </c>
      <c r="C212">
        <v>7</v>
      </c>
      <c r="D212">
        <v>342</v>
      </c>
      <c r="E212" s="1">
        <v>43871.125</v>
      </c>
      <c r="F212" s="6" t="str">
        <f>DAY(sofile__3[[#This Row],[TimeStamp]])&amp;"/"&amp;MONTH(sofile__3[[#This Row],[TimeStamp]])&amp;"/"&amp;YEAR(sofile__3[[#This Row],[TimeStamp]])</f>
        <v>10/2/2020</v>
      </c>
      <c r="G212">
        <v>211</v>
      </c>
      <c r="H212">
        <v>51</v>
      </c>
      <c r="I212">
        <f>+WEEKNUM(sofile__3[[#This Row],[TimeStamp]])</f>
        <v>7</v>
      </c>
      <c r="J212">
        <f>VLOOKUP(sofile__3[[#This Row],[PurchaseOderID]],pofile__7[[PurchaseOrderID]:[SupplierID]],3,FALSE)</f>
        <v>7</v>
      </c>
      <c r="K212">
        <f>sofile__3[[#This Row],[POToSalesInHours]]</f>
        <v>51</v>
      </c>
    </row>
    <row r="213" spans="1:11" x14ac:dyDescent="0.35">
      <c r="A213">
        <v>212</v>
      </c>
      <c r="B213">
        <v>9</v>
      </c>
      <c r="C213">
        <v>7</v>
      </c>
      <c r="D213">
        <v>143</v>
      </c>
      <c r="E213" s="1">
        <v>43871.041666666664</v>
      </c>
      <c r="F213" s="6" t="str">
        <f>DAY(sofile__3[[#This Row],[TimeStamp]])&amp;"/"&amp;MONTH(sofile__3[[#This Row],[TimeStamp]])&amp;"/"&amp;YEAR(sofile__3[[#This Row],[TimeStamp]])</f>
        <v>10/2/2020</v>
      </c>
      <c r="G213">
        <v>212</v>
      </c>
      <c r="H213">
        <v>49</v>
      </c>
      <c r="I213">
        <f>+WEEKNUM(sofile__3[[#This Row],[TimeStamp]])</f>
        <v>7</v>
      </c>
      <c r="J213">
        <f>VLOOKUP(sofile__3[[#This Row],[PurchaseOderID]],pofile__7[[PurchaseOrderID]:[SupplierID]],3,FALSE)</f>
        <v>5</v>
      </c>
      <c r="K213">
        <f>sofile__3[[#This Row],[POToSalesInHours]]</f>
        <v>49</v>
      </c>
    </row>
    <row r="214" spans="1:11" x14ac:dyDescent="0.35">
      <c r="A214">
        <v>213</v>
      </c>
      <c r="B214">
        <v>13</v>
      </c>
      <c r="C214">
        <v>9</v>
      </c>
      <c r="D214">
        <v>233</v>
      </c>
      <c r="E214" s="1">
        <v>43870.541666666664</v>
      </c>
      <c r="F214" s="6" t="str">
        <f>DAY(sofile__3[[#This Row],[TimeStamp]])&amp;"/"&amp;MONTH(sofile__3[[#This Row],[TimeStamp]])&amp;"/"&amp;YEAR(sofile__3[[#This Row],[TimeStamp]])</f>
        <v>9/2/2020</v>
      </c>
      <c r="G214">
        <v>213</v>
      </c>
      <c r="H214">
        <v>37</v>
      </c>
      <c r="I214">
        <f>+WEEKNUM(sofile__3[[#This Row],[TimeStamp]])</f>
        <v>7</v>
      </c>
      <c r="J214">
        <f>VLOOKUP(sofile__3[[#This Row],[PurchaseOderID]],pofile__7[[PurchaseOrderID]:[SupplierID]],3,FALSE)</f>
        <v>3</v>
      </c>
      <c r="K214">
        <f>sofile__3[[#This Row],[POToSalesInHours]]</f>
        <v>37</v>
      </c>
    </row>
    <row r="215" spans="1:11" x14ac:dyDescent="0.35">
      <c r="A215">
        <v>214</v>
      </c>
      <c r="B215">
        <v>10</v>
      </c>
      <c r="C215">
        <v>9</v>
      </c>
      <c r="D215">
        <v>103</v>
      </c>
      <c r="E215" s="1">
        <v>43871.125</v>
      </c>
      <c r="F215" s="6" t="str">
        <f>DAY(sofile__3[[#This Row],[TimeStamp]])&amp;"/"&amp;MONTH(sofile__3[[#This Row],[TimeStamp]])&amp;"/"&amp;YEAR(sofile__3[[#This Row],[TimeStamp]])</f>
        <v>10/2/2020</v>
      </c>
      <c r="G215">
        <v>214</v>
      </c>
      <c r="H215">
        <v>51</v>
      </c>
      <c r="I215">
        <f>+WEEKNUM(sofile__3[[#This Row],[TimeStamp]])</f>
        <v>7</v>
      </c>
      <c r="J215">
        <f>VLOOKUP(sofile__3[[#This Row],[PurchaseOderID]],pofile__7[[PurchaseOrderID]:[SupplierID]],3,FALSE)</f>
        <v>2</v>
      </c>
      <c r="K215">
        <f>sofile__3[[#This Row],[POToSalesInHours]]</f>
        <v>51</v>
      </c>
    </row>
    <row r="216" spans="1:11" x14ac:dyDescent="0.35">
      <c r="A216">
        <v>215</v>
      </c>
      <c r="B216">
        <v>5</v>
      </c>
      <c r="C216">
        <v>9</v>
      </c>
      <c r="D216">
        <v>371</v>
      </c>
      <c r="E216" s="1">
        <v>43872.166666666664</v>
      </c>
      <c r="F216" s="6" t="str">
        <f>DAY(sofile__3[[#This Row],[TimeStamp]])&amp;"/"&amp;MONTH(sofile__3[[#This Row],[TimeStamp]])&amp;"/"&amp;YEAR(sofile__3[[#This Row],[TimeStamp]])</f>
        <v>11/2/2020</v>
      </c>
      <c r="G216">
        <v>215</v>
      </c>
      <c r="H216">
        <v>52</v>
      </c>
      <c r="I216">
        <f>+WEEKNUM(sofile__3[[#This Row],[TimeStamp]])</f>
        <v>7</v>
      </c>
      <c r="J216">
        <f>VLOOKUP(sofile__3[[#This Row],[PurchaseOderID]],pofile__7[[PurchaseOrderID]:[SupplierID]],3,FALSE)</f>
        <v>5</v>
      </c>
      <c r="K216">
        <f>sofile__3[[#This Row],[POToSalesInHours]]</f>
        <v>52</v>
      </c>
    </row>
    <row r="217" spans="1:11" x14ac:dyDescent="0.35">
      <c r="A217">
        <v>216</v>
      </c>
      <c r="B217">
        <v>2</v>
      </c>
      <c r="C217">
        <v>2</v>
      </c>
      <c r="D217">
        <v>227</v>
      </c>
      <c r="E217" s="1">
        <v>43871.458333333336</v>
      </c>
      <c r="F217" s="6" t="str">
        <f>DAY(sofile__3[[#This Row],[TimeStamp]])&amp;"/"&amp;MONTH(sofile__3[[#This Row],[TimeStamp]])&amp;"/"&amp;YEAR(sofile__3[[#This Row],[TimeStamp]])</f>
        <v>10/2/2020</v>
      </c>
      <c r="G217">
        <v>216</v>
      </c>
      <c r="H217">
        <v>35</v>
      </c>
      <c r="I217">
        <f>+WEEKNUM(sofile__3[[#This Row],[TimeStamp]])</f>
        <v>7</v>
      </c>
      <c r="J217">
        <f>VLOOKUP(sofile__3[[#This Row],[PurchaseOderID]],pofile__7[[PurchaseOrderID]:[SupplierID]],3,FALSE)</f>
        <v>4</v>
      </c>
      <c r="K217">
        <f>sofile__3[[#This Row],[POToSalesInHours]]</f>
        <v>35</v>
      </c>
    </row>
    <row r="218" spans="1:11" x14ac:dyDescent="0.35">
      <c r="A218">
        <v>217</v>
      </c>
      <c r="B218">
        <v>3</v>
      </c>
      <c r="C218">
        <v>5</v>
      </c>
      <c r="D218">
        <v>118</v>
      </c>
      <c r="E218" s="1">
        <v>43871.583333333336</v>
      </c>
      <c r="F218" s="6" t="str">
        <f>DAY(sofile__3[[#This Row],[TimeStamp]])&amp;"/"&amp;MONTH(sofile__3[[#This Row],[TimeStamp]])&amp;"/"&amp;YEAR(sofile__3[[#This Row],[TimeStamp]])</f>
        <v>10/2/2020</v>
      </c>
      <c r="G218">
        <v>217</v>
      </c>
      <c r="H218">
        <v>38</v>
      </c>
      <c r="I218">
        <f>+WEEKNUM(sofile__3[[#This Row],[TimeStamp]])</f>
        <v>7</v>
      </c>
      <c r="J218">
        <f>VLOOKUP(sofile__3[[#This Row],[PurchaseOderID]],pofile__7[[PurchaseOrderID]:[SupplierID]],3,FALSE)</f>
        <v>3</v>
      </c>
      <c r="K218">
        <f>sofile__3[[#This Row],[POToSalesInHours]]</f>
        <v>38</v>
      </c>
    </row>
    <row r="219" spans="1:11" x14ac:dyDescent="0.35">
      <c r="A219">
        <v>218</v>
      </c>
      <c r="B219">
        <v>6</v>
      </c>
      <c r="C219">
        <v>2</v>
      </c>
      <c r="D219">
        <v>431</v>
      </c>
      <c r="E219" s="1">
        <v>43871.875</v>
      </c>
      <c r="F219" s="6" t="str">
        <f>DAY(sofile__3[[#This Row],[TimeStamp]])&amp;"/"&amp;MONTH(sofile__3[[#This Row],[TimeStamp]])&amp;"/"&amp;YEAR(sofile__3[[#This Row],[TimeStamp]])</f>
        <v>10/2/2020</v>
      </c>
      <c r="G219">
        <v>218</v>
      </c>
      <c r="H219">
        <v>45</v>
      </c>
      <c r="I219">
        <f>+WEEKNUM(sofile__3[[#This Row],[TimeStamp]])</f>
        <v>7</v>
      </c>
      <c r="J219">
        <f>VLOOKUP(sofile__3[[#This Row],[PurchaseOderID]],pofile__7[[PurchaseOrderID]:[SupplierID]],3,FALSE)</f>
        <v>7</v>
      </c>
      <c r="K219">
        <f>sofile__3[[#This Row],[POToSalesInHours]]</f>
        <v>45</v>
      </c>
    </row>
    <row r="220" spans="1:11" x14ac:dyDescent="0.35">
      <c r="A220">
        <v>219</v>
      </c>
      <c r="B220">
        <v>12</v>
      </c>
      <c r="C220">
        <v>1</v>
      </c>
      <c r="D220">
        <v>209</v>
      </c>
      <c r="E220" s="1">
        <v>43871.541666666664</v>
      </c>
      <c r="F220" s="6" t="str">
        <f>DAY(sofile__3[[#This Row],[TimeStamp]])&amp;"/"&amp;MONTH(sofile__3[[#This Row],[TimeStamp]])&amp;"/"&amp;YEAR(sofile__3[[#This Row],[TimeStamp]])</f>
        <v>10/2/2020</v>
      </c>
      <c r="G220">
        <v>219</v>
      </c>
      <c r="H220">
        <v>37</v>
      </c>
      <c r="I220">
        <f>+WEEKNUM(sofile__3[[#This Row],[TimeStamp]])</f>
        <v>7</v>
      </c>
      <c r="J220">
        <f>VLOOKUP(sofile__3[[#This Row],[PurchaseOderID]],pofile__7[[PurchaseOrderID]:[SupplierID]],3,FALSE)</f>
        <v>4</v>
      </c>
      <c r="K220">
        <f>sofile__3[[#This Row],[POToSalesInHours]]</f>
        <v>37</v>
      </c>
    </row>
    <row r="221" spans="1:11" x14ac:dyDescent="0.35">
      <c r="A221">
        <v>220</v>
      </c>
      <c r="B221">
        <v>14</v>
      </c>
      <c r="C221">
        <v>2</v>
      </c>
      <c r="D221">
        <v>330</v>
      </c>
      <c r="E221" s="1">
        <v>43872.666666666664</v>
      </c>
      <c r="F221" s="6" t="str">
        <f>DAY(sofile__3[[#This Row],[TimeStamp]])&amp;"/"&amp;MONTH(sofile__3[[#This Row],[TimeStamp]])&amp;"/"&amp;YEAR(sofile__3[[#This Row],[TimeStamp]])</f>
        <v>11/2/2020</v>
      </c>
      <c r="G221">
        <v>220</v>
      </c>
      <c r="H221">
        <v>40</v>
      </c>
      <c r="I221">
        <f>+WEEKNUM(sofile__3[[#This Row],[TimeStamp]])</f>
        <v>7</v>
      </c>
      <c r="J221">
        <f>VLOOKUP(sofile__3[[#This Row],[PurchaseOderID]],pofile__7[[PurchaseOrderID]:[SupplierID]],3,FALSE)</f>
        <v>7</v>
      </c>
      <c r="K221">
        <f>sofile__3[[#This Row],[POToSalesInHours]]</f>
        <v>40</v>
      </c>
    </row>
    <row r="222" spans="1:11" x14ac:dyDescent="0.35">
      <c r="A222">
        <v>221</v>
      </c>
      <c r="B222">
        <v>3</v>
      </c>
      <c r="C222">
        <v>9</v>
      </c>
      <c r="D222">
        <v>143</v>
      </c>
      <c r="E222" s="1">
        <v>43872.666666666664</v>
      </c>
      <c r="F222" s="6" t="str">
        <f>DAY(sofile__3[[#This Row],[TimeStamp]])&amp;"/"&amp;MONTH(sofile__3[[#This Row],[TimeStamp]])&amp;"/"&amp;YEAR(sofile__3[[#This Row],[TimeStamp]])</f>
        <v>11/2/2020</v>
      </c>
      <c r="G222">
        <v>221</v>
      </c>
      <c r="H222">
        <v>40</v>
      </c>
      <c r="I222">
        <f>+WEEKNUM(sofile__3[[#This Row],[TimeStamp]])</f>
        <v>7</v>
      </c>
      <c r="J222">
        <f>VLOOKUP(sofile__3[[#This Row],[PurchaseOderID]],pofile__7[[PurchaseOrderID]:[SupplierID]],3,FALSE)</f>
        <v>6</v>
      </c>
      <c r="K222">
        <f>sofile__3[[#This Row],[POToSalesInHours]]</f>
        <v>40</v>
      </c>
    </row>
    <row r="223" spans="1:11" x14ac:dyDescent="0.35">
      <c r="A223">
        <v>222</v>
      </c>
      <c r="B223">
        <v>3</v>
      </c>
      <c r="C223">
        <v>7</v>
      </c>
      <c r="D223">
        <v>403</v>
      </c>
      <c r="E223" s="1">
        <v>43872.708333333336</v>
      </c>
      <c r="F223" s="6" t="str">
        <f>DAY(sofile__3[[#This Row],[TimeStamp]])&amp;"/"&amp;MONTH(sofile__3[[#This Row],[TimeStamp]])&amp;"/"&amp;YEAR(sofile__3[[#This Row],[TimeStamp]])</f>
        <v>11/2/2020</v>
      </c>
      <c r="G223">
        <v>222</v>
      </c>
      <c r="H223">
        <v>41</v>
      </c>
      <c r="I223">
        <f>+WEEKNUM(sofile__3[[#This Row],[TimeStamp]])</f>
        <v>7</v>
      </c>
      <c r="J223">
        <f>VLOOKUP(sofile__3[[#This Row],[PurchaseOderID]],pofile__7[[PurchaseOrderID]:[SupplierID]],3,FALSE)</f>
        <v>3</v>
      </c>
      <c r="K223">
        <f>sofile__3[[#This Row],[POToSalesInHours]]</f>
        <v>41</v>
      </c>
    </row>
    <row r="224" spans="1:11" x14ac:dyDescent="0.35">
      <c r="A224">
        <v>223</v>
      </c>
      <c r="B224">
        <v>1</v>
      </c>
      <c r="C224">
        <v>2</v>
      </c>
      <c r="D224">
        <v>180</v>
      </c>
      <c r="E224" s="1">
        <v>43872.333333333336</v>
      </c>
      <c r="F224" s="6" t="str">
        <f>DAY(sofile__3[[#This Row],[TimeStamp]])&amp;"/"&amp;MONTH(sofile__3[[#This Row],[TimeStamp]])&amp;"/"&amp;YEAR(sofile__3[[#This Row],[TimeStamp]])</f>
        <v>11/2/2020</v>
      </c>
      <c r="G224">
        <v>223</v>
      </c>
      <c r="H224">
        <v>32</v>
      </c>
      <c r="I224">
        <f>+WEEKNUM(sofile__3[[#This Row],[TimeStamp]])</f>
        <v>7</v>
      </c>
      <c r="J224">
        <f>VLOOKUP(sofile__3[[#This Row],[PurchaseOderID]],pofile__7[[PurchaseOrderID]:[SupplierID]],3,FALSE)</f>
        <v>6</v>
      </c>
      <c r="K224">
        <f>sofile__3[[#This Row],[POToSalesInHours]]</f>
        <v>32</v>
      </c>
    </row>
    <row r="225" spans="1:11" x14ac:dyDescent="0.35">
      <c r="A225">
        <v>224</v>
      </c>
      <c r="B225">
        <v>6</v>
      </c>
      <c r="C225">
        <v>3</v>
      </c>
      <c r="D225">
        <v>139</v>
      </c>
      <c r="E225" s="1">
        <v>43872.958333333336</v>
      </c>
      <c r="F225" s="6" t="str">
        <f>DAY(sofile__3[[#This Row],[TimeStamp]])&amp;"/"&amp;MONTH(sofile__3[[#This Row],[TimeStamp]])&amp;"/"&amp;YEAR(sofile__3[[#This Row],[TimeStamp]])</f>
        <v>11/2/2020</v>
      </c>
      <c r="G225">
        <v>224</v>
      </c>
      <c r="H225">
        <v>47</v>
      </c>
      <c r="I225">
        <f>+WEEKNUM(sofile__3[[#This Row],[TimeStamp]])</f>
        <v>7</v>
      </c>
      <c r="J225">
        <f>VLOOKUP(sofile__3[[#This Row],[PurchaseOderID]],pofile__7[[PurchaseOrderID]:[SupplierID]],3,FALSE)</f>
        <v>6</v>
      </c>
      <c r="K225">
        <f>sofile__3[[#This Row],[POToSalesInHours]]</f>
        <v>47</v>
      </c>
    </row>
    <row r="226" spans="1:11" x14ac:dyDescent="0.35">
      <c r="A226">
        <v>225</v>
      </c>
      <c r="B226">
        <v>10</v>
      </c>
      <c r="C226">
        <v>6</v>
      </c>
      <c r="D226">
        <v>282</v>
      </c>
      <c r="E226" s="1">
        <v>43873</v>
      </c>
      <c r="F226" s="6" t="str">
        <f>DAY(sofile__3[[#This Row],[TimeStamp]])&amp;"/"&amp;MONTH(sofile__3[[#This Row],[TimeStamp]])&amp;"/"&amp;YEAR(sofile__3[[#This Row],[TimeStamp]])</f>
        <v>12/2/2020</v>
      </c>
      <c r="G226">
        <v>225</v>
      </c>
      <c r="H226">
        <v>48</v>
      </c>
      <c r="I226">
        <f>+WEEKNUM(sofile__3[[#This Row],[TimeStamp]])</f>
        <v>7</v>
      </c>
      <c r="J226">
        <f>VLOOKUP(sofile__3[[#This Row],[PurchaseOderID]],pofile__7[[PurchaseOrderID]:[SupplierID]],3,FALSE)</f>
        <v>4</v>
      </c>
      <c r="K226">
        <f>sofile__3[[#This Row],[POToSalesInHours]]</f>
        <v>48</v>
      </c>
    </row>
    <row r="227" spans="1:11" x14ac:dyDescent="0.35">
      <c r="A227">
        <v>226</v>
      </c>
      <c r="B227">
        <v>12</v>
      </c>
      <c r="C227">
        <v>4</v>
      </c>
      <c r="D227">
        <v>341</v>
      </c>
      <c r="E227" s="1">
        <v>43873.375</v>
      </c>
      <c r="F227" s="6" t="str">
        <f>DAY(sofile__3[[#This Row],[TimeStamp]])&amp;"/"&amp;MONTH(sofile__3[[#This Row],[TimeStamp]])&amp;"/"&amp;YEAR(sofile__3[[#This Row],[TimeStamp]])</f>
        <v>12/2/2020</v>
      </c>
      <c r="G227">
        <v>226</v>
      </c>
      <c r="H227">
        <v>33</v>
      </c>
      <c r="I227">
        <f>+WEEKNUM(sofile__3[[#This Row],[TimeStamp]])</f>
        <v>7</v>
      </c>
      <c r="J227">
        <f>VLOOKUP(sofile__3[[#This Row],[PurchaseOderID]],pofile__7[[PurchaseOrderID]:[SupplierID]],3,FALSE)</f>
        <v>6</v>
      </c>
      <c r="K227">
        <f>sofile__3[[#This Row],[POToSalesInHours]]</f>
        <v>33</v>
      </c>
    </row>
    <row r="228" spans="1:11" x14ac:dyDescent="0.35">
      <c r="A228">
        <v>227</v>
      </c>
      <c r="B228">
        <v>10</v>
      </c>
      <c r="C228">
        <v>4</v>
      </c>
      <c r="D228">
        <v>298</v>
      </c>
      <c r="E228" s="1">
        <v>43873.541666666664</v>
      </c>
      <c r="F228" s="6" t="str">
        <f>DAY(sofile__3[[#This Row],[TimeStamp]])&amp;"/"&amp;MONTH(sofile__3[[#This Row],[TimeStamp]])&amp;"/"&amp;YEAR(sofile__3[[#This Row],[TimeStamp]])</f>
        <v>12/2/2020</v>
      </c>
      <c r="G228">
        <v>227</v>
      </c>
      <c r="H228">
        <v>37</v>
      </c>
      <c r="I228">
        <f>+WEEKNUM(sofile__3[[#This Row],[TimeStamp]])</f>
        <v>7</v>
      </c>
      <c r="J228">
        <f>VLOOKUP(sofile__3[[#This Row],[PurchaseOderID]],pofile__7[[PurchaseOrderID]:[SupplierID]],3,FALSE)</f>
        <v>3</v>
      </c>
      <c r="K228">
        <f>sofile__3[[#This Row],[POToSalesInHours]]</f>
        <v>37</v>
      </c>
    </row>
    <row r="229" spans="1:11" x14ac:dyDescent="0.35">
      <c r="A229">
        <v>228</v>
      </c>
      <c r="B229">
        <v>4</v>
      </c>
      <c r="C229">
        <v>1</v>
      </c>
      <c r="D229">
        <v>303</v>
      </c>
      <c r="E229" s="1">
        <v>43873.833333333336</v>
      </c>
      <c r="F229" s="6" t="str">
        <f>DAY(sofile__3[[#This Row],[TimeStamp]])&amp;"/"&amp;MONTH(sofile__3[[#This Row],[TimeStamp]])&amp;"/"&amp;YEAR(sofile__3[[#This Row],[TimeStamp]])</f>
        <v>12/2/2020</v>
      </c>
      <c r="G229">
        <v>228</v>
      </c>
      <c r="H229">
        <v>44</v>
      </c>
      <c r="I229">
        <f>+WEEKNUM(sofile__3[[#This Row],[TimeStamp]])</f>
        <v>7</v>
      </c>
      <c r="J229">
        <f>VLOOKUP(sofile__3[[#This Row],[PurchaseOderID]],pofile__7[[PurchaseOrderID]:[SupplierID]],3,FALSE)</f>
        <v>4</v>
      </c>
      <c r="K229">
        <f>sofile__3[[#This Row],[POToSalesInHours]]</f>
        <v>44</v>
      </c>
    </row>
    <row r="230" spans="1:11" x14ac:dyDescent="0.35">
      <c r="A230">
        <v>229</v>
      </c>
      <c r="B230">
        <v>11</v>
      </c>
      <c r="C230">
        <v>3</v>
      </c>
      <c r="D230">
        <v>408</v>
      </c>
      <c r="E230" s="1">
        <v>43873.375</v>
      </c>
      <c r="F230" s="6" t="str">
        <f>DAY(sofile__3[[#This Row],[TimeStamp]])&amp;"/"&amp;MONTH(sofile__3[[#This Row],[TimeStamp]])&amp;"/"&amp;YEAR(sofile__3[[#This Row],[TimeStamp]])</f>
        <v>12/2/2020</v>
      </c>
      <c r="G230">
        <v>229</v>
      </c>
      <c r="H230">
        <v>33</v>
      </c>
      <c r="I230">
        <f>+WEEKNUM(sofile__3[[#This Row],[TimeStamp]])</f>
        <v>7</v>
      </c>
      <c r="J230">
        <f>VLOOKUP(sofile__3[[#This Row],[PurchaseOderID]],pofile__7[[PurchaseOrderID]:[SupplierID]],3,FALSE)</f>
        <v>6</v>
      </c>
      <c r="K230">
        <f>sofile__3[[#This Row],[POToSalesInHours]]</f>
        <v>33</v>
      </c>
    </row>
    <row r="231" spans="1:11" x14ac:dyDescent="0.35">
      <c r="A231">
        <v>230</v>
      </c>
      <c r="B231">
        <v>10</v>
      </c>
      <c r="C231">
        <v>5</v>
      </c>
      <c r="D231">
        <v>431</v>
      </c>
      <c r="E231" s="1">
        <v>43873.375</v>
      </c>
      <c r="F231" s="6" t="str">
        <f>DAY(sofile__3[[#This Row],[TimeStamp]])&amp;"/"&amp;MONTH(sofile__3[[#This Row],[TimeStamp]])&amp;"/"&amp;YEAR(sofile__3[[#This Row],[TimeStamp]])</f>
        <v>12/2/2020</v>
      </c>
      <c r="G231">
        <v>230</v>
      </c>
      <c r="H231">
        <v>33</v>
      </c>
      <c r="I231">
        <f>+WEEKNUM(sofile__3[[#This Row],[TimeStamp]])</f>
        <v>7</v>
      </c>
      <c r="J231">
        <f>VLOOKUP(sofile__3[[#This Row],[PurchaseOderID]],pofile__7[[PurchaseOrderID]:[SupplierID]],3,FALSE)</f>
        <v>4</v>
      </c>
      <c r="K231">
        <f>sofile__3[[#This Row],[POToSalesInHours]]</f>
        <v>33</v>
      </c>
    </row>
    <row r="232" spans="1:11" x14ac:dyDescent="0.35">
      <c r="A232">
        <v>231</v>
      </c>
      <c r="B232">
        <v>7</v>
      </c>
      <c r="C232">
        <v>8</v>
      </c>
      <c r="D232">
        <v>310</v>
      </c>
      <c r="E232" s="1">
        <v>43873.333333333336</v>
      </c>
      <c r="F232" s="6" t="str">
        <f>DAY(sofile__3[[#This Row],[TimeStamp]])&amp;"/"&amp;MONTH(sofile__3[[#This Row],[TimeStamp]])&amp;"/"&amp;YEAR(sofile__3[[#This Row],[TimeStamp]])</f>
        <v>12/2/2020</v>
      </c>
      <c r="G232">
        <v>231</v>
      </c>
      <c r="H232">
        <v>32</v>
      </c>
      <c r="I232">
        <f>+WEEKNUM(sofile__3[[#This Row],[TimeStamp]])</f>
        <v>7</v>
      </c>
      <c r="J232">
        <f>VLOOKUP(sofile__3[[#This Row],[PurchaseOderID]],pofile__7[[PurchaseOrderID]:[SupplierID]],3,FALSE)</f>
        <v>5</v>
      </c>
      <c r="K232">
        <f>sofile__3[[#This Row],[POToSalesInHours]]</f>
        <v>32</v>
      </c>
    </row>
    <row r="233" spans="1:11" x14ac:dyDescent="0.35">
      <c r="A233">
        <v>232</v>
      </c>
      <c r="B233">
        <v>9</v>
      </c>
      <c r="C233">
        <v>5</v>
      </c>
      <c r="D233">
        <v>282</v>
      </c>
      <c r="E233" s="1">
        <v>43874.541666666664</v>
      </c>
      <c r="F233" s="6" t="str">
        <f>DAY(sofile__3[[#This Row],[TimeStamp]])&amp;"/"&amp;MONTH(sofile__3[[#This Row],[TimeStamp]])&amp;"/"&amp;YEAR(sofile__3[[#This Row],[TimeStamp]])</f>
        <v>13/2/2020</v>
      </c>
      <c r="G233">
        <v>232</v>
      </c>
      <c r="H233">
        <v>37</v>
      </c>
      <c r="I233">
        <f>+WEEKNUM(sofile__3[[#This Row],[TimeStamp]])</f>
        <v>7</v>
      </c>
      <c r="J233">
        <f>VLOOKUP(sofile__3[[#This Row],[PurchaseOderID]],pofile__7[[PurchaseOrderID]:[SupplierID]],3,FALSE)</f>
        <v>2</v>
      </c>
      <c r="K233">
        <f>sofile__3[[#This Row],[POToSalesInHours]]</f>
        <v>37</v>
      </c>
    </row>
    <row r="234" spans="1:11" x14ac:dyDescent="0.35">
      <c r="A234">
        <v>233</v>
      </c>
      <c r="B234">
        <v>6</v>
      </c>
      <c r="C234">
        <v>5</v>
      </c>
      <c r="D234">
        <v>234</v>
      </c>
      <c r="E234" s="1">
        <v>43874.375</v>
      </c>
      <c r="F234" s="6" t="str">
        <f>DAY(sofile__3[[#This Row],[TimeStamp]])&amp;"/"&amp;MONTH(sofile__3[[#This Row],[TimeStamp]])&amp;"/"&amp;YEAR(sofile__3[[#This Row],[TimeStamp]])</f>
        <v>13/2/2020</v>
      </c>
      <c r="G234">
        <v>233</v>
      </c>
      <c r="H234">
        <v>33</v>
      </c>
      <c r="I234">
        <f>+WEEKNUM(sofile__3[[#This Row],[TimeStamp]])</f>
        <v>7</v>
      </c>
      <c r="J234">
        <f>VLOOKUP(sofile__3[[#This Row],[PurchaseOderID]],pofile__7[[PurchaseOrderID]:[SupplierID]],3,FALSE)</f>
        <v>2</v>
      </c>
      <c r="K234">
        <f>sofile__3[[#This Row],[POToSalesInHours]]</f>
        <v>33</v>
      </c>
    </row>
    <row r="235" spans="1:11" x14ac:dyDescent="0.35">
      <c r="A235">
        <v>234</v>
      </c>
      <c r="B235">
        <v>7</v>
      </c>
      <c r="C235">
        <v>2</v>
      </c>
      <c r="D235">
        <v>451</v>
      </c>
      <c r="E235" s="1">
        <v>43874.666666666664</v>
      </c>
      <c r="F235" s="6" t="str">
        <f>DAY(sofile__3[[#This Row],[TimeStamp]])&amp;"/"&amp;MONTH(sofile__3[[#This Row],[TimeStamp]])&amp;"/"&amp;YEAR(sofile__3[[#This Row],[TimeStamp]])</f>
        <v>13/2/2020</v>
      </c>
      <c r="G235">
        <v>234</v>
      </c>
      <c r="H235">
        <v>40</v>
      </c>
      <c r="I235">
        <f>+WEEKNUM(sofile__3[[#This Row],[TimeStamp]])</f>
        <v>7</v>
      </c>
      <c r="J235">
        <f>VLOOKUP(sofile__3[[#This Row],[PurchaseOderID]],pofile__7[[PurchaseOrderID]:[SupplierID]],3,FALSE)</f>
        <v>7</v>
      </c>
      <c r="K235">
        <f>sofile__3[[#This Row],[POToSalesInHours]]</f>
        <v>40</v>
      </c>
    </row>
    <row r="236" spans="1:11" x14ac:dyDescent="0.35">
      <c r="A236">
        <v>235</v>
      </c>
      <c r="B236">
        <v>5</v>
      </c>
      <c r="C236">
        <v>5</v>
      </c>
      <c r="D236">
        <v>180</v>
      </c>
      <c r="E236" s="1">
        <v>43875.041666666664</v>
      </c>
      <c r="F236" s="6" t="str">
        <f>DAY(sofile__3[[#This Row],[TimeStamp]])&amp;"/"&amp;MONTH(sofile__3[[#This Row],[TimeStamp]])&amp;"/"&amp;YEAR(sofile__3[[#This Row],[TimeStamp]])</f>
        <v>14/2/2020</v>
      </c>
      <c r="G236">
        <v>235</v>
      </c>
      <c r="H236">
        <v>49</v>
      </c>
      <c r="I236">
        <f>+WEEKNUM(sofile__3[[#This Row],[TimeStamp]])</f>
        <v>7</v>
      </c>
      <c r="J236">
        <f>VLOOKUP(sofile__3[[#This Row],[PurchaseOderID]],pofile__7[[PurchaseOrderID]:[SupplierID]],3,FALSE)</f>
        <v>3</v>
      </c>
      <c r="K236">
        <f>sofile__3[[#This Row],[POToSalesInHours]]</f>
        <v>49</v>
      </c>
    </row>
    <row r="237" spans="1:11" x14ac:dyDescent="0.35">
      <c r="A237">
        <v>236</v>
      </c>
      <c r="B237">
        <v>6</v>
      </c>
      <c r="C237">
        <v>8</v>
      </c>
      <c r="D237">
        <v>399</v>
      </c>
      <c r="E237" s="1">
        <v>43874.5</v>
      </c>
      <c r="F237" s="6" t="str">
        <f>DAY(sofile__3[[#This Row],[TimeStamp]])&amp;"/"&amp;MONTH(sofile__3[[#This Row],[TimeStamp]])&amp;"/"&amp;YEAR(sofile__3[[#This Row],[TimeStamp]])</f>
        <v>13/2/2020</v>
      </c>
      <c r="G237">
        <v>236</v>
      </c>
      <c r="H237">
        <v>36</v>
      </c>
      <c r="I237">
        <f>+WEEKNUM(sofile__3[[#This Row],[TimeStamp]])</f>
        <v>7</v>
      </c>
      <c r="J237">
        <f>VLOOKUP(sofile__3[[#This Row],[PurchaseOderID]],pofile__7[[PurchaseOrderID]:[SupplierID]],3,FALSE)</f>
        <v>3</v>
      </c>
      <c r="K237">
        <f>sofile__3[[#This Row],[POToSalesInHours]]</f>
        <v>36</v>
      </c>
    </row>
    <row r="238" spans="1:11" x14ac:dyDescent="0.35">
      <c r="A238">
        <v>237</v>
      </c>
      <c r="B238">
        <v>7</v>
      </c>
      <c r="C238">
        <v>2</v>
      </c>
      <c r="D238">
        <v>196</v>
      </c>
      <c r="E238" s="1">
        <v>43875</v>
      </c>
      <c r="F238" s="6" t="str">
        <f>DAY(sofile__3[[#This Row],[TimeStamp]])&amp;"/"&amp;MONTH(sofile__3[[#This Row],[TimeStamp]])&amp;"/"&amp;YEAR(sofile__3[[#This Row],[TimeStamp]])</f>
        <v>14/2/2020</v>
      </c>
      <c r="G238">
        <v>237</v>
      </c>
      <c r="H238">
        <v>48</v>
      </c>
      <c r="I238">
        <f>+WEEKNUM(sofile__3[[#This Row],[TimeStamp]])</f>
        <v>7</v>
      </c>
      <c r="J238">
        <f>VLOOKUP(sofile__3[[#This Row],[PurchaseOderID]],pofile__7[[PurchaseOrderID]:[SupplierID]],3,FALSE)</f>
        <v>6</v>
      </c>
      <c r="K238">
        <f>sofile__3[[#This Row],[POToSalesInHours]]</f>
        <v>48</v>
      </c>
    </row>
    <row r="239" spans="1:11" x14ac:dyDescent="0.35">
      <c r="A239">
        <v>238</v>
      </c>
      <c r="B239">
        <v>5</v>
      </c>
      <c r="C239">
        <v>2</v>
      </c>
      <c r="D239">
        <v>320</v>
      </c>
      <c r="E239" s="1">
        <v>43874.458333333336</v>
      </c>
      <c r="F239" s="6" t="str">
        <f>DAY(sofile__3[[#This Row],[TimeStamp]])&amp;"/"&amp;MONTH(sofile__3[[#This Row],[TimeStamp]])&amp;"/"&amp;YEAR(sofile__3[[#This Row],[TimeStamp]])</f>
        <v>13/2/2020</v>
      </c>
      <c r="G239">
        <v>238</v>
      </c>
      <c r="H239">
        <v>35</v>
      </c>
      <c r="I239">
        <f>+WEEKNUM(sofile__3[[#This Row],[TimeStamp]])</f>
        <v>7</v>
      </c>
      <c r="J239">
        <f>VLOOKUP(sofile__3[[#This Row],[PurchaseOderID]],pofile__7[[PurchaseOrderID]:[SupplierID]],3,FALSE)</f>
        <v>2</v>
      </c>
      <c r="K239">
        <f>sofile__3[[#This Row],[POToSalesInHours]]</f>
        <v>35</v>
      </c>
    </row>
    <row r="240" spans="1:11" x14ac:dyDescent="0.35">
      <c r="A240">
        <v>239</v>
      </c>
      <c r="B240">
        <v>9</v>
      </c>
      <c r="C240">
        <v>8</v>
      </c>
      <c r="D240">
        <v>347</v>
      </c>
      <c r="E240" s="1">
        <v>43875.916666666664</v>
      </c>
      <c r="F240" s="6" t="str">
        <f>DAY(sofile__3[[#This Row],[TimeStamp]])&amp;"/"&amp;MONTH(sofile__3[[#This Row],[TimeStamp]])&amp;"/"&amp;YEAR(sofile__3[[#This Row],[TimeStamp]])</f>
        <v>14/2/2020</v>
      </c>
      <c r="G240">
        <v>239</v>
      </c>
      <c r="H240">
        <v>46</v>
      </c>
      <c r="I240">
        <f>+WEEKNUM(sofile__3[[#This Row],[TimeStamp]])</f>
        <v>7</v>
      </c>
      <c r="J240">
        <f>VLOOKUP(sofile__3[[#This Row],[PurchaseOderID]],pofile__7[[PurchaseOrderID]:[SupplierID]],3,FALSE)</f>
        <v>5</v>
      </c>
      <c r="K240">
        <f>sofile__3[[#This Row],[POToSalesInHours]]</f>
        <v>46</v>
      </c>
    </row>
    <row r="241" spans="1:11" x14ac:dyDescent="0.35">
      <c r="A241">
        <v>240</v>
      </c>
      <c r="B241">
        <v>2</v>
      </c>
      <c r="C241">
        <v>4</v>
      </c>
      <c r="D241">
        <v>150</v>
      </c>
      <c r="E241" s="1">
        <v>43876</v>
      </c>
      <c r="F241" s="6" t="str">
        <f>DAY(sofile__3[[#This Row],[TimeStamp]])&amp;"/"&amp;MONTH(sofile__3[[#This Row],[TimeStamp]])&amp;"/"&amp;YEAR(sofile__3[[#This Row],[TimeStamp]])</f>
        <v>15/2/2020</v>
      </c>
      <c r="G241">
        <v>240</v>
      </c>
      <c r="H241">
        <v>48</v>
      </c>
      <c r="I241">
        <f>+WEEKNUM(sofile__3[[#This Row],[TimeStamp]])</f>
        <v>7</v>
      </c>
      <c r="J241">
        <f>VLOOKUP(sofile__3[[#This Row],[PurchaseOderID]],pofile__7[[PurchaseOrderID]:[SupplierID]],3,FALSE)</f>
        <v>2</v>
      </c>
      <c r="K241">
        <f>sofile__3[[#This Row],[POToSalesInHours]]</f>
        <v>48</v>
      </c>
    </row>
    <row r="242" spans="1:11" x14ac:dyDescent="0.35">
      <c r="A242">
        <v>241</v>
      </c>
      <c r="B242">
        <v>10</v>
      </c>
      <c r="C242">
        <v>9</v>
      </c>
      <c r="D242">
        <v>198</v>
      </c>
      <c r="E242" s="1">
        <v>43876.041666666664</v>
      </c>
      <c r="F242" s="6" t="str">
        <f>DAY(sofile__3[[#This Row],[TimeStamp]])&amp;"/"&amp;MONTH(sofile__3[[#This Row],[TimeStamp]])&amp;"/"&amp;YEAR(sofile__3[[#This Row],[TimeStamp]])</f>
        <v>15/2/2020</v>
      </c>
      <c r="G242">
        <v>241</v>
      </c>
      <c r="H242">
        <v>49</v>
      </c>
      <c r="I242">
        <f>+WEEKNUM(sofile__3[[#This Row],[TimeStamp]])</f>
        <v>7</v>
      </c>
      <c r="J242">
        <f>VLOOKUP(sofile__3[[#This Row],[PurchaseOderID]],pofile__7[[PurchaseOrderID]:[SupplierID]],3,FALSE)</f>
        <v>4</v>
      </c>
      <c r="K242">
        <f>sofile__3[[#This Row],[POToSalesInHours]]</f>
        <v>49</v>
      </c>
    </row>
    <row r="243" spans="1:11" x14ac:dyDescent="0.35">
      <c r="A243">
        <v>242</v>
      </c>
      <c r="B243">
        <v>6</v>
      </c>
      <c r="C243">
        <v>7</v>
      </c>
      <c r="D243">
        <v>325</v>
      </c>
      <c r="E243" s="1">
        <v>43875.333333333336</v>
      </c>
      <c r="F243" s="6" t="str">
        <f>DAY(sofile__3[[#This Row],[TimeStamp]])&amp;"/"&amp;MONTH(sofile__3[[#This Row],[TimeStamp]])&amp;"/"&amp;YEAR(sofile__3[[#This Row],[TimeStamp]])</f>
        <v>14/2/2020</v>
      </c>
      <c r="G243">
        <v>242</v>
      </c>
      <c r="H243">
        <v>32</v>
      </c>
      <c r="I243">
        <f>+WEEKNUM(sofile__3[[#This Row],[TimeStamp]])</f>
        <v>7</v>
      </c>
      <c r="J243">
        <f>VLOOKUP(sofile__3[[#This Row],[PurchaseOderID]],pofile__7[[PurchaseOrderID]:[SupplierID]],3,FALSE)</f>
        <v>1</v>
      </c>
      <c r="K243">
        <f>sofile__3[[#This Row],[POToSalesInHours]]</f>
        <v>32</v>
      </c>
    </row>
    <row r="244" spans="1:11" x14ac:dyDescent="0.35">
      <c r="A244">
        <v>243</v>
      </c>
      <c r="B244">
        <v>13</v>
      </c>
      <c r="C244">
        <v>5</v>
      </c>
      <c r="D244">
        <v>229</v>
      </c>
      <c r="E244" s="1">
        <v>43875.958333333336</v>
      </c>
      <c r="F244" s="6" t="str">
        <f>DAY(sofile__3[[#This Row],[TimeStamp]])&amp;"/"&amp;MONTH(sofile__3[[#This Row],[TimeStamp]])&amp;"/"&amp;YEAR(sofile__3[[#This Row],[TimeStamp]])</f>
        <v>14/2/2020</v>
      </c>
      <c r="G244">
        <v>243</v>
      </c>
      <c r="H244">
        <v>47</v>
      </c>
      <c r="I244">
        <f>+WEEKNUM(sofile__3[[#This Row],[TimeStamp]])</f>
        <v>7</v>
      </c>
      <c r="J244">
        <f>VLOOKUP(sofile__3[[#This Row],[PurchaseOderID]],pofile__7[[PurchaseOrderID]:[SupplierID]],3,FALSE)</f>
        <v>3</v>
      </c>
      <c r="K244">
        <f>sofile__3[[#This Row],[POToSalesInHours]]</f>
        <v>47</v>
      </c>
    </row>
    <row r="245" spans="1:11" x14ac:dyDescent="0.35">
      <c r="A245">
        <v>244</v>
      </c>
      <c r="B245">
        <v>6</v>
      </c>
      <c r="C245">
        <v>9</v>
      </c>
      <c r="D245">
        <v>186</v>
      </c>
      <c r="E245" s="1">
        <v>43875.666666666664</v>
      </c>
      <c r="F245" s="6" t="str">
        <f>DAY(sofile__3[[#This Row],[TimeStamp]])&amp;"/"&amp;MONTH(sofile__3[[#This Row],[TimeStamp]])&amp;"/"&amp;YEAR(sofile__3[[#This Row],[TimeStamp]])</f>
        <v>14/2/2020</v>
      </c>
      <c r="G245">
        <v>244</v>
      </c>
      <c r="H245">
        <v>40</v>
      </c>
      <c r="I245">
        <f>+WEEKNUM(sofile__3[[#This Row],[TimeStamp]])</f>
        <v>7</v>
      </c>
      <c r="J245">
        <f>VLOOKUP(sofile__3[[#This Row],[PurchaseOderID]],pofile__7[[PurchaseOrderID]:[SupplierID]],3,FALSE)</f>
        <v>4</v>
      </c>
      <c r="K245">
        <f>sofile__3[[#This Row],[POToSalesInHours]]</f>
        <v>40</v>
      </c>
    </row>
    <row r="246" spans="1:11" x14ac:dyDescent="0.35">
      <c r="A246">
        <v>245</v>
      </c>
      <c r="B246">
        <v>9</v>
      </c>
      <c r="C246">
        <v>8</v>
      </c>
      <c r="D246">
        <v>176</v>
      </c>
      <c r="E246" s="1">
        <v>43877.083333333336</v>
      </c>
      <c r="F246" s="6" t="str">
        <f>DAY(sofile__3[[#This Row],[TimeStamp]])&amp;"/"&amp;MONTH(sofile__3[[#This Row],[TimeStamp]])&amp;"/"&amp;YEAR(sofile__3[[#This Row],[TimeStamp]])</f>
        <v>16/2/2020</v>
      </c>
      <c r="G246">
        <v>245</v>
      </c>
      <c r="H246">
        <v>50</v>
      </c>
      <c r="I246">
        <f>+WEEKNUM(sofile__3[[#This Row],[TimeStamp]])</f>
        <v>8</v>
      </c>
      <c r="J246">
        <f>VLOOKUP(sofile__3[[#This Row],[PurchaseOderID]],pofile__7[[PurchaseOrderID]:[SupplierID]],3,FALSE)</f>
        <v>2</v>
      </c>
      <c r="K246">
        <f>sofile__3[[#This Row],[POToSalesInHours]]</f>
        <v>50</v>
      </c>
    </row>
    <row r="247" spans="1:11" x14ac:dyDescent="0.35">
      <c r="A247">
        <v>246</v>
      </c>
      <c r="B247">
        <v>5</v>
      </c>
      <c r="C247">
        <v>7</v>
      </c>
      <c r="D247">
        <v>226</v>
      </c>
      <c r="E247" s="1">
        <v>43876.458333333336</v>
      </c>
      <c r="F247" s="6" t="str">
        <f>DAY(sofile__3[[#This Row],[TimeStamp]])&amp;"/"&amp;MONTH(sofile__3[[#This Row],[TimeStamp]])&amp;"/"&amp;YEAR(sofile__3[[#This Row],[TimeStamp]])</f>
        <v>15/2/2020</v>
      </c>
      <c r="G247">
        <v>246</v>
      </c>
      <c r="H247">
        <v>35</v>
      </c>
      <c r="I247">
        <f>+WEEKNUM(sofile__3[[#This Row],[TimeStamp]])</f>
        <v>7</v>
      </c>
      <c r="J247">
        <f>VLOOKUP(sofile__3[[#This Row],[PurchaseOderID]],pofile__7[[PurchaseOrderID]:[SupplierID]],3,FALSE)</f>
        <v>4</v>
      </c>
      <c r="K247">
        <f>sofile__3[[#This Row],[POToSalesInHours]]</f>
        <v>35</v>
      </c>
    </row>
    <row r="248" spans="1:11" x14ac:dyDescent="0.35">
      <c r="A248">
        <v>247</v>
      </c>
      <c r="B248">
        <v>8</v>
      </c>
      <c r="C248">
        <v>8</v>
      </c>
      <c r="D248">
        <v>114</v>
      </c>
      <c r="E248" s="1">
        <v>43876.5</v>
      </c>
      <c r="F248" s="6" t="str">
        <f>DAY(sofile__3[[#This Row],[TimeStamp]])&amp;"/"&amp;MONTH(sofile__3[[#This Row],[TimeStamp]])&amp;"/"&amp;YEAR(sofile__3[[#This Row],[TimeStamp]])</f>
        <v>15/2/2020</v>
      </c>
      <c r="G248">
        <v>247</v>
      </c>
      <c r="H248">
        <v>36</v>
      </c>
      <c r="I248">
        <f>+WEEKNUM(sofile__3[[#This Row],[TimeStamp]])</f>
        <v>7</v>
      </c>
      <c r="J248">
        <f>VLOOKUP(sofile__3[[#This Row],[PurchaseOderID]],pofile__7[[PurchaseOrderID]:[SupplierID]],3,FALSE)</f>
        <v>7</v>
      </c>
      <c r="K248">
        <f>sofile__3[[#This Row],[POToSalesInHours]]</f>
        <v>36</v>
      </c>
    </row>
    <row r="249" spans="1:11" x14ac:dyDescent="0.35">
      <c r="A249">
        <v>248</v>
      </c>
      <c r="B249">
        <v>2</v>
      </c>
      <c r="C249">
        <v>3</v>
      </c>
      <c r="D249">
        <v>235</v>
      </c>
      <c r="E249" s="1">
        <v>43876.375</v>
      </c>
      <c r="F249" s="6" t="str">
        <f>DAY(sofile__3[[#This Row],[TimeStamp]])&amp;"/"&amp;MONTH(sofile__3[[#This Row],[TimeStamp]])&amp;"/"&amp;YEAR(sofile__3[[#This Row],[TimeStamp]])</f>
        <v>15/2/2020</v>
      </c>
      <c r="G249">
        <v>248</v>
      </c>
      <c r="H249">
        <v>33</v>
      </c>
      <c r="I249">
        <f>+WEEKNUM(sofile__3[[#This Row],[TimeStamp]])</f>
        <v>7</v>
      </c>
      <c r="J249">
        <f>VLOOKUP(sofile__3[[#This Row],[PurchaseOderID]],pofile__7[[PurchaseOrderID]:[SupplierID]],3,FALSE)</f>
        <v>2</v>
      </c>
      <c r="K249">
        <f>sofile__3[[#This Row],[POToSalesInHours]]</f>
        <v>33</v>
      </c>
    </row>
    <row r="250" spans="1:11" x14ac:dyDescent="0.35">
      <c r="A250">
        <v>249</v>
      </c>
      <c r="B250">
        <v>5</v>
      </c>
      <c r="C250">
        <v>8</v>
      </c>
      <c r="D250">
        <v>119</v>
      </c>
      <c r="E250" s="1">
        <v>43877.166666666664</v>
      </c>
      <c r="F250" s="6" t="str">
        <f>DAY(sofile__3[[#This Row],[TimeStamp]])&amp;"/"&amp;MONTH(sofile__3[[#This Row],[TimeStamp]])&amp;"/"&amp;YEAR(sofile__3[[#This Row],[TimeStamp]])</f>
        <v>16/2/2020</v>
      </c>
      <c r="G250">
        <v>249</v>
      </c>
      <c r="H250">
        <v>52</v>
      </c>
      <c r="I250">
        <f>+WEEKNUM(sofile__3[[#This Row],[TimeStamp]])</f>
        <v>8</v>
      </c>
      <c r="J250">
        <f>VLOOKUP(sofile__3[[#This Row],[PurchaseOderID]],pofile__7[[PurchaseOrderID]:[SupplierID]],3,FALSE)</f>
        <v>3</v>
      </c>
      <c r="K250">
        <f>sofile__3[[#This Row],[POToSalesInHours]]</f>
        <v>52</v>
      </c>
    </row>
    <row r="251" spans="1:11" x14ac:dyDescent="0.35">
      <c r="A251">
        <v>250</v>
      </c>
      <c r="B251">
        <v>9</v>
      </c>
      <c r="C251">
        <v>6</v>
      </c>
      <c r="D251">
        <v>372</v>
      </c>
      <c r="E251" s="1">
        <v>43877.083333333336</v>
      </c>
      <c r="F251" s="6" t="str">
        <f>DAY(sofile__3[[#This Row],[TimeStamp]])&amp;"/"&amp;MONTH(sofile__3[[#This Row],[TimeStamp]])&amp;"/"&amp;YEAR(sofile__3[[#This Row],[TimeStamp]])</f>
        <v>16/2/2020</v>
      </c>
      <c r="G251">
        <v>250</v>
      </c>
      <c r="H251">
        <v>50</v>
      </c>
      <c r="I251">
        <f>+WEEKNUM(sofile__3[[#This Row],[TimeStamp]])</f>
        <v>8</v>
      </c>
      <c r="J251">
        <f>VLOOKUP(sofile__3[[#This Row],[PurchaseOderID]],pofile__7[[PurchaseOrderID]:[SupplierID]],3,FALSE)</f>
        <v>6</v>
      </c>
      <c r="K251">
        <f>sofile__3[[#This Row],[POToSalesInHours]]</f>
        <v>50</v>
      </c>
    </row>
    <row r="252" spans="1:11" x14ac:dyDescent="0.35">
      <c r="A252">
        <v>251</v>
      </c>
      <c r="B252">
        <v>2</v>
      </c>
      <c r="C252">
        <v>3</v>
      </c>
      <c r="D252">
        <v>230</v>
      </c>
      <c r="E252" s="1">
        <v>43876.458333333336</v>
      </c>
      <c r="F252" s="6" t="str">
        <f>DAY(sofile__3[[#This Row],[TimeStamp]])&amp;"/"&amp;MONTH(sofile__3[[#This Row],[TimeStamp]])&amp;"/"&amp;YEAR(sofile__3[[#This Row],[TimeStamp]])</f>
        <v>15/2/2020</v>
      </c>
      <c r="G252">
        <v>251</v>
      </c>
      <c r="H252">
        <v>35</v>
      </c>
      <c r="I252">
        <f>+WEEKNUM(sofile__3[[#This Row],[TimeStamp]])</f>
        <v>7</v>
      </c>
      <c r="J252">
        <f>VLOOKUP(sofile__3[[#This Row],[PurchaseOderID]],pofile__7[[PurchaseOrderID]:[SupplierID]],3,FALSE)</f>
        <v>2</v>
      </c>
      <c r="K252">
        <f>sofile__3[[#This Row],[POToSalesInHours]]</f>
        <v>35</v>
      </c>
    </row>
    <row r="253" spans="1:11" x14ac:dyDescent="0.35">
      <c r="A253">
        <v>252</v>
      </c>
      <c r="B253">
        <v>7</v>
      </c>
      <c r="C253">
        <v>6</v>
      </c>
      <c r="D253">
        <v>412</v>
      </c>
      <c r="E253" s="1">
        <v>43877.916666666664</v>
      </c>
      <c r="F253" s="6" t="str">
        <f>DAY(sofile__3[[#This Row],[TimeStamp]])&amp;"/"&amp;MONTH(sofile__3[[#This Row],[TimeStamp]])&amp;"/"&amp;YEAR(sofile__3[[#This Row],[TimeStamp]])</f>
        <v>16/2/2020</v>
      </c>
      <c r="G253">
        <v>252</v>
      </c>
      <c r="H253">
        <v>46</v>
      </c>
      <c r="I253">
        <f>+WEEKNUM(sofile__3[[#This Row],[TimeStamp]])</f>
        <v>8</v>
      </c>
      <c r="J253">
        <f>VLOOKUP(sofile__3[[#This Row],[PurchaseOderID]],pofile__7[[PurchaseOrderID]:[SupplierID]],3,FALSE)</f>
        <v>1</v>
      </c>
      <c r="K253">
        <f>sofile__3[[#This Row],[POToSalesInHours]]</f>
        <v>46</v>
      </c>
    </row>
    <row r="254" spans="1:11" x14ac:dyDescent="0.35">
      <c r="A254">
        <v>253</v>
      </c>
      <c r="B254">
        <v>2</v>
      </c>
      <c r="C254">
        <v>8</v>
      </c>
      <c r="D254">
        <v>241</v>
      </c>
      <c r="E254" s="1">
        <v>43877.625</v>
      </c>
      <c r="F254" s="6" t="str">
        <f>DAY(sofile__3[[#This Row],[TimeStamp]])&amp;"/"&amp;MONTH(sofile__3[[#This Row],[TimeStamp]])&amp;"/"&amp;YEAR(sofile__3[[#This Row],[TimeStamp]])</f>
        <v>16/2/2020</v>
      </c>
      <c r="G254">
        <v>253</v>
      </c>
      <c r="H254">
        <v>39</v>
      </c>
      <c r="I254">
        <f>+WEEKNUM(sofile__3[[#This Row],[TimeStamp]])</f>
        <v>8</v>
      </c>
      <c r="J254">
        <f>VLOOKUP(sofile__3[[#This Row],[PurchaseOderID]],pofile__7[[PurchaseOrderID]:[SupplierID]],3,FALSE)</f>
        <v>6</v>
      </c>
      <c r="K254">
        <f>sofile__3[[#This Row],[POToSalesInHours]]</f>
        <v>39</v>
      </c>
    </row>
    <row r="255" spans="1:11" x14ac:dyDescent="0.35">
      <c r="A255">
        <v>254</v>
      </c>
      <c r="B255">
        <v>7</v>
      </c>
      <c r="C255">
        <v>4</v>
      </c>
      <c r="D255">
        <v>259</v>
      </c>
      <c r="E255" s="1">
        <v>43877.958333333336</v>
      </c>
      <c r="F255" s="6" t="str">
        <f>DAY(sofile__3[[#This Row],[TimeStamp]])&amp;"/"&amp;MONTH(sofile__3[[#This Row],[TimeStamp]])&amp;"/"&amp;YEAR(sofile__3[[#This Row],[TimeStamp]])</f>
        <v>16/2/2020</v>
      </c>
      <c r="G255">
        <v>254</v>
      </c>
      <c r="H255">
        <v>47</v>
      </c>
      <c r="I255">
        <f>+WEEKNUM(sofile__3[[#This Row],[TimeStamp]])</f>
        <v>8</v>
      </c>
      <c r="J255">
        <f>VLOOKUP(sofile__3[[#This Row],[PurchaseOderID]],pofile__7[[PurchaseOrderID]:[SupplierID]],3,FALSE)</f>
        <v>1</v>
      </c>
      <c r="K255">
        <f>sofile__3[[#This Row],[POToSalesInHours]]</f>
        <v>47</v>
      </c>
    </row>
    <row r="256" spans="1:11" x14ac:dyDescent="0.35">
      <c r="A256">
        <v>255</v>
      </c>
      <c r="B256">
        <v>12</v>
      </c>
      <c r="C256">
        <v>4</v>
      </c>
      <c r="D256">
        <v>200</v>
      </c>
      <c r="E256" s="1">
        <v>43877.666666666664</v>
      </c>
      <c r="F256" s="6" t="str">
        <f>DAY(sofile__3[[#This Row],[TimeStamp]])&amp;"/"&amp;MONTH(sofile__3[[#This Row],[TimeStamp]])&amp;"/"&amp;YEAR(sofile__3[[#This Row],[TimeStamp]])</f>
        <v>16/2/2020</v>
      </c>
      <c r="G256">
        <v>255</v>
      </c>
      <c r="H256">
        <v>40</v>
      </c>
      <c r="I256">
        <f>+WEEKNUM(sofile__3[[#This Row],[TimeStamp]])</f>
        <v>8</v>
      </c>
      <c r="J256">
        <f>VLOOKUP(sofile__3[[#This Row],[PurchaseOderID]],pofile__7[[PurchaseOrderID]:[SupplierID]],3,FALSE)</f>
        <v>1</v>
      </c>
      <c r="K256">
        <f>sofile__3[[#This Row],[POToSalesInHours]]</f>
        <v>40</v>
      </c>
    </row>
    <row r="257" spans="1:11" x14ac:dyDescent="0.35">
      <c r="A257">
        <v>256</v>
      </c>
      <c r="B257">
        <v>14</v>
      </c>
      <c r="C257">
        <v>3</v>
      </c>
      <c r="D257">
        <v>231</v>
      </c>
      <c r="E257" s="1">
        <v>43878.041666666664</v>
      </c>
      <c r="F257" s="6" t="str">
        <f>DAY(sofile__3[[#This Row],[TimeStamp]])&amp;"/"&amp;MONTH(sofile__3[[#This Row],[TimeStamp]])&amp;"/"&amp;YEAR(sofile__3[[#This Row],[TimeStamp]])</f>
        <v>17/2/2020</v>
      </c>
      <c r="G257">
        <v>256</v>
      </c>
      <c r="H257">
        <v>49</v>
      </c>
      <c r="I257">
        <f>+WEEKNUM(sofile__3[[#This Row],[TimeStamp]])</f>
        <v>8</v>
      </c>
      <c r="J257">
        <f>VLOOKUP(sofile__3[[#This Row],[PurchaseOderID]],pofile__7[[PurchaseOrderID]:[SupplierID]],3,FALSE)</f>
        <v>2</v>
      </c>
      <c r="K257">
        <f>sofile__3[[#This Row],[POToSalesInHours]]</f>
        <v>49</v>
      </c>
    </row>
    <row r="258" spans="1:11" x14ac:dyDescent="0.35">
      <c r="A258">
        <v>257</v>
      </c>
      <c r="B258">
        <v>2</v>
      </c>
      <c r="C258">
        <v>5</v>
      </c>
      <c r="D258">
        <v>329</v>
      </c>
      <c r="E258" s="1">
        <v>43878.791666666664</v>
      </c>
      <c r="F258" s="6" t="str">
        <f>DAY(sofile__3[[#This Row],[TimeStamp]])&amp;"/"&amp;MONTH(sofile__3[[#This Row],[TimeStamp]])&amp;"/"&amp;YEAR(sofile__3[[#This Row],[TimeStamp]])</f>
        <v>17/2/2020</v>
      </c>
      <c r="G258">
        <v>257</v>
      </c>
      <c r="H258">
        <v>43</v>
      </c>
      <c r="I258">
        <f>+WEEKNUM(sofile__3[[#This Row],[TimeStamp]])</f>
        <v>8</v>
      </c>
      <c r="J258">
        <f>VLOOKUP(sofile__3[[#This Row],[PurchaseOderID]],pofile__7[[PurchaseOrderID]:[SupplierID]],3,FALSE)</f>
        <v>6</v>
      </c>
      <c r="K258">
        <f>sofile__3[[#This Row],[POToSalesInHours]]</f>
        <v>43</v>
      </c>
    </row>
    <row r="259" spans="1:11" x14ac:dyDescent="0.35">
      <c r="A259">
        <v>258</v>
      </c>
      <c r="B259">
        <v>4</v>
      </c>
      <c r="C259">
        <v>6</v>
      </c>
      <c r="D259">
        <v>239</v>
      </c>
      <c r="E259" s="1">
        <v>43878.583333333336</v>
      </c>
      <c r="F259" s="6" t="str">
        <f>DAY(sofile__3[[#This Row],[TimeStamp]])&amp;"/"&amp;MONTH(sofile__3[[#This Row],[TimeStamp]])&amp;"/"&amp;YEAR(sofile__3[[#This Row],[TimeStamp]])</f>
        <v>17/2/2020</v>
      </c>
      <c r="G259">
        <v>258</v>
      </c>
      <c r="H259">
        <v>38</v>
      </c>
      <c r="I259">
        <f>+WEEKNUM(sofile__3[[#This Row],[TimeStamp]])</f>
        <v>8</v>
      </c>
      <c r="J259">
        <f>VLOOKUP(sofile__3[[#This Row],[PurchaseOderID]],pofile__7[[PurchaseOrderID]:[SupplierID]],3,FALSE)</f>
        <v>5</v>
      </c>
      <c r="K259">
        <f>sofile__3[[#This Row],[POToSalesInHours]]</f>
        <v>38</v>
      </c>
    </row>
    <row r="260" spans="1:11" x14ac:dyDescent="0.35">
      <c r="A260">
        <v>259</v>
      </c>
      <c r="B260">
        <v>2</v>
      </c>
      <c r="C260">
        <v>7</v>
      </c>
      <c r="D260">
        <v>391</v>
      </c>
      <c r="E260" s="1">
        <v>43878.375</v>
      </c>
      <c r="F260" s="6" t="str">
        <f>DAY(sofile__3[[#This Row],[TimeStamp]])&amp;"/"&amp;MONTH(sofile__3[[#This Row],[TimeStamp]])&amp;"/"&amp;YEAR(sofile__3[[#This Row],[TimeStamp]])</f>
        <v>17/2/2020</v>
      </c>
      <c r="G260">
        <v>259</v>
      </c>
      <c r="H260">
        <v>33</v>
      </c>
      <c r="I260">
        <f>+WEEKNUM(sofile__3[[#This Row],[TimeStamp]])</f>
        <v>8</v>
      </c>
      <c r="J260">
        <f>VLOOKUP(sofile__3[[#This Row],[PurchaseOderID]],pofile__7[[PurchaseOrderID]:[SupplierID]],3,FALSE)</f>
        <v>1</v>
      </c>
      <c r="K260">
        <f>sofile__3[[#This Row],[POToSalesInHours]]</f>
        <v>33</v>
      </c>
    </row>
    <row r="261" spans="1:11" x14ac:dyDescent="0.35">
      <c r="A261">
        <v>260</v>
      </c>
      <c r="B261">
        <v>5</v>
      </c>
      <c r="C261">
        <v>1</v>
      </c>
      <c r="D261">
        <v>405</v>
      </c>
      <c r="E261" s="1">
        <v>43878.541666666664</v>
      </c>
      <c r="F261" s="6" t="str">
        <f>DAY(sofile__3[[#This Row],[TimeStamp]])&amp;"/"&amp;MONTH(sofile__3[[#This Row],[TimeStamp]])&amp;"/"&amp;YEAR(sofile__3[[#This Row],[TimeStamp]])</f>
        <v>17/2/2020</v>
      </c>
      <c r="G261">
        <v>260</v>
      </c>
      <c r="H261">
        <v>37</v>
      </c>
      <c r="I261">
        <f>+WEEKNUM(sofile__3[[#This Row],[TimeStamp]])</f>
        <v>8</v>
      </c>
      <c r="J261">
        <f>VLOOKUP(sofile__3[[#This Row],[PurchaseOderID]],pofile__7[[PurchaseOrderID]:[SupplierID]],3,FALSE)</f>
        <v>6</v>
      </c>
      <c r="K261">
        <f>sofile__3[[#This Row],[POToSalesInHours]]</f>
        <v>37</v>
      </c>
    </row>
    <row r="262" spans="1:11" x14ac:dyDescent="0.35">
      <c r="A262">
        <v>261</v>
      </c>
      <c r="B262">
        <v>8</v>
      </c>
      <c r="C262">
        <v>8</v>
      </c>
      <c r="D262">
        <v>216</v>
      </c>
      <c r="E262" s="1">
        <v>43879</v>
      </c>
      <c r="F262" s="6" t="str">
        <f>DAY(sofile__3[[#This Row],[TimeStamp]])&amp;"/"&amp;MONTH(sofile__3[[#This Row],[TimeStamp]])&amp;"/"&amp;YEAR(sofile__3[[#This Row],[TimeStamp]])</f>
        <v>18/2/2020</v>
      </c>
      <c r="G262">
        <v>261</v>
      </c>
      <c r="H262">
        <v>48</v>
      </c>
      <c r="I262">
        <f>+WEEKNUM(sofile__3[[#This Row],[TimeStamp]])</f>
        <v>8</v>
      </c>
      <c r="J262">
        <f>VLOOKUP(sofile__3[[#This Row],[PurchaseOderID]],pofile__7[[PurchaseOrderID]:[SupplierID]],3,FALSE)</f>
        <v>5</v>
      </c>
      <c r="K262">
        <f>sofile__3[[#This Row],[POToSalesInHours]]</f>
        <v>48</v>
      </c>
    </row>
    <row r="263" spans="1:11" x14ac:dyDescent="0.35">
      <c r="A263">
        <v>262</v>
      </c>
      <c r="B263">
        <v>9</v>
      </c>
      <c r="C263">
        <v>3</v>
      </c>
      <c r="D263">
        <v>408</v>
      </c>
      <c r="E263" s="1">
        <v>43879.625</v>
      </c>
      <c r="F263" s="6" t="str">
        <f>DAY(sofile__3[[#This Row],[TimeStamp]])&amp;"/"&amp;MONTH(sofile__3[[#This Row],[TimeStamp]])&amp;"/"&amp;YEAR(sofile__3[[#This Row],[TimeStamp]])</f>
        <v>18/2/2020</v>
      </c>
      <c r="G263">
        <v>262</v>
      </c>
      <c r="H263">
        <v>39</v>
      </c>
      <c r="I263">
        <f>+WEEKNUM(sofile__3[[#This Row],[TimeStamp]])</f>
        <v>8</v>
      </c>
      <c r="J263">
        <f>VLOOKUP(sofile__3[[#This Row],[PurchaseOderID]],pofile__7[[PurchaseOrderID]:[SupplierID]],3,FALSE)</f>
        <v>3</v>
      </c>
      <c r="K263">
        <f>sofile__3[[#This Row],[POToSalesInHours]]</f>
        <v>39</v>
      </c>
    </row>
    <row r="264" spans="1:11" x14ac:dyDescent="0.35">
      <c r="A264">
        <v>263</v>
      </c>
      <c r="B264">
        <v>3</v>
      </c>
      <c r="C264">
        <v>2</v>
      </c>
      <c r="D264">
        <v>270</v>
      </c>
      <c r="E264" s="1">
        <v>43879.916666666664</v>
      </c>
      <c r="F264" s="6" t="str">
        <f>DAY(sofile__3[[#This Row],[TimeStamp]])&amp;"/"&amp;MONTH(sofile__3[[#This Row],[TimeStamp]])&amp;"/"&amp;YEAR(sofile__3[[#This Row],[TimeStamp]])</f>
        <v>18/2/2020</v>
      </c>
      <c r="G264">
        <v>263</v>
      </c>
      <c r="H264">
        <v>46</v>
      </c>
      <c r="I264">
        <f>+WEEKNUM(sofile__3[[#This Row],[TimeStamp]])</f>
        <v>8</v>
      </c>
      <c r="J264">
        <f>VLOOKUP(sofile__3[[#This Row],[PurchaseOderID]],pofile__7[[PurchaseOrderID]:[SupplierID]],3,FALSE)</f>
        <v>3</v>
      </c>
      <c r="K264">
        <f>sofile__3[[#This Row],[POToSalesInHours]]</f>
        <v>46</v>
      </c>
    </row>
    <row r="265" spans="1:11" x14ac:dyDescent="0.35">
      <c r="A265">
        <v>264</v>
      </c>
      <c r="B265">
        <v>8</v>
      </c>
      <c r="C265">
        <v>8</v>
      </c>
      <c r="D265">
        <v>244</v>
      </c>
      <c r="E265" s="1">
        <v>43879.333333333336</v>
      </c>
      <c r="F265" s="6" t="str">
        <f>DAY(sofile__3[[#This Row],[TimeStamp]])&amp;"/"&amp;MONTH(sofile__3[[#This Row],[TimeStamp]])&amp;"/"&amp;YEAR(sofile__3[[#This Row],[TimeStamp]])</f>
        <v>18/2/2020</v>
      </c>
      <c r="G265">
        <v>264</v>
      </c>
      <c r="H265">
        <v>32</v>
      </c>
      <c r="I265">
        <f>+WEEKNUM(sofile__3[[#This Row],[TimeStamp]])</f>
        <v>8</v>
      </c>
      <c r="J265">
        <f>VLOOKUP(sofile__3[[#This Row],[PurchaseOderID]],pofile__7[[PurchaseOrderID]:[SupplierID]],3,FALSE)</f>
        <v>1</v>
      </c>
      <c r="K265">
        <f>sofile__3[[#This Row],[POToSalesInHours]]</f>
        <v>32</v>
      </c>
    </row>
    <row r="266" spans="1:11" x14ac:dyDescent="0.35">
      <c r="A266">
        <v>265</v>
      </c>
      <c r="B266">
        <v>14</v>
      </c>
      <c r="C266">
        <v>5</v>
      </c>
      <c r="D266">
        <v>233</v>
      </c>
      <c r="E266" s="1">
        <v>43879.916666666664</v>
      </c>
      <c r="F266" s="6" t="str">
        <f>DAY(sofile__3[[#This Row],[TimeStamp]])&amp;"/"&amp;MONTH(sofile__3[[#This Row],[TimeStamp]])&amp;"/"&amp;YEAR(sofile__3[[#This Row],[TimeStamp]])</f>
        <v>18/2/2020</v>
      </c>
      <c r="G266">
        <v>265</v>
      </c>
      <c r="H266">
        <v>46</v>
      </c>
      <c r="I266">
        <f>+WEEKNUM(sofile__3[[#This Row],[TimeStamp]])</f>
        <v>8</v>
      </c>
      <c r="J266">
        <f>VLOOKUP(sofile__3[[#This Row],[PurchaseOderID]],pofile__7[[PurchaseOrderID]:[SupplierID]],3,FALSE)</f>
        <v>5</v>
      </c>
      <c r="K266">
        <f>sofile__3[[#This Row],[POToSalesInHours]]</f>
        <v>46</v>
      </c>
    </row>
    <row r="267" spans="1:11" x14ac:dyDescent="0.35">
      <c r="A267">
        <v>266</v>
      </c>
      <c r="B267">
        <v>1</v>
      </c>
      <c r="C267">
        <v>7</v>
      </c>
      <c r="D267">
        <v>390</v>
      </c>
      <c r="E267" s="1">
        <v>43880.375</v>
      </c>
      <c r="F267" s="6" t="str">
        <f>DAY(sofile__3[[#This Row],[TimeStamp]])&amp;"/"&amp;MONTH(sofile__3[[#This Row],[TimeStamp]])&amp;"/"&amp;YEAR(sofile__3[[#This Row],[TimeStamp]])</f>
        <v>19/2/2020</v>
      </c>
      <c r="G267">
        <v>266</v>
      </c>
      <c r="H267">
        <v>33</v>
      </c>
      <c r="I267">
        <f>+WEEKNUM(sofile__3[[#This Row],[TimeStamp]])</f>
        <v>8</v>
      </c>
      <c r="J267">
        <f>VLOOKUP(sofile__3[[#This Row],[PurchaseOderID]],pofile__7[[PurchaseOrderID]:[SupplierID]],3,FALSE)</f>
        <v>3</v>
      </c>
      <c r="K267">
        <f>sofile__3[[#This Row],[POToSalesInHours]]</f>
        <v>33</v>
      </c>
    </row>
    <row r="268" spans="1:11" x14ac:dyDescent="0.35">
      <c r="A268">
        <v>267</v>
      </c>
      <c r="B268">
        <v>3</v>
      </c>
      <c r="C268">
        <v>2</v>
      </c>
      <c r="D268">
        <v>351</v>
      </c>
      <c r="E268" s="1">
        <v>43880.416666666664</v>
      </c>
      <c r="F268" s="6" t="str">
        <f>DAY(sofile__3[[#This Row],[TimeStamp]])&amp;"/"&amp;MONTH(sofile__3[[#This Row],[TimeStamp]])&amp;"/"&amp;YEAR(sofile__3[[#This Row],[TimeStamp]])</f>
        <v>19/2/2020</v>
      </c>
      <c r="G268">
        <v>267</v>
      </c>
      <c r="H268">
        <v>34</v>
      </c>
      <c r="I268">
        <f>+WEEKNUM(sofile__3[[#This Row],[TimeStamp]])</f>
        <v>8</v>
      </c>
      <c r="J268">
        <f>VLOOKUP(sofile__3[[#This Row],[PurchaseOderID]],pofile__7[[PurchaseOrderID]:[SupplierID]],3,FALSE)</f>
        <v>4</v>
      </c>
      <c r="K268">
        <f>sofile__3[[#This Row],[POToSalesInHours]]</f>
        <v>34</v>
      </c>
    </row>
    <row r="269" spans="1:11" x14ac:dyDescent="0.35">
      <c r="A269">
        <v>268</v>
      </c>
      <c r="B269">
        <v>6</v>
      </c>
      <c r="C269">
        <v>4</v>
      </c>
      <c r="D269">
        <v>122</v>
      </c>
      <c r="E269" s="1">
        <v>43880.625</v>
      </c>
      <c r="F269" s="6" t="str">
        <f>DAY(sofile__3[[#This Row],[TimeStamp]])&amp;"/"&amp;MONTH(sofile__3[[#This Row],[TimeStamp]])&amp;"/"&amp;YEAR(sofile__3[[#This Row],[TimeStamp]])</f>
        <v>19/2/2020</v>
      </c>
      <c r="G269">
        <v>268</v>
      </c>
      <c r="H269">
        <v>39</v>
      </c>
      <c r="I269">
        <f>+WEEKNUM(sofile__3[[#This Row],[TimeStamp]])</f>
        <v>8</v>
      </c>
      <c r="J269">
        <f>VLOOKUP(sofile__3[[#This Row],[PurchaseOderID]],pofile__7[[PurchaseOrderID]:[SupplierID]],3,FALSE)</f>
        <v>5</v>
      </c>
      <c r="K269">
        <f>sofile__3[[#This Row],[POToSalesInHours]]</f>
        <v>39</v>
      </c>
    </row>
    <row r="270" spans="1:11" x14ac:dyDescent="0.35">
      <c r="A270">
        <v>269</v>
      </c>
      <c r="B270">
        <v>9</v>
      </c>
      <c r="C270">
        <v>8</v>
      </c>
      <c r="D270">
        <v>433</v>
      </c>
      <c r="E270" s="1">
        <v>43880.916666666664</v>
      </c>
      <c r="F270" s="6" t="str">
        <f>DAY(sofile__3[[#This Row],[TimeStamp]])&amp;"/"&amp;MONTH(sofile__3[[#This Row],[TimeStamp]])&amp;"/"&amp;YEAR(sofile__3[[#This Row],[TimeStamp]])</f>
        <v>19/2/2020</v>
      </c>
      <c r="G270">
        <v>269</v>
      </c>
      <c r="H270">
        <v>46</v>
      </c>
      <c r="I270">
        <f>+WEEKNUM(sofile__3[[#This Row],[TimeStamp]])</f>
        <v>8</v>
      </c>
      <c r="J270">
        <f>VLOOKUP(sofile__3[[#This Row],[PurchaseOderID]],pofile__7[[PurchaseOrderID]:[SupplierID]],3,FALSE)</f>
        <v>1</v>
      </c>
      <c r="K270">
        <f>sofile__3[[#This Row],[POToSalesInHours]]</f>
        <v>46</v>
      </c>
    </row>
    <row r="271" spans="1:11" x14ac:dyDescent="0.35">
      <c r="A271">
        <v>270</v>
      </c>
      <c r="B271">
        <v>13</v>
      </c>
      <c r="C271">
        <v>6</v>
      </c>
      <c r="D271">
        <v>291</v>
      </c>
      <c r="E271" s="1">
        <v>43880.833333333336</v>
      </c>
      <c r="F271" s="6" t="str">
        <f>DAY(sofile__3[[#This Row],[TimeStamp]])&amp;"/"&amp;MONTH(sofile__3[[#This Row],[TimeStamp]])&amp;"/"&amp;YEAR(sofile__3[[#This Row],[TimeStamp]])</f>
        <v>19/2/2020</v>
      </c>
      <c r="G271">
        <v>270</v>
      </c>
      <c r="H271">
        <v>44</v>
      </c>
      <c r="I271">
        <f>+WEEKNUM(sofile__3[[#This Row],[TimeStamp]])</f>
        <v>8</v>
      </c>
      <c r="J271">
        <f>VLOOKUP(sofile__3[[#This Row],[PurchaseOderID]],pofile__7[[PurchaseOrderID]:[SupplierID]],3,FALSE)</f>
        <v>3</v>
      </c>
      <c r="K271">
        <f>sofile__3[[#This Row],[POToSalesInHours]]</f>
        <v>44</v>
      </c>
    </row>
    <row r="272" spans="1:11" x14ac:dyDescent="0.35">
      <c r="A272">
        <v>271</v>
      </c>
      <c r="B272">
        <v>9</v>
      </c>
      <c r="C272">
        <v>1</v>
      </c>
      <c r="D272">
        <v>399</v>
      </c>
      <c r="E272" s="1">
        <v>43881.833333333336</v>
      </c>
      <c r="F272" s="6" t="str">
        <f>DAY(sofile__3[[#This Row],[TimeStamp]])&amp;"/"&amp;MONTH(sofile__3[[#This Row],[TimeStamp]])&amp;"/"&amp;YEAR(sofile__3[[#This Row],[TimeStamp]])</f>
        <v>20/2/2020</v>
      </c>
      <c r="G272">
        <v>271</v>
      </c>
      <c r="H272">
        <v>44</v>
      </c>
      <c r="I272">
        <f>+WEEKNUM(sofile__3[[#This Row],[TimeStamp]])</f>
        <v>8</v>
      </c>
      <c r="J272">
        <f>VLOOKUP(sofile__3[[#This Row],[PurchaseOderID]],pofile__7[[PurchaseOrderID]:[SupplierID]],3,FALSE)</f>
        <v>5</v>
      </c>
      <c r="K272">
        <f>sofile__3[[#This Row],[POToSalesInHours]]</f>
        <v>44</v>
      </c>
    </row>
    <row r="273" spans="1:11" x14ac:dyDescent="0.35">
      <c r="A273">
        <v>272</v>
      </c>
      <c r="B273">
        <v>8</v>
      </c>
      <c r="C273">
        <v>9</v>
      </c>
      <c r="D273">
        <v>365</v>
      </c>
      <c r="E273" s="1">
        <v>43882.166666666664</v>
      </c>
      <c r="F273" s="6" t="str">
        <f>DAY(sofile__3[[#This Row],[TimeStamp]])&amp;"/"&amp;MONTH(sofile__3[[#This Row],[TimeStamp]])&amp;"/"&amp;YEAR(sofile__3[[#This Row],[TimeStamp]])</f>
        <v>21/2/2020</v>
      </c>
      <c r="G273">
        <v>272</v>
      </c>
      <c r="H273">
        <v>52</v>
      </c>
      <c r="I273">
        <f>+WEEKNUM(sofile__3[[#This Row],[TimeStamp]])</f>
        <v>8</v>
      </c>
      <c r="J273">
        <f>VLOOKUP(sofile__3[[#This Row],[PurchaseOderID]],pofile__7[[PurchaseOrderID]:[SupplierID]],3,FALSE)</f>
        <v>1</v>
      </c>
      <c r="K273">
        <f>sofile__3[[#This Row],[POToSalesInHours]]</f>
        <v>52</v>
      </c>
    </row>
    <row r="274" spans="1:11" x14ac:dyDescent="0.35">
      <c r="A274">
        <v>273</v>
      </c>
      <c r="B274">
        <v>9</v>
      </c>
      <c r="C274">
        <v>1</v>
      </c>
      <c r="D274">
        <v>183</v>
      </c>
      <c r="E274" s="1">
        <v>43881.625</v>
      </c>
      <c r="F274" s="6" t="str">
        <f>DAY(sofile__3[[#This Row],[TimeStamp]])&amp;"/"&amp;MONTH(sofile__3[[#This Row],[TimeStamp]])&amp;"/"&amp;YEAR(sofile__3[[#This Row],[TimeStamp]])</f>
        <v>20/2/2020</v>
      </c>
      <c r="G274">
        <v>273</v>
      </c>
      <c r="H274">
        <v>39</v>
      </c>
      <c r="I274">
        <f>+WEEKNUM(sofile__3[[#This Row],[TimeStamp]])</f>
        <v>8</v>
      </c>
      <c r="J274">
        <f>VLOOKUP(sofile__3[[#This Row],[PurchaseOderID]],pofile__7[[PurchaseOrderID]:[SupplierID]],3,FALSE)</f>
        <v>4</v>
      </c>
      <c r="K274">
        <f>sofile__3[[#This Row],[POToSalesInHours]]</f>
        <v>39</v>
      </c>
    </row>
    <row r="275" spans="1:11" x14ac:dyDescent="0.35">
      <c r="A275">
        <v>274</v>
      </c>
      <c r="B275">
        <v>13</v>
      </c>
      <c r="C275">
        <v>2</v>
      </c>
      <c r="D275">
        <v>149</v>
      </c>
      <c r="E275" s="1">
        <v>43881.791666666664</v>
      </c>
      <c r="F275" s="6" t="str">
        <f>DAY(sofile__3[[#This Row],[TimeStamp]])&amp;"/"&amp;MONTH(sofile__3[[#This Row],[TimeStamp]])&amp;"/"&amp;YEAR(sofile__3[[#This Row],[TimeStamp]])</f>
        <v>20/2/2020</v>
      </c>
      <c r="G275">
        <v>274</v>
      </c>
      <c r="H275">
        <v>43</v>
      </c>
      <c r="I275">
        <f>+WEEKNUM(sofile__3[[#This Row],[TimeStamp]])</f>
        <v>8</v>
      </c>
      <c r="J275">
        <f>VLOOKUP(sofile__3[[#This Row],[PurchaseOderID]],pofile__7[[PurchaseOrderID]:[SupplierID]],3,FALSE)</f>
        <v>5</v>
      </c>
      <c r="K275">
        <f>sofile__3[[#This Row],[POToSalesInHours]]</f>
        <v>43</v>
      </c>
    </row>
    <row r="276" spans="1:11" x14ac:dyDescent="0.35">
      <c r="A276">
        <v>275</v>
      </c>
      <c r="B276">
        <v>7</v>
      </c>
      <c r="C276">
        <v>5</v>
      </c>
      <c r="D276">
        <v>349</v>
      </c>
      <c r="E276" s="1">
        <v>43881.375</v>
      </c>
      <c r="F276" s="6" t="str">
        <f>DAY(sofile__3[[#This Row],[TimeStamp]])&amp;"/"&amp;MONTH(sofile__3[[#This Row],[TimeStamp]])&amp;"/"&amp;YEAR(sofile__3[[#This Row],[TimeStamp]])</f>
        <v>20/2/2020</v>
      </c>
      <c r="G276">
        <v>275</v>
      </c>
      <c r="H276">
        <v>33</v>
      </c>
      <c r="I276">
        <f>+WEEKNUM(sofile__3[[#This Row],[TimeStamp]])</f>
        <v>8</v>
      </c>
      <c r="J276">
        <f>VLOOKUP(sofile__3[[#This Row],[PurchaseOderID]],pofile__7[[PurchaseOrderID]:[SupplierID]],3,FALSE)</f>
        <v>6</v>
      </c>
      <c r="K276">
        <f>sofile__3[[#This Row],[POToSalesInHours]]</f>
        <v>33</v>
      </c>
    </row>
    <row r="277" spans="1:11" x14ac:dyDescent="0.35">
      <c r="A277">
        <v>276</v>
      </c>
      <c r="B277">
        <v>11</v>
      </c>
      <c r="C277">
        <v>6</v>
      </c>
      <c r="D277">
        <v>363</v>
      </c>
      <c r="E277" s="1">
        <v>43881.416666666664</v>
      </c>
      <c r="F277" s="6" t="str">
        <f>DAY(sofile__3[[#This Row],[TimeStamp]])&amp;"/"&amp;MONTH(sofile__3[[#This Row],[TimeStamp]])&amp;"/"&amp;YEAR(sofile__3[[#This Row],[TimeStamp]])</f>
        <v>20/2/2020</v>
      </c>
      <c r="G277">
        <v>276</v>
      </c>
      <c r="H277">
        <v>34</v>
      </c>
      <c r="I277">
        <f>+WEEKNUM(sofile__3[[#This Row],[TimeStamp]])</f>
        <v>8</v>
      </c>
      <c r="J277">
        <f>VLOOKUP(sofile__3[[#This Row],[PurchaseOderID]],pofile__7[[PurchaseOrderID]:[SupplierID]],3,FALSE)</f>
        <v>6</v>
      </c>
      <c r="K277">
        <f>sofile__3[[#This Row],[POToSalesInHours]]</f>
        <v>34</v>
      </c>
    </row>
    <row r="278" spans="1:11" x14ac:dyDescent="0.35">
      <c r="A278">
        <v>277</v>
      </c>
      <c r="B278">
        <v>14</v>
      </c>
      <c r="C278">
        <v>1</v>
      </c>
      <c r="D278">
        <v>302</v>
      </c>
      <c r="E278" s="1">
        <v>43882.416666666664</v>
      </c>
      <c r="F278" s="6" t="str">
        <f>DAY(sofile__3[[#This Row],[TimeStamp]])&amp;"/"&amp;MONTH(sofile__3[[#This Row],[TimeStamp]])&amp;"/"&amp;YEAR(sofile__3[[#This Row],[TimeStamp]])</f>
        <v>21/2/2020</v>
      </c>
      <c r="G278">
        <v>277</v>
      </c>
      <c r="H278">
        <v>34</v>
      </c>
      <c r="I278">
        <f>+WEEKNUM(sofile__3[[#This Row],[TimeStamp]])</f>
        <v>8</v>
      </c>
      <c r="J278">
        <f>VLOOKUP(sofile__3[[#This Row],[PurchaseOderID]],pofile__7[[PurchaseOrderID]:[SupplierID]],3,FALSE)</f>
        <v>1</v>
      </c>
      <c r="K278">
        <f>sofile__3[[#This Row],[POToSalesInHours]]</f>
        <v>34</v>
      </c>
    </row>
    <row r="279" spans="1:11" x14ac:dyDescent="0.35">
      <c r="A279">
        <v>278</v>
      </c>
      <c r="B279">
        <v>1</v>
      </c>
      <c r="C279">
        <v>2</v>
      </c>
      <c r="D279">
        <v>415</v>
      </c>
      <c r="E279" s="1">
        <v>43882.916666666664</v>
      </c>
      <c r="F279" s="6" t="str">
        <f>DAY(sofile__3[[#This Row],[TimeStamp]])&amp;"/"&amp;MONTH(sofile__3[[#This Row],[TimeStamp]])&amp;"/"&amp;YEAR(sofile__3[[#This Row],[TimeStamp]])</f>
        <v>21/2/2020</v>
      </c>
      <c r="G279">
        <v>278</v>
      </c>
      <c r="H279">
        <v>46</v>
      </c>
      <c r="I279">
        <f>+WEEKNUM(sofile__3[[#This Row],[TimeStamp]])</f>
        <v>8</v>
      </c>
      <c r="J279">
        <f>VLOOKUP(sofile__3[[#This Row],[PurchaseOderID]],pofile__7[[PurchaseOrderID]:[SupplierID]],3,FALSE)</f>
        <v>1</v>
      </c>
      <c r="K279">
        <f>sofile__3[[#This Row],[POToSalesInHours]]</f>
        <v>46</v>
      </c>
    </row>
    <row r="280" spans="1:11" x14ac:dyDescent="0.35">
      <c r="A280">
        <v>279</v>
      </c>
      <c r="B280">
        <v>7</v>
      </c>
      <c r="C280">
        <v>4</v>
      </c>
      <c r="D280">
        <v>382</v>
      </c>
      <c r="E280" s="1">
        <v>43882.541666666664</v>
      </c>
      <c r="F280" s="6" t="str">
        <f>DAY(sofile__3[[#This Row],[TimeStamp]])&amp;"/"&amp;MONTH(sofile__3[[#This Row],[TimeStamp]])&amp;"/"&amp;YEAR(sofile__3[[#This Row],[TimeStamp]])</f>
        <v>21/2/2020</v>
      </c>
      <c r="G280">
        <v>279</v>
      </c>
      <c r="H280">
        <v>37</v>
      </c>
      <c r="I280">
        <f>+WEEKNUM(sofile__3[[#This Row],[TimeStamp]])</f>
        <v>8</v>
      </c>
      <c r="J280">
        <f>VLOOKUP(sofile__3[[#This Row],[PurchaseOderID]],pofile__7[[PurchaseOrderID]:[SupplierID]],3,FALSE)</f>
        <v>4</v>
      </c>
      <c r="K280">
        <f>sofile__3[[#This Row],[POToSalesInHours]]</f>
        <v>37</v>
      </c>
    </row>
    <row r="281" spans="1:11" x14ac:dyDescent="0.35">
      <c r="A281">
        <v>280</v>
      </c>
      <c r="B281">
        <v>11</v>
      </c>
      <c r="C281">
        <v>6</v>
      </c>
      <c r="D281">
        <v>303</v>
      </c>
      <c r="E281" s="1">
        <v>43883.125</v>
      </c>
      <c r="F281" s="6" t="str">
        <f>DAY(sofile__3[[#This Row],[TimeStamp]])&amp;"/"&amp;MONTH(sofile__3[[#This Row],[TimeStamp]])&amp;"/"&amp;YEAR(sofile__3[[#This Row],[TimeStamp]])</f>
        <v>22/2/2020</v>
      </c>
      <c r="G281">
        <v>280</v>
      </c>
      <c r="H281">
        <v>51</v>
      </c>
      <c r="I281">
        <f>+WEEKNUM(sofile__3[[#This Row],[TimeStamp]])</f>
        <v>8</v>
      </c>
      <c r="J281">
        <f>VLOOKUP(sofile__3[[#This Row],[PurchaseOderID]],pofile__7[[PurchaseOrderID]:[SupplierID]],3,FALSE)</f>
        <v>2</v>
      </c>
      <c r="K281">
        <f>sofile__3[[#This Row],[POToSalesInHours]]</f>
        <v>51</v>
      </c>
    </row>
    <row r="282" spans="1:11" x14ac:dyDescent="0.35">
      <c r="A282">
        <v>281</v>
      </c>
      <c r="B282">
        <v>2</v>
      </c>
      <c r="C282">
        <v>1</v>
      </c>
      <c r="D282">
        <v>303</v>
      </c>
      <c r="E282" s="1">
        <v>43883.166666666664</v>
      </c>
      <c r="F282" s="6" t="str">
        <f>DAY(sofile__3[[#This Row],[TimeStamp]])&amp;"/"&amp;MONTH(sofile__3[[#This Row],[TimeStamp]])&amp;"/"&amp;YEAR(sofile__3[[#This Row],[TimeStamp]])</f>
        <v>22/2/2020</v>
      </c>
      <c r="G282">
        <v>281</v>
      </c>
      <c r="H282">
        <v>52</v>
      </c>
      <c r="I282">
        <f>+WEEKNUM(sofile__3[[#This Row],[TimeStamp]])</f>
        <v>8</v>
      </c>
      <c r="J282">
        <f>VLOOKUP(sofile__3[[#This Row],[PurchaseOderID]],pofile__7[[PurchaseOrderID]:[SupplierID]],3,FALSE)</f>
        <v>1</v>
      </c>
      <c r="K282">
        <f>sofile__3[[#This Row],[POToSalesInHours]]</f>
        <v>52</v>
      </c>
    </row>
    <row r="283" spans="1:11" x14ac:dyDescent="0.35">
      <c r="A283">
        <v>282</v>
      </c>
      <c r="B283">
        <v>11</v>
      </c>
      <c r="C283">
        <v>5</v>
      </c>
      <c r="D283">
        <v>444</v>
      </c>
      <c r="E283" s="1">
        <v>43882.666666666664</v>
      </c>
      <c r="F283" s="6" t="str">
        <f>DAY(sofile__3[[#This Row],[TimeStamp]])&amp;"/"&amp;MONTH(sofile__3[[#This Row],[TimeStamp]])&amp;"/"&amp;YEAR(sofile__3[[#This Row],[TimeStamp]])</f>
        <v>21/2/2020</v>
      </c>
      <c r="G283">
        <v>282</v>
      </c>
      <c r="H283">
        <v>40</v>
      </c>
      <c r="I283">
        <f>+WEEKNUM(sofile__3[[#This Row],[TimeStamp]])</f>
        <v>8</v>
      </c>
      <c r="J283">
        <f>VLOOKUP(sofile__3[[#This Row],[PurchaseOderID]],pofile__7[[PurchaseOrderID]:[SupplierID]],3,FALSE)</f>
        <v>3</v>
      </c>
      <c r="K283">
        <f>sofile__3[[#This Row],[POToSalesInHours]]</f>
        <v>40</v>
      </c>
    </row>
    <row r="284" spans="1:11" x14ac:dyDescent="0.35">
      <c r="A284">
        <v>283</v>
      </c>
      <c r="B284">
        <v>5</v>
      </c>
      <c r="C284">
        <v>7</v>
      </c>
      <c r="D284">
        <v>380</v>
      </c>
      <c r="E284" s="1">
        <v>43883.458333333336</v>
      </c>
      <c r="F284" s="6" t="str">
        <f>DAY(sofile__3[[#This Row],[TimeStamp]])&amp;"/"&amp;MONTH(sofile__3[[#This Row],[TimeStamp]])&amp;"/"&amp;YEAR(sofile__3[[#This Row],[TimeStamp]])</f>
        <v>22/2/2020</v>
      </c>
      <c r="G284">
        <v>283</v>
      </c>
      <c r="H284">
        <v>35</v>
      </c>
      <c r="I284">
        <f>+WEEKNUM(sofile__3[[#This Row],[TimeStamp]])</f>
        <v>8</v>
      </c>
      <c r="J284">
        <f>VLOOKUP(sofile__3[[#This Row],[PurchaseOderID]],pofile__7[[PurchaseOrderID]:[SupplierID]],3,FALSE)</f>
        <v>3</v>
      </c>
      <c r="K284">
        <f>sofile__3[[#This Row],[POToSalesInHours]]</f>
        <v>35</v>
      </c>
    </row>
    <row r="285" spans="1:11" x14ac:dyDescent="0.35">
      <c r="A285">
        <v>284</v>
      </c>
      <c r="B285">
        <v>5</v>
      </c>
      <c r="C285">
        <v>7</v>
      </c>
      <c r="D285">
        <v>317</v>
      </c>
      <c r="E285" s="1">
        <v>43884.041666666664</v>
      </c>
      <c r="F285" s="6" t="str">
        <f>DAY(sofile__3[[#This Row],[TimeStamp]])&amp;"/"&amp;MONTH(sofile__3[[#This Row],[TimeStamp]])&amp;"/"&amp;YEAR(sofile__3[[#This Row],[TimeStamp]])</f>
        <v>23/2/2020</v>
      </c>
      <c r="G285">
        <v>284</v>
      </c>
      <c r="H285">
        <v>49</v>
      </c>
      <c r="I285">
        <f>+WEEKNUM(sofile__3[[#This Row],[TimeStamp]])</f>
        <v>9</v>
      </c>
      <c r="J285">
        <f>VLOOKUP(sofile__3[[#This Row],[PurchaseOderID]],pofile__7[[PurchaseOrderID]:[SupplierID]],3,FALSE)</f>
        <v>7</v>
      </c>
      <c r="K285">
        <f>sofile__3[[#This Row],[POToSalesInHours]]</f>
        <v>49</v>
      </c>
    </row>
    <row r="286" spans="1:11" x14ac:dyDescent="0.35">
      <c r="A286">
        <v>285</v>
      </c>
      <c r="B286">
        <v>1</v>
      </c>
      <c r="C286">
        <v>6</v>
      </c>
      <c r="D286">
        <v>129</v>
      </c>
      <c r="E286" s="1">
        <v>43884.041666666664</v>
      </c>
      <c r="F286" s="6" t="str">
        <f>DAY(sofile__3[[#This Row],[TimeStamp]])&amp;"/"&amp;MONTH(sofile__3[[#This Row],[TimeStamp]])&amp;"/"&amp;YEAR(sofile__3[[#This Row],[TimeStamp]])</f>
        <v>23/2/2020</v>
      </c>
      <c r="G286">
        <v>285</v>
      </c>
      <c r="H286">
        <v>49</v>
      </c>
      <c r="I286">
        <f>+WEEKNUM(sofile__3[[#This Row],[TimeStamp]])</f>
        <v>9</v>
      </c>
      <c r="J286">
        <f>VLOOKUP(sofile__3[[#This Row],[PurchaseOderID]],pofile__7[[PurchaseOrderID]:[SupplierID]],3,FALSE)</f>
        <v>2</v>
      </c>
      <c r="K286">
        <f>sofile__3[[#This Row],[POToSalesInHours]]</f>
        <v>49</v>
      </c>
    </row>
    <row r="287" spans="1:11" x14ac:dyDescent="0.35">
      <c r="A287">
        <v>286</v>
      </c>
      <c r="B287">
        <v>4</v>
      </c>
      <c r="C287">
        <v>3</v>
      </c>
      <c r="D287">
        <v>229</v>
      </c>
      <c r="E287" s="1">
        <v>43883.75</v>
      </c>
      <c r="F287" s="6" t="str">
        <f>DAY(sofile__3[[#This Row],[TimeStamp]])&amp;"/"&amp;MONTH(sofile__3[[#This Row],[TimeStamp]])&amp;"/"&amp;YEAR(sofile__3[[#This Row],[TimeStamp]])</f>
        <v>22/2/2020</v>
      </c>
      <c r="G287">
        <v>286</v>
      </c>
      <c r="H287">
        <v>42</v>
      </c>
      <c r="I287">
        <f>+WEEKNUM(sofile__3[[#This Row],[TimeStamp]])</f>
        <v>8</v>
      </c>
      <c r="J287">
        <f>VLOOKUP(sofile__3[[#This Row],[PurchaseOderID]],pofile__7[[PurchaseOrderID]:[SupplierID]],3,FALSE)</f>
        <v>7</v>
      </c>
      <c r="K287">
        <f>sofile__3[[#This Row],[POToSalesInHours]]</f>
        <v>42</v>
      </c>
    </row>
    <row r="288" spans="1:11" x14ac:dyDescent="0.35">
      <c r="A288">
        <v>287</v>
      </c>
      <c r="B288">
        <v>3</v>
      </c>
      <c r="C288">
        <v>6</v>
      </c>
      <c r="D288">
        <v>321</v>
      </c>
      <c r="E288" s="1">
        <v>43883.666666666664</v>
      </c>
      <c r="F288" s="6" t="str">
        <f>DAY(sofile__3[[#This Row],[TimeStamp]])&amp;"/"&amp;MONTH(sofile__3[[#This Row],[TimeStamp]])&amp;"/"&amp;YEAR(sofile__3[[#This Row],[TimeStamp]])</f>
        <v>22/2/2020</v>
      </c>
      <c r="G288">
        <v>287</v>
      </c>
      <c r="H288">
        <v>40</v>
      </c>
      <c r="I288">
        <f>+WEEKNUM(sofile__3[[#This Row],[TimeStamp]])</f>
        <v>8</v>
      </c>
      <c r="J288">
        <f>VLOOKUP(sofile__3[[#This Row],[PurchaseOderID]],pofile__7[[PurchaseOrderID]:[SupplierID]],3,FALSE)</f>
        <v>2</v>
      </c>
      <c r="K288">
        <f>sofile__3[[#This Row],[POToSalesInHours]]</f>
        <v>40</v>
      </c>
    </row>
    <row r="289" spans="1:11" x14ac:dyDescent="0.35">
      <c r="A289">
        <v>288</v>
      </c>
      <c r="B289">
        <v>8</v>
      </c>
      <c r="C289">
        <v>5</v>
      </c>
      <c r="D289">
        <v>110</v>
      </c>
      <c r="E289" s="1">
        <v>43883.875</v>
      </c>
      <c r="F289" s="6" t="str">
        <f>DAY(sofile__3[[#This Row],[TimeStamp]])&amp;"/"&amp;MONTH(sofile__3[[#This Row],[TimeStamp]])&amp;"/"&amp;YEAR(sofile__3[[#This Row],[TimeStamp]])</f>
        <v>22/2/2020</v>
      </c>
      <c r="G289">
        <v>288</v>
      </c>
      <c r="H289">
        <v>45</v>
      </c>
      <c r="I289">
        <f>+WEEKNUM(sofile__3[[#This Row],[TimeStamp]])</f>
        <v>8</v>
      </c>
      <c r="J289">
        <f>VLOOKUP(sofile__3[[#This Row],[PurchaseOderID]],pofile__7[[PurchaseOrderID]:[SupplierID]],3,FALSE)</f>
        <v>4</v>
      </c>
      <c r="K289">
        <f>sofile__3[[#This Row],[POToSalesInHours]]</f>
        <v>45</v>
      </c>
    </row>
    <row r="290" spans="1:11" x14ac:dyDescent="0.35">
      <c r="A290">
        <v>289</v>
      </c>
      <c r="B290">
        <v>9</v>
      </c>
      <c r="C290">
        <v>9</v>
      </c>
      <c r="D290">
        <v>333</v>
      </c>
      <c r="E290" s="1">
        <v>43884.041666666664</v>
      </c>
      <c r="F290" s="6" t="str">
        <f>DAY(sofile__3[[#This Row],[TimeStamp]])&amp;"/"&amp;MONTH(sofile__3[[#This Row],[TimeStamp]])&amp;"/"&amp;YEAR(sofile__3[[#This Row],[TimeStamp]])</f>
        <v>23/2/2020</v>
      </c>
      <c r="G290">
        <v>289</v>
      </c>
      <c r="H290">
        <v>49</v>
      </c>
      <c r="I290">
        <f>+WEEKNUM(sofile__3[[#This Row],[TimeStamp]])</f>
        <v>9</v>
      </c>
      <c r="J290">
        <f>VLOOKUP(sofile__3[[#This Row],[PurchaseOderID]],pofile__7[[PurchaseOrderID]:[SupplierID]],3,FALSE)</f>
        <v>6</v>
      </c>
      <c r="K290">
        <f>sofile__3[[#This Row],[POToSalesInHours]]</f>
        <v>49</v>
      </c>
    </row>
    <row r="291" spans="1:11" x14ac:dyDescent="0.35">
      <c r="A291">
        <v>290</v>
      </c>
      <c r="B291">
        <v>3</v>
      </c>
      <c r="C291">
        <v>7</v>
      </c>
      <c r="D291">
        <v>402</v>
      </c>
      <c r="E291" s="1">
        <v>43885.041666666664</v>
      </c>
      <c r="F291" s="6" t="str">
        <f>DAY(sofile__3[[#This Row],[TimeStamp]])&amp;"/"&amp;MONTH(sofile__3[[#This Row],[TimeStamp]])&amp;"/"&amp;YEAR(sofile__3[[#This Row],[TimeStamp]])</f>
        <v>24/2/2020</v>
      </c>
      <c r="G291">
        <v>290</v>
      </c>
      <c r="H291">
        <v>49</v>
      </c>
      <c r="I291">
        <f>+WEEKNUM(sofile__3[[#This Row],[TimeStamp]])</f>
        <v>9</v>
      </c>
      <c r="J291">
        <f>VLOOKUP(sofile__3[[#This Row],[PurchaseOderID]],pofile__7[[PurchaseOrderID]:[SupplierID]],3,FALSE)</f>
        <v>7</v>
      </c>
      <c r="K291">
        <f>sofile__3[[#This Row],[POToSalesInHours]]</f>
        <v>49</v>
      </c>
    </row>
    <row r="292" spans="1:11" x14ac:dyDescent="0.35">
      <c r="A292">
        <v>291</v>
      </c>
      <c r="B292">
        <v>1</v>
      </c>
      <c r="C292">
        <v>5</v>
      </c>
      <c r="D292">
        <v>279</v>
      </c>
      <c r="E292" s="1">
        <v>43884.375</v>
      </c>
      <c r="F292" s="6" t="str">
        <f>DAY(sofile__3[[#This Row],[TimeStamp]])&amp;"/"&amp;MONTH(sofile__3[[#This Row],[TimeStamp]])&amp;"/"&amp;YEAR(sofile__3[[#This Row],[TimeStamp]])</f>
        <v>23/2/2020</v>
      </c>
      <c r="G292">
        <v>291</v>
      </c>
      <c r="H292">
        <v>33</v>
      </c>
      <c r="I292">
        <f>+WEEKNUM(sofile__3[[#This Row],[TimeStamp]])</f>
        <v>9</v>
      </c>
      <c r="J292">
        <f>VLOOKUP(sofile__3[[#This Row],[PurchaseOderID]],pofile__7[[PurchaseOrderID]:[SupplierID]],3,FALSE)</f>
        <v>3</v>
      </c>
      <c r="K292">
        <f>sofile__3[[#This Row],[POToSalesInHours]]</f>
        <v>33</v>
      </c>
    </row>
    <row r="293" spans="1:11" x14ac:dyDescent="0.35">
      <c r="A293">
        <v>292</v>
      </c>
      <c r="B293">
        <v>2</v>
      </c>
      <c r="C293">
        <v>6</v>
      </c>
      <c r="D293">
        <v>122</v>
      </c>
      <c r="E293" s="1">
        <v>43884.916666666664</v>
      </c>
      <c r="F293" s="6" t="str">
        <f>DAY(sofile__3[[#This Row],[TimeStamp]])&amp;"/"&amp;MONTH(sofile__3[[#This Row],[TimeStamp]])&amp;"/"&amp;YEAR(sofile__3[[#This Row],[TimeStamp]])</f>
        <v>23/2/2020</v>
      </c>
      <c r="G293">
        <v>292</v>
      </c>
      <c r="H293">
        <v>46</v>
      </c>
      <c r="I293">
        <f>+WEEKNUM(sofile__3[[#This Row],[TimeStamp]])</f>
        <v>9</v>
      </c>
      <c r="J293">
        <f>VLOOKUP(sofile__3[[#This Row],[PurchaseOderID]],pofile__7[[PurchaseOrderID]:[SupplierID]],3,FALSE)</f>
        <v>7</v>
      </c>
      <c r="K293">
        <f>sofile__3[[#This Row],[POToSalesInHours]]</f>
        <v>46</v>
      </c>
    </row>
    <row r="294" spans="1:11" x14ac:dyDescent="0.35">
      <c r="A294">
        <v>293</v>
      </c>
      <c r="B294">
        <v>6</v>
      </c>
      <c r="C294">
        <v>6</v>
      </c>
      <c r="D294">
        <v>432</v>
      </c>
      <c r="E294" s="1">
        <v>43884.791666666664</v>
      </c>
      <c r="F294" s="6" t="str">
        <f>DAY(sofile__3[[#This Row],[TimeStamp]])&amp;"/"&amp;MONTH(sofile__3[[#This Row],[TimeStamp]])&amp;"/"&amp;YEAR(sofile__3[[#This Row],[TimeStamp]])</f>
        <v>23/2/2020</v>
      </c>
      <c r="G294">
        <v>293</v>
      </c>
      <c r="H294">
        <v>43</v>
      </c>
      <c r="I294">
        <f>+WEEKNUM(sofile__3[[#This Row],[TimeStamp]])</f>
        <v>9</v>
      </c>
      <c r="J294">
        <f>VLOOKUP(sofile__3[[#This Row],[PurchaseOderID]],pofile__7[[PurchaseOrderID]:[SupplierID]],3,FALSE)</f>
        <v>6</v>
      </c>
      <c r="K294">
        <f>sofile__3[[#This Row],[POToSalesInHours]]</f>
        <v>43</v>
      </c>
    </row>
    <row r="295" spans="1:11" x14ac:dyDescent="0.35">
      <c r="A295">
        <v>294</v>
      </c>
      <c r="B295">
        <v>6</v>
      </c>
      <c r="C295">
        <v>9</v>
      </c>
      <c r="D295">
        <v>170</v>
      </c>
      <c r="E295" s="1">
        <v>43885.083333333336</v>
      </c>
      <c r="F295" s="6" t="str">
        <f>DAY(sofile__3[[#This Row],[TimeStamp]])&amp;"/"&amp;MONTH(sofile__3[[#This Row],[TimeStamp]])&amp;"/"&amp;YEAR(sofile__3[[#This Row],[TimeStamp]])</f>
        <v>24/2/2020</v>
      </c>
      <c r="G295">
        <v>294</v>
      </c>
      <c r="H295">
        <v>50</v>
      </c>
      <c r="I295">
        <f>+WEEKNUM(sofile__3[[#This Row],[TimeStamp]])</f>
        <v>9</v>
      </c>
      <c r="J295">
        <f>VLOOKUP(sofile__3[[#This Row],[PurchaseOderID]],pofile__7[[PurchaseOrderID]:[SupplierID]],3,FALSE)</f>
        <v>3</v>
      </c>
      <c r="K295">
        <f>sofile__3[[#This Row],[POToSalesInHours]]</f>
        <v>50</v>
      </c>
    </row>
    <row r="296" spans="1:11" x14ac:dyDescent="0.35">
      <c r="A296">
        <v>295</v>
      </c>
      <c r="B296">
        <v>11</v>
      </c>
      <c r="C296">
        <v>3</v>
      </c>
      <c r="D296">
        <v>262</v>
      </c>
      <c r="E296" s="1">
        <v>43884.833333333336</v>
      </c>
      <c r="F296" s="6" t="str">
        <f>DAY(sofile__3[[#This Row],[TimeStamp]])&amp;"/"&amp;MONTH(sofile__3[[#This Row],[TimeStamp]])&amp;"/"&amp;YEAR(sofile__3[[#This Row],[TimeStamp]])</f>
        <v>23/2/2020</v>
      </c>
      <c r="G296">
        <v>295</v>
      </c>
      <c r="H296">
        <v>44</v>
      </c>
      <c r="I296">
        <f>+WEEKNUM(sofile__3[[#This Row],[TimeStamp]])</f>
        <v>9</v>
      </c>
      <c r="J296">
        <f>VLOOKUP(sofile__3[[#This Row],[PurchaseOderID]],pofile__7[[PurchaseOrderID]:[SupplierID]],3,FALSE)</f>
        <v>5</v>
      </c>
      <c r="K296">
        <f>sofile__3[[#This Row],[POToSalesInHours]]</f>
        <v>44</v>
      </c>
    </row>
    <row r="297" spans="1:11" x14ac:dyDescent="0.35">
      <c r="A297">
        <v>296</v>
      </c>
      <c r="B297">
        <v>10</v>
      </c>
      <c r="C297">
        <v>8</v>
      </c>
      <c r="D297">
        <v>207</v>
      </c>
      <c r="E297" s="1">
        <v>43885.625</v>
      </c>
      <c r="F297" s="6" t="str">
        <f>DAY(sofile__3[[#This Row],[TimeStamp]])&amp;"/"&amp;MONTH(sofile__3[[#This Row],[TimeStamp]])&amp;"/"&amp;YEAR(sofile__3[[#This Row],[TimeStamp]])</f>
        <v>24/2/2020</v>
      </c>
      <c r="G297">
        <v>296</v>
      </c>
      <c r="H297">
        <v>39</v>
      </c>
      <c r="I297">
        <f>+WEEKNUM(sofile__3[[#This Row],[TimeStamp]])</f>
        <v>9</v>
      </c>
      <c r="J297">
        <f>VLOOKUP(sofile__3[[#This Row],[PurchaseOderID]],pofile__7[[PurchaseOrderID]:[SupplierID]],3,FALSE)</f>
        <v>3</v>
      </c>
      <c r="K297">
        <f>sofile__3[[#This Row],[POToSalesInHours]]</f>
        <v>39</v>
      </c>
    </row>
    <row r="298" spans="1:11" x14ac:dyDescent="0.35">
      <c r="A298">
        <v>297</v>
      </c>
      <c r="B298">
        <v>12</v>
      </c>
      <c r="C298">
        <v>7</v>
      </c>
      <c r="D298">
        <v>473</v>
      </c>
      <c r="E298" s="1">
        <v>43886.125</v>
      </c>
      <c r="F298" s="6" t="str">
        <f>DAY(sofile__3[[#This Row],[TimeStamp]])&amp;"/"&amp;MONTH(sofile__3[[#This Row],[TimeStamp]])&amp;"/"&amp;YEAR(sofile__3[[#This Row],[TimeStamp]])</f>
        <v>25/2/2020</v>
      </c>
      <c r="G298">
        <v>297</v>
      </c>
      <c r="H298">
        <v>51</v>
      </c>
      <c r="I298">
        <f>+WEEKNUM(sofile__3[[#This Row],[TimeStamp]])</f>
        <v>9</v>
      </c>
      <c r="J298">
        <f>VLOOKUP(sofile__3[[#This Row],[PurchaseOderID]],pofile__7[[PurchaseOrderID]:[SupplierID]],3,FALSE)</f>
        <v>3</v>
      </c>
      <c r="K298">
        <f>sofile__3[[#This Row],[POToSalesInHours]]</f>
        <v>51</v>
      </c>
    </row>
    <row r="299" spans="1:11" x14ac:dyDescent="0.35">
      <c r="A299">
        <v>298</v>
      </c>
      <c r="B299">
        <v>6</v>
      </c>
      <c r="C299">
        <v>5</v>
      </c>
      <c r="D299">
        <v>280</v>
      </c>
      <c r="E299" s="1">
        <v>43885.875</v>
      </c>
      <c r="F299" s="6" t="str">
        <f>DAY(sofile__3[[#This Row],[TimeStamp]])&amp;"/"&amp;MONTH(sofile__3[[#This Row],[TimeStamp]])&amp;"/"&amp;YEAR(sofile__3[[#This Row],[TimeStamp]])</f>
        <v>24/2/2020</v>
      </c>
      <c r="G299">
        <v>298</v>
      </c>
      <c r="H299">
        <v>45</v>
      </c>
      <c r="I299">
        <f>+WEEKNUM(sofile__3[[#This Row],[TimeStamp]])</f>
        <v>9</v>
      </c>
      <c r="J299">
        <f>VLOOKUP(sofile__3[[#This Row],[PurchaseOderID]],pofile__7[[PurchaseOrderID]:[SupplierID]],3,FALSE)</f>
        <v>4</v>
      </c>
      <c r="K299">
        <f>sofile__3[[#This Row],[POToSalesInHours]]</f>
        <v>45</v>
      </c>
    </row>
    <row r="300" spans="1:11" x14ac:dyDescent="0.35">
      <c r="A300">
        <v>299</v>
      </c>
      <c r="B300">
        <v>1</v>
      </c>
      <c r="C300">
        <v>3</v>
      </c>
      <c r="D300">
        <v>346</v>
      </c>
      <c r="E300" s="1">
        <v>43885.5</v>
      </c>
      <c r="F300" s="6" t="str">
        <f>DAY(sofile__3[[#This Row],[TimeStamp]])&amp;"/"&amp;MONTH(sofile__3[[#This Row],[TimeStamp]])&amp;"/"&amp;YEAR(sofile__3[[#This Row],[TimeStamp]])</f>
        <v>24/2/2020</v>
      </c>
      <c r="G300">
        <v>299</v>
      </c>
      <c r="H300">
        <v>36</v>
      </c>
      <c r="I300">
        <f>+WEEKNUM(sofile__3[[#This Row],[TimeStamp]])</f>
        <v>9</v>
      </c>
      <c r="J300">
        <f>VLOOKUP(sofile__3[[#This Row],[PurchaseOderID]],pofile__7[[PurchaseOrderID]:[SupplierID]],3,FALSE)</f>
        <v>6</v>
      </c>
      <c r="K300">
        <f>sofile__3[[#This Row],[POToSalesInHours]]</f>
        <v>36</v>
      </c>
    </row>
    <row r="301" spans="1:11" x14ac:dyDescent="0.35">
      <c r="A301">
        <v>300</v>
      </c>
      <c r="B301">
        <v>3</v>
      </c>
      <c r="C301">
        <v>6</v>
      </c>
      <c r="D301">
        <v>378</v>
      </c>
      <c r="E301" s="1">
        <v>43885.333333333336</v>
      </c>
      <c r="F301" s="6" t="str">
        <f>DAY(sofile__3[[#This Row],[TimeStamp]])&amp;"/"&amp;MONTH(sofile__3[[#This Row],[TimeStamp]])&amp;"/"&amp;YEAR(sofile__3[[#This Row],[TimeStamp]])</f>
        <v>24/2/2020</v>
      </c>
      <c r="G301">
        <v>300</v>
      </c>
      <c r="H301">
        <v>32</v>
      </c>
      <c r="I301">
        <f>+WEEKNUM(sofile__3[[#This Row],[TimeStamp]])</f>
        <v>9</v>
      </c>
      <c r="J301">
        <f>VLOOKUP(sofile__3[[#This Row],[PurchaseOderID]],pofile__7[[PurchaseOrderID]:[SupplierID]],3,FALSE)</f>
        <v>2</v>
      </c>
      <c r="K301">
        <f>sofile__3[[#This Row],[POToSalesInHours]]</f>
        <v>32</v>
      </c>
    </row>
    <row r="302" spans="1:11" x14ac:dyDescent="0.35">
      <c r="A302">
        <v>301</v>
      </c>
      <c r="B302">
        <v>3</v>
      </c>
      <c r="C302">
        <v>4</v>
      </c>
      <c r="D302">
        <v>292</v>
      </c>
      <c r="E302" s="1">
        <v>43886.083333333336</v>
      </c>
      <c r="F302" s="6" t="str">
        <f>DAY(sofile__3[[#This Row],[TimeStamp]])&amp;"/"&amp;MONTH(sofile__3[[#This Row],[TimeStamp]])&amp;"/"&amp;YEAR(sofile__3[[#This Row],[TimeStamp]])</f>
        <v>25/2/2020</v>
      </c>
      <c r="G302">
        <v>301</v>
      </c>
      <c r="H302">
        <v>50</v>
      </c>
      <c r="I302">
        <f>+WEEKNUM(sofile__3[[#This Row],[TimeStamp]])</f>
        <v>9</v>
      </c>
      <c r="J302">
        <f>VLOOKUP(sofile__3[[#This Row],[PurchaseOderID]],pofile__7[[PurchaseOrderID]:[SupplierID]],3,FALSE)</f>
        <v>6</v>
      </c>
      <c r="K302">
        <f>sofile__3[[#This Row],[POToSalesInHours]]</f>
        <v>50</v>
      </c>
    </row>
    <row r="303" spans="1:11" x14ac:dyDescent="0.35">
      <c r="A303">
        <v>302</v>
      </c>
      <c r="B303">
        <v>14</v>
      </c>
      <c r="C303">
        <v>7</v>
      </c>
      <c r="D303">
        <v>307</v>
      </c>
      <c r="E303" s="1">
        <v>43886.166666666664</v>
      </c>
      <c r="F303" s="6" t="str">
        <f>DAY(sofile__3[[#This Row],[TimeStamp]])&amp;"/"&amp;MONTH(sofile__3[[#This Row],[TimeStamp]])&amp;"/"&amp;YEAR(sofile__3[[#This Row],[TimeStamp]])</f>
        <v>25/2/2020</v>
      </c>
      <c r="G303">
        <v>302</v>
      </c>
      <c r="H303">
        <v>52</v>
      </c>
      <c r="I303">
        <f>+WEEKNUM(sofile__3[[#This Row],[TimeStamp]])</f>
        <v>9</v>
      </c>
      <c r="J303">
        <f>VLOOKUP(sofile__3[[#This Row],[PurchaseOderID]],pofile__7[[PurchaseOrderID]:[SupplierID]],3,FALSE)</f>
        <v>2</v>
      </c>
      <c r="K303">
        <f>sofile__3[[#This Row],[POToSalesInHours]]</f>
        <v>52</v>
      </c>
    </row>
    <row r="304" spans="1:11" x14ac:dyDescent="0.35">
      <c r="A304">
        <v>303</v>
      </c>
      <c r="B304">
        <v>3</v>
      </c>
      <c r="C304">
        <v>2</v>
      </c>
      <c r="D304">
        <v>287</v>
      </c>
      <c r="E304" s="1">
        <v>43886.583333333336</v>
      </c>
      <c r="F304" s="6" t="str">
        <f>DAY(sofile__3[[#This Row],[TimeStamp]])&amp;"/"&amp;MONTH(sofile__3[[#This Row],[TimeStamp]])&amp;"/"&amp;YEAR(sofile__3[[#This Row],[TimeStamp]])</f>
        <v>25/2/2020</v>
      </c>
      <c r="G304">
        <v>303</v>
      </c>
      <c r="H304">
        <v>38</v>
      </c>
      <c r="I304">
        <f>+WEEKNUM(sofile__3[[#This Row],[TimeStamp]])</f>
        <v>9</v>
      </c>
      <c r="J304">
        <f>VLOOKUP(sofile__3[[#This Row],[PurchaseOderID]],pofile__7[[PurchaseOrderID]:[SupplierID]],3,FALSE)</f>
        <v>1</v>
      </c>
      <c r="K304">
        <f>sofile__3[[#This Row],[POToSalesInHours]]</f>
        <v>38</v>
      </c>
    </row>
    <row r="305" spans="1:11" x14ac:dyDescent="0.35">
      <c r="A305">
        <v>304</v>
      </c>
      <c r="B305">
        <v>8</v>
      </c>
      <c r="C305">
        <v>9</v>
      </c>
      <c r="D305">
        <v>368</v>
      </c>
      <c r="E305" s="1">
        <v>43887.125</v>
      </c>
      <c r="F305" s="6" t="str">
        <f>DAY(sofile__3[[#This Row],[TimeStamp]])&amp;"/"&amp;MONTH(sofile__3[[#This Row],[TimeStamp]])&amp;"/"&amp;YEAR(sofile__3[[#This Row],[TimeStamp]])</f>
        <v>26/2/2020</v>
      </c>
      <c r="G305">
        <v>304</v>
      </c>
      <c r="H305">
        <v>51</v>
      </c>
      <c r="I305">
        <f>+WEEKNUM(sofile__3[[#This Row],[TimeStamp]])</f>
        <v>9</v>
      </c>
      <c r="J305">
        <f>VLOOKUP(sofile__3[[#This Row],[PurchaseOderID]],pofile__7[[PurchaseOrderID]:[SupplierID]],3,FALSE)</f>
        <v>2</v>
      </c>
      <c r="K305">
        <f>sofile__3[[#This Row],[POToSalesInHours]]</f>
        <v>51</v>
      </c>
    </row>
    <row r="306" spans="1:11" x14ac:dyDescent="0.35">
      <c r="A306">
        <v>305</v>
      </c>
      <c r="B306">
        <v>3</v>
      </c>
      <c r="C306">
        <v>5</v>
      </c>
      <c r="D306">
        <v>401</v>
      </c>
      <c r="E306" s="1">
        <v>43887</v>
      </c>
      <c r="F306" s="6" t="str">
        <f>DAY(sofile__3[[#This Row],[TimeStamp]])&amp;"/"&amp;MONTH(sofile__3[[#This Row],[TimeStamp]])&amp;"/"&amp;YEAR(sofile__3[[#This Row],[TimeStamp]])</f>
        <v>26/2/2020</v>
      </c>
      <c r="G306">
        <v>305</v>
      </c>
      <c r="H306">
        <v>48</v>
      </c>
      <c r="I306">
        <f>+WEEKNUM(sofile__3[[#This Row],[TimeStamp]])</f>
        <v>9</v>
      </c>
      <c r="J306">
        <f>VLOOKUP(sofile__3[[#This Row],[PurchaseOderID]],pofile__7[[PurchaseOrderID]:[SupplierID]],3,FALSE)</f>
        <v>3</v>
      </c>
      <c r="K306">
        <f>sofile__3[[#This Row],[POToSalesInHours]]</f>
        <v>48</v>
      </c>
    </row>
    <row r="307" spans="1:11" x14ac:dyDescent="0.35">
      <c r="A307">
        <v>306</v>
      </c>
      <c r="B307">
        <v>7</v>
      </c>
      <c r="C307">
        <v>1</v>
      </c>
      <c r="D307">
        <v>394</v>
      </c>
      <c r="E307" s="1">
        <v>43886.541666666664</v>
      </c>
      <c r="F307" s="6" t="str">
        <f>DAY(sofile__3[[#This Row],[TimeStamp]])&amp;"/"&amp;MONTH(sofile__3[[#This Row],[TimeStamp]])&amp;"/"&amp;YEAR(sofile__3[[#This Row],[TimeStamp]])</f>
        <v>25/2/2020</v>
      </c>
      <c r="G307">
        <v>306</v>
      </c>
      <c r="H307">
        <v>37</v>
      </c>
      <c r="I307">
        <f>+WEEKNUM(sofile__3[[#This Row],[TimeStamp]])</f>
        <v>9</v>
      </c>
      <c r="J307">
        <f>VLOOKUP(sofile__3[[#This Row],[PurchaseOderID]],pofile__7[[PurchaseOrderID]:[SupplierID]],3,FALSE)</f>
        <v>2</v>
      </c>
      <c r="K307">
        <f>sofile__3[[#This Row],[POToSalesInHours]]</f>
        <v>37</v>
      </c>
    </row>
    <row r="308" spans="1:11" x14ac:dyDescent="0.35">
      <c r="A308">
        <v>307</v>
      </c>
      <c r="B308">
        <v>3</v>
      </c>
      <c r="C308">
        <v>5</v>
      </c>
      <c r="D308">
        <v>126</v>
      </c>
      <c r="E308" s="1">
        <v>43887.5</v>
      </c>
      <c r="F308" s="6" t="str">
        <f>DAY(sofile__3[[#This Row],[TimeStamp]])&amp;"/"&amp;MONTH(sofile__3[[#This Row],[TimeStamp]])&amp;"/"&amp;YEAR(sofile__3[[#This Row],[TimeStamp]])</f>
        <v>26/2/2020</v>
      </c>
      <c r="G308">
        <v>307</v>
      </c>
      <c r="H308">
        <v>36</v>
      </c>
      <c r="I308">
        <f>+WEEKNUM(sofile__3[[#This Row],[TimeStamp]])</f>
        <v>9</v>
      </c>
      <c r="J308">
        <f>VLOOKUP(sofile__3[[#This Row],[PurchaseOderID]],pofile__7[[PurchaseOrderID]:[SupplierID]],3,FALSE)</f>
        <v>7</v>
      </c>
      <c r="K308">
        <f>sofile__3[[#This Row],[POToSalesInHours]]</f>
        <v>36</v>
      </c>
    </row>
    <row r="309" spans="1:11" x14ac:dyDescent="0.35">
      <c r="A309">
        <v>308</v>
      </c>
      <c r="B309">
        <v>6</v>
      </c>
      <c r="C309">
        <v>8</v>
      </c>
      <c r="D309">
        <v>446</v>
      </c>
      <c r="E309" s="1">
        <v>43887.625</v>
      </c>
      <c r="F309" s="6" t="str">
        <f>DAY(sofile__3[[#This Row],[TimeStamp]])&amp;"/"&amp;MONTH(sofile__3[[#This Row],[TimeStamp]])&amp;"/"&amp;YEAR(sofile__3[[#This Row],[TimeStamp]])</f>
        <v>26/2/2020</v>
      </c>
      <c r="G309">
        <v>308</v>
      </c>
      <c r="H309">
        <v>39</v>
      </c>
      <c r="I309">
        <f>+WEEKNUM(sofile__3[[#This Row],[TimeStamp]])</f>
        <v>9</v>
      </c>
      <c r="J309">
        <f>VLOOKUP(sofile__3[[#This Row],[PurchaseOderID]],pofile__7[[PurchaseOrderID]:[SupplierID]],3,FALSE)</f>
        <v>1</v>
      </c>
      <c r="K309">
        <f>sofile__3[[#This Row],[POToSalesInHours]]</f>
        <v>39</v>
      </c>
    </row>
    <row r="310" spans="1:11" x14ac:dyDescent="0.35">
      <c r="A310">
        <v>309</v>
      </c>
      <c r="B310">
        <v>13</v>
      </c>
      <c r="C310">
        <v>4</v>
      </c>
      <c r="D310">
        <v>423</v>
      </c>
      <c r="E310" s="1">
        <v>43887.666666666664</v>
      </c>
      <c r="F310" s="6" t="str">
        <f>DAY(sofile__3[[#This Row],[TimeStamp]])&amp;"/"&amp;MONTH(sofile__3[[#This Row],[TimeStamp]])&amp;"/"&amp;YEAR(sofile__3[[#This Row],[TimeStamp]])</f>
        <v>26/2/2020</v>
      </c>
      <c r="G310">
        <v>309</v>
      </c>
      <c r="H310">
        <v>40</v>
      </c>
      <c r="I310">
        <f>+WEEKNUM(sofile__3[[#This Row],[TimeStamp]])</f>
        <v>9</v>
      </c>
      <c r="J310">
        <f>VLOOKUP(sofile__3[[#This Row],[PurchaseOderID]],pofile__7[[PurchaseOrderID]:[SupplierID]],3,FALSE)</f>
        <v>4</v>
      </c>
      <c r="K310">
        <f>sofile__3[[#This Row],[POToSalesInHours]]</f>
        <v>40</v>
      </c>
    </row>
    <row r="311" spans="1:11" x14ac:dyDescent="0.35">
      <c r="A311">
        <v>310</v>
      </c>
      <c r="B311">
        <v>6</v>
      </c>
      <c r="C311">
        <v>5</v>
      </c>
      <c r="D311">
        <v>353</v>
      </c>
      <c r="E311" s="1">
        <v>43887.583333333336</v>
      </c>
      <c r="F311" s="6" t="str">
        <f>DAY(sofile__3[[#This Row],[TimeStamp]])&amp;"/"&amp;MONTH(sofile__3[[#This Row],[TimeStamp]])&amp;"/"&amp;YEAR(sofile__3[[#This Row],[TimeStamp]])</f>
        <v>26/2/2020</v>
      </c>
      <c r="G311">
        <v>310</v>
      </c>
      <c r="H311">
        <v>38</v>
      </c>
      <c r="I311">
        <f>+WEEKNUM(sofile__3[[#This Row],[TimeStamp]])</f>
        <v>9</v>
      </c>
      <c r="J311">
        <f>VLOOKUP(sofile__3[[#This Row],[PurchaseOderID]],pofile__7[[PurchaseOrderID]:[SupplierID]],3,FALSE)</f>
        <v>5</v>
      </c>
      <c r="K311">
        <f>sofile__3[[#This Row],[POToSalesInHours]]</f>
        <v>38</v>
      </c>
    </row>
    <row r="312" spans="1:11" x14ac:dyDescent="0.35">
      <c r="A312">
        <v>311</v>
      </c>
      <c r="B312">
        <v>11</v>
      </c>
      <c r="C312">
        <v>5</v>
      </c>
      <c r="D312">
        <v>179</v>
      </c>
      <c r="E312" s="1">
        <v>43887.708333333336</v>
      </c>
      <c r="F312" s="6" t="str">
        <f>DAY(sofile__3[[#This Row],[TimeStamp]])&amp;"/"&amp;MONTH(sofile__3[[#This Row],[TimeStamp]])&amp;"/"&amp;YEAR(sofile__3[[#This Row],[TimeStamp]])</f>
        <v>26/2/2020</v>
      </c>
      <c r="G312">
        <v>311</v>
      </c>
      <c r="H312">
        <v>41</v>
      </c>
      <c r="I312">
        <f>+WEEKNUM(sofile__3[[#This Row],[TimeStamp]])</f>
        <v>9</v>
      </c>
      <c r="J312">
        <f>VLOOKUP(sofile__3[[#This Row],[PurchaseOderID]],pofile__7[[PurchaseOrderID]:[SupplierID]],3,FALSE)</f>
        <v>5</v>
      </c>
      <c r="K312">
        <f>sofile__3[[#This Row],[POToSalesInHours]]</f>
        <v>41</v>
      </c>
    </row>
    <row r="313" spans="1:11" x14ac:dyDescent="0.35">
      <c r="A313">
        <v>312</v>
      </c>
      <c r="B313">
        <v>6</v>
      </c>
      <c r="C313">
        <v>1</v>
      </c>
      <c r="D313">
        <v>330</v>
      </c>
      <c r="E313" s="1">
        <v>43887.75</v>
      </c>
      <c r="F313" s="6" t="str">
        <f>DAY(sofile__3[[#This Row],[TimeStamp]])&amp;"/"&amp;MONTH(sofile__3[[#This Row],[TimeStamp]])&amp;"/"&amp;YEAR(sofile__3[[#This Row],[TimeStamp]])</f>
        <v>26/2/2020</v>
      </c>
      <c r="G313">
        <v>312</v>
      </c>
      <c r="H313">
        <v>42</v>
      </c>
      <c r="I313">
        <f>+WEEKNUM(sofile__3[[#This Row],[TimeStamp]])</f>
        <v>9</v>
      </c>
      <c r="J313">
        <f>VLOOKUP(sofile__3[[#This Row],[PurchaseOderID]],pofile__7[[PurchaseOrderID]:[SupplierID]],3,FALSE)</f>
        <v>2</v>
      </c>
      <c r="K313">
        <f>sofile__3[[#This Row],[POToSalesInHours]]</f>
        <v>42</v>
      </c>
    </row>
    <row r="314" spans="1:11" x14ac:dyDescent="0.35">
      <c r="A314">
        <v>313</v>
      </c>
      <c r="B314">
        <v>3</v>
      </c>
      <c r="C314">
        <v>6</v>
      </c>
      <c r="D314">
        <v>294</v>
      </c>
      <c r="E314" s="1">
        <v>43888.166666666664</v>
      </c>
      <c r="F314" s="6" t="str">
        <f>DAY(sofile__3[[#This Row],[TimeStamp]])&amp;"/"&amp;MONTH(sofile__3[[#This Row],[TimeStamp]])&amp;"/"&amp;YEAR(sofile__3[[#This Row],[TimeStamp]])</f>
        <v>27/2/2020</v>
      </c>
      <c r="G314">
        <v>313</v>
      </c>
      <c r="H314">
        <v>52</v>
      </c>
      <c r="I314">
        <f>+WEEKNUM(sofile__3[[#This Row],[TimeStamp]])</f>
        <v>9</v>
      </c>
      <c r="J314">
        <f>VLOOKUP(sofile__3[[#This Row],[PurchaseOderID]],pofile__7[[PurchaseOrderID]:[SupplierID]],3,FALSE)</f>
        <v>4</v>
      </c>
      <c r="K314">
        <f>sofile__3[[#This Row],[POToSalesInHours]]</f>
        <v>52</v>
      </c>
    </row>
    <row r="315" spans="1:11" x14ac:dyDescent="0.35">
      <c r="A315">
        <v>314</v>
      </c>
      <c r="B315">
        <v>3</v>
      </c>
      <c r="C315">
        <v>1</v>
      </c>
      <c r="D315">
        <v>424</v>
      </c>
      <c r="E315" s="1">
        <v>43888.416666666664</v>
      </c>
      <c r="F315" s="6" t="str">
        <f>DAY(sofile__3[[#This Row],[TimeStamp]])&amp;"/"&amp;MONTH(sofile__3[[#This Row],[TimeStamp]])&amp;"/"&amp;YEAR(sofile__3[[#This Row],[TimeStamp]])</f>
        <v>27/2/2020</v>
      </c>
      <c r="G315">
        <v>314</v>
      </c>
      <c r="H315">
        <v>34</v>
      </c>
      <c r="I315">
        <f>+WEEKNUM(sofile__3[[#This Row],[TimeStamp]])</f>
        <v>9</v>
      </c>
      <c r="J315">
        <f>VLOOKUP(sofile__3[[#This Row],[PurchaseOderID]],pofile__7[[PurchaseOrderID]:[SupplierID]],3,FALSE)</f>
        <v>2</v>
      </c>
      <c r="K315">
        <f>sofile__3[[#This Row],[POToSalesInHours]]</f>
        <v>34</v>
      </c>
    </row>
    <row r="316" spans="1:11" x14ac:dyDescent="0.35">
      <c r="A316">
        <v>315</v>
      </c>
      <c r="B316">
        <v>11</v>
      </c>
      <c r="C316">
        <v>1</v>
      </c>
      <c r="D316">
        <v>253</v>
      </c>
      <c r="E316" s="1">
        <v>43888.75</v>
      </c>
      <c r="F316" s="6" t="str">
        <f>DAY(sofile__3[[#This Row],[TimeStamp]])&amp;"/"&amp;MONTH(sofile__3[[#This Row],[TimeStamp]])&amp;"/"&amp;YEAR(sofile__3[[#This Row],[TimeStamp]])</f>
        <v>27/2/2020</v>
      </c>
      <c r="G316">
        <v>315</v>
      </c>
      <c r="H316">
        <v>42</v>
      </c>
      <c r="I316">
        <f>+WEEKNUM(sofile__3[[#This Row],[TimeStamp]])</f>
        <v>9</v>
      </c>
      <c r="J316">
        <f>VLOOKUP(sofile__3[[#This Row],[PurchaseOderID]],pofile__7[[PurchaseOrderID]:[SupplierID]],3,FALSE)</f>
        <v>5</v>
      </c>
      <c r="K316">
        <f>sofile__3[[#This Row],[POToSalesInHours]]</f>
        <v>42</v>
      </c>
    </row>
    <row r="317" spans="1:11" x14ac:dyDescent="0.35">
      <c r="A317">
        <v>316</v>
      </c>
      <c r="B317">
        <v>3</v>
      </c>
      <c r="C317">
        <v>8</v>
      </c>
      <c r="D317">
        <v>206</v>
      </c>
      <c r="E317" s="1">
        <v>43888.75</v>
      </c>
      <c r="F317" s="6" t="str">
        <f>DAY(sofile__3[[#This Row],[TimeStamp]])&amp;"/"&amp;MONTH(sofile__3[[#This Row],[TimeStamp]])&amp;"/"&amp;YEAR(sofile__3[[#This Row],[TimeStamp]])</f>
        <v>27/2/2020</v>
      </c>
      <c r="G317">
        <v>316</v>
      </c>
      <c r="H317">
        <v>42</v>
      </c>
      <c r="I317">
        <f>+WEEKNUM(sofile__3[[#This Row],[TimeStamp]])</f>
        <v>9</v>
      </c>
      <c r="J317">
        <f>VLOOKUP(sofile__3[[#This Row],[PurchaseOderID]],pofile__7[[PurchaseOrderID]:[SupplierID]],3,FALSE)</f>
        <v>2</v>
      </c>
      <c r="K317">
        <f>sofile__3[[#This Row],[POToSalesInHours]]</f>
        <v>42</v>
      </c>
    </row>
    <row r="318" spans="1:11" x14ac:dyDescent="0.35">
      <c r="A318">
        <v>317</v>
      </c>
      <c r="B318">
        <v>8</v>
      </c>
      <c r="C318">
        <v>9</v>
      </c>
      <c r="D318">
        <v>184</v>
      </c>
      <c r="E318" s="1">
        <v>43888.625</v>
      </c>
      <c r="F318" s="6" t="str">
        <f>DAY(sofile__3[[#This Row],[TimeStamp]])&amp;"/"&amp;MONTH(sofile__3[[#This Row],[TimeStamp]])&amp;"/"&amp;YEAR(sofile__3[[#This Row],[TimeStamp]])</f>
        <v>27/2/2020</v>
      </c>
      <c r="G318">
        <v>317</v>
      </c>
      <c r="H318">
        <v>39</v>
      </c>
      <c r="I318">
        <f>+WEEKNUM(sofile__3[[#This Row],[TimeStamp]])</f>
        <v>9</v>
      </c>
      <c r="J318">
        <f>VLOOKUP(sofile__3[[#This Row],[PurchaseOderID]],pofile__7[[PurchaseOrderID]:[SupplierID]],3,FALSE)</f>
        <v>3</v>
      </c>
      <c r="K318">
        <f>sofile__3[[#This Row],[POToSalesInHours]]</f>
        <v>39</v>
      </c>
    </row>
    <row r="319" spans="1:11" x14ac:dyDescent="0.35">
      <c r="A319">
        <v>318</v>
      </c>
      <c r="B319">
        <v>5</v>
      </c>
      <c r="C319">
        <v>8</v>
      </c>
      <c r="D319">
        <v>147</v>
      </c>
      <c r="E319" s="1">
        <v>43889.666666666664</v>
      </c>
      <c r="F319" s="6" t="str">
        <f>DAY(sofile__3[[#This Row],[TimeStamp]])&amp;"/"&amp;MONTH(sofile__3[[#This Row],[TimeStamp]])&amp;"/"&amp;YEAR(sofile__3[[#This Row],[TimeStamp]])</f>
        <v>28/2/2020</v>
      </c>
      <c r="G319">
        <v>318</v>
      </c>
      <c r="H319">
        <v>40</v>
      </c>
      <c r="I319">
        <f>+WEEKNUM(sofile__3[[#This Row],[TimeStamp]])</f>
        <v>9</v>
      </c>
      <c r="J319">
        <f>VLOOKUP(sofile__3[[#This Row],[PurchaseOderID]],pofile__7[[PurchaseOrderID]:[SupplierID]],3,FALSE)</f>
        <v>6</v>
      </c>
      <c r="K319">
        <f>sofile__3[[#This Row],[POToSalesInHours]]</f>
        <v>40</v>
      </c>
    </row>
    <row r="320" spans="1:11" x14ac:dyDescent="0.35">
      <c r="A320">
        <v>319</v>
      </c>
      <c r="B320">
        <v>13</v>
      </c>
      <c r="C320">
        <v>5</v>
      </c>
      <c r="D320">
        <v>312</v>
      </c>
      <c r="E320" s="1">
        <v>43889.75</v>
      </c>
      <c r="F320" s="6" t="str">
        <f>DAY(sofile__3[[#This Row],[TimeStamp]])&amp;"/"&amp;MONTH(sofile__3[[#This Row],[TimeStamp]])&amp;"/"&amp;YEAR(sofile__3[[#This Row],[TimeStamp]])</f>
        <v>28/2/2020</v>
      </c>
      <c r="G320">
        <v>319</v>
      </c>
      <c r="H320">
        <v>42</v>
      </c>
      <c r="I320">
        <f>+WEEKNUM(sofile__3[[#This Row],[TimeStamp]])</f>
        <v>9</v>
      </c>
      <c r="J320">
        <f>VLOOKUP(sofile__3[[#This Row],[PurchaseOderID]],pofile__7[[PurchaseOrderID]:[SupplierID]],3,FALSE)</f>
        <v>2</v>
      </c>
      <c r="K320">
        <f>sofile__3[[#This Row],[POToSalesInHours]]</f>
        <v>42</v>
      </c>
    </row>
    <row r="321" spans="1:11" x14ac:dyDescent="0.35">
      <c r="A321">
        <v>320</v>
      </c>
      <c r="B321">
        <v>9</v>
      </c>
      <c r="C321">
        <v>6</v>
      </c>
      <c r="D321">
        <v>385</v>
      </c>
      <c r="E321" s="1">
        <v>43890.125</v>
      </c>
      <c r="F321" s="6" t="str">
        <f>DAY(sofile__3[[#This Row],[TimeStamp]])&amp;"/"&amp;MONTH(sofile__3[[#This Row],[TimeStamp]])&amp;"/"&amp;YEAR(sofile__3[[#This Row],[TimeStamp]])</f>
        <v>29/2/2020</v>
      </c>
      <c r="G321">
        <v>320</v>
      </c>
      <c r="H321">
        <v>51</v>
      </c>
      <c r="I321">
        <f>+WEEKNUM(sofile__3[[#This Row],[TimeStamp]])</f>
        <v>9</v>
      </c>
      <c r="J321">
        <f>VLOOKUP(sofile__3[[#This Row],[PurchaseOderID]],pofile__7[[PurchaseOrderID]:[SupplierID]],3,FALSE)</f>
        <v>2</v>
      </c>
      <c r="K321">
        <f>sofile__3[[#This Row],[POToSalesInHours]]</f>
        <v>51</v>
      </c>
    </row>
    <row r="322" spans="1:11" x14ac:dyDescent="0.35">
      <c r="A322">
        <v>321</v>
      </c>
      <c r="B322">
        <v>12</v>
      </c>
      <c r="C322">
        <v>9</v>
      </c>
      <c r="D322">
        <v>266</v>
      </c>
      <c r="E322" s="1">
        <v>43889.541666666664</v>
      </c>
      <c r="F322" s="6" t="str">
        <f>DAY(sofile__3[[#This Row],[TimeStamp]])&amp;"/"&amp;MONTH(sofile__3[[#This Row],[TimeStamp]])&amp;"/"&amp;YEAR(sofile__3[[#This Row],[TimeStamp]])</f>
        <v>28/2/2020</v>
      </c>
      <c r="G322">
        <v>321</v>
      </c>
      <c r="H322">
        <v>37</v>
      </c>
      <c r="I322">
        <f>+WEEKNUM(sofile__3[[#This Row],[TimeStamp]])</f>
        <v>9</v>
      </c>
      <c r="J322">
        <f>VLOOKUP(sofile__3[[#This Row],[PurchaseOderID]],pofile__7[[PurchaseOrderID]:[SupplierID]],3,FALSE)</f>
        <v>7</v>
      </c>
      <c r="K322">
        <f>sofile__3[[#This Row],[POToSalesInHours]]</f>
        <v>37</v>
      </c>
    </row>
    <row r="323" spans="1:11" x14ac:dyDescent="0.35">
      <c r="A323">
        <v>322</v>
      </c>
      <c r="B323">
        <v>2</v>
      </c>
      <c r="C323">
        <v>5</v>
      </c>
      <c r="D323">
        <v>455</v>
      </c>
      <c r="E323" s="1">
        <v>43890</v>
      </c>
      <c r="F323" s="6" t="str">
        <f>DAY(sofile__3[[#This Row],[TimeStamp]])&amp;"/"&amp;MONTH(sofile__3[[#This Row],[TimeStamp]])&amp;"/"&amp;YEAR(sofile__3[[#This Row],[TimeStamp]])</f>
        <v>29/2/2020</v>
      </c>
      <c r="G323">
        <v>322</v>
      </c>
      <c r="H323">
        <v>48</v>
      </c>
      <c r="I323">
        <f>+WEEKNUM(sofile__3[[#This Row],[TimeStamp]])</f>
        <v>9</v>
      </c>
      <c r="J323">
        <f>VLOOKUP(sofile__3[[#This Row],[PurchaseOderID]],pofile__7[[PurchaseOrderID]:[SupplierID]],3,FALSE)</f>
        <v>7</v>
      </c>
      <c r="K323">
        <f>sofile__3[[#This Row],[POToSalesInHours]]</f>
        <v>48</v>
      </c>
    </row>
    <row r="324" spans="1:11" x14ac:dyDescent="0.35">
      <c r="A324">
        <v>323</v>
      </c>
      <c r="B324">
        <v>9</v>
      </c>
      <c r="C324">
        <v>3</v>
      </c>
      <c r="D324">
        <v>465</v>
      </c>
      <c r="E324" s="1">
        <v>43889.833333333336</v>
      </c>
      <c r="F324" s="6" t="str">
        <f>DAY(sofile__3[[#This Row],[TimeStamp]])&amp;"/"&amp;MONTH(sofile__3[[#This Row],[TimeStamp]])&amp;"/"&amp;YEAR(sofile__3[[#This Row],[TimeStamp]])</f>
        <v>28/2/2020</v>
      </c>
      <c r="G324">
        <v>323</v>
      </c>
      <c r="H324">
        <v>44</v>
      </c>
      <c r="I324">
        <f>+WEEKNUM(sofile__3[[#This Row],[TimeStamp]])</f>
        <v>9</v>
      </c>
      <c r="J324">
        <f>VLOOKUP(sofile__3[[#This Row],[PurchaseOderID]],pofile__7[[PurchaseOrderID]:[SupplierID]],3,FALSE)</f>
        <v>6</v>
      </c>
      <c r="K324">
        <f>sofile__3[[#This Row],[POToSalesInHours]]</f>
        <v>44</v>
      </c>
    </row>
    <row r="325" spans="1:11" x14ac:dyDescent="0.35">
      <c r="A325">
        <v>324</v>
      </c>
      <c r="B325">
        <v>7</v>
      </c>
      <c r="C325">
        <v>3</v>
      </c>
      <c r="D325">
        <v>356</v>
      </c>
      <c r="E325" s="1">
        <v>43890.416666666664</v>
      </c>
      <c r="F325" s="6" t="str">
        <f>DAY(sofile__3[[#This Row],[TimeStamp]])&amp;"/"&amp;MONTH(sofile__3[[#This Row],[TimeStamp]])&amp;"/"&amp;YEAR(sofile__3[[#This Row],[TimeStamp]])</f>
        <v>29/2/2020</v>
      </c>
      <c r="G325">
        <v>324</v>
      </c>
      <c r="H325">
        <v>34</v>
      </c>
      <c r="I325">
        <f>+WEEKNUM(sofile__3[[#This Row],[TimeStamp]])</f>
        <v>9</v>
      </c>
      <c r="J325">
        <f>VLOOKUP(sofile__3[[#This Row],[PurchaseOderID]],pofile__7[[PurchaseOrderID]:[SupplierID]],3,FALSE)</f>
        <v>7</v>
      </c>
      <c r="K325">
        <f>sofile__3[[#This Row],[POToSalesInHours]]</f>
        <v>34</v>
      </c>
    </row>
    <row r="326" spans="1:11" x14ac:dyDescent="0.35">
      <c r="A326">
        <v>325</v>
      </c>
      <c r="B326">
        <v>12</v>
      </c>
      <c r="C326">
        <v>1</v>
      </c>
      <c r="D326">
        <v>203</v>
      </c>
      <c r="E326" s="1">
        <v>43890.875</v>
      </c>
      <c r="F326" s="6" t="str">
        <f>DAY(sofile__3[[#This Row],[TimeStamp]])&amp;"/"&amp;MONTH(sofile__3[[#This Row],[TimeStamp]])&amp;"/"&amp;YEAR(sofile__3[[#This Row],[TimeStamp]])</f>
        <v>29/2/2020</v>
      </c>
      <c r="G326">
        <v>325</v>
      </c>
      <c r="H326">
        <v>45</v>
      </c>
      <c r="I326">
        <f>+WEEKNUM(sofile__3[[#This Row],[TimeStamp]])</f>
        <v>9</v>
      </c>
      <c r="J326">
        <f>VLOOKUP(sofile__3[[#This Row],[PurchaseOderID]],pofile__7[[PurchaseOrderID]:[SupplierID]],3,FALSE)</f>
        <v>4</v>
      </c>
      <c r="K326">
        <f>sofile__3[[#This Row],[POToSalesInHours]]</f>
        <v>45</v>
      </c>
    </row>
    <row r="327" spans="1:11" x14ac:dyDescent="0.35">
      <c r="A327">
        <v>326</v>
      </c>
      <c r="B327">
        <v>6</v>
      </c>
      <c r="C327">
        <v>8</v>
      </c>
      <c r="D327">
        <v>234</v>
      </c>
      <c r="E327" s="1">
        <v>43890.625</v>
      </c>
      <c r="F327" s="6" t="str">
        <f>DAY(sofile__3[[#This Row],[TimeStamp]])&amp;"/"&amp;MONTH(sofile__3[[#This Row],[TimeStamp]])&amp;"/"&amp;YEAR(sofile__3[[#This Row],[TimeStamp]])</f>
        <v>29/2/2020</v>
      </c>
      <c r="G327">
        <v>326</v>
      </c>
      <c r="H327">
        <v>39</v>
      </c>
      <c r="I327">
        <f>+WEEKNUM(sofile__3[[#This Row],[TimeStamp]])</f>
        <v>9</v>
      </c>
      <c r="J327">
        <f>VLOOKUP(sofile__3[[#This Row],[PurchaseOderID]],pofile__7[[PurchaseOrderID]:[SupplierID]],3,FALSE)</f>
        <v>4</v>
      </c>
      <c r="K327">
        <f>sofile__3[[#This Row],[POToSalesInHours]]</f>
        <v>39</v>
      </c>
    </row>
    <row r="328" spans="1:11" x14ac:dyDescent="0.35">
      <c r="A328">
        <v>327</v>
      </c>
      <c r="B328">
        <v>10</v>
      </c>
      <c r="C328">
        <v>9</v>
      </c>
      <c r="D328">
        <v>159</v>
      </c>
      <c r="E328" s="1">
        <v>43890.5</v>
      </c>
      <c r="F328" s="6" t="str">
        <f>DAY(sofile__3[[#This Row],[TimeStamp]])&amp;"/"&amp;MONTH(sofile__3[[#This Row],[TimeStamp]])&amp;"/"&amp;YEAR(sofile__3[[#This Row],[TimeStamp]])</f>
        <v>29/2/2020</v>
      </c>
      <c r="G328">
        <v>327</v>
      </c>
      <c r="H328">
        <v>36</v>
      </c>
      <c r="I328">
        <f>+WEEKNUM(sofile__3[[#This Row],[TimeStamp]])</f>
        <v>9</v>
      </c>
      <c r="J328">
        <f>VLOOKUP(sofile__3[[#This Row],[PurchaseOderID]],pofile__7[[PurchaseOrderID]:[SupplierID]],3,FALSE)</f>
        <v>1</v>
      </c>
      <c r="K328">
        <f>sofile__3[[#This Row],[POToSalesInHours]]</f>
        <v>36</v>
      </c>
    </row>
    <row r="329" spans="1:11" x14ac:dyDescent="0.35">
      <c r="A329">
        <v>328</v>
      </c>
      <c r="B329">
        <v>4</v>
      </c>
      <c r="C329">
        <v>9</v>
      </c>
      <c r="D329">
        <v>130</v>
      </c>
      <c r="E329" s="1">
        <v>43891.166666666664</v>
      </c>
      <c r="F329" s="6" t="str">
        <f>DAY(sofile__3[[#This Row],[TimeStamp]])&amp;"/"&amp;MONTH(sofile__3[[#This Row],[TimeStamp]])&amp;"/"&amp;YEAR(sofile__3[[#This Row],[TimeStamp]])</f>
        <v>1/3/2020</v>
      </c>
      <c r="G329">
        <v>328</v>
      </c>
      <c r="H329">
        <v>52</v>
      </c>
      <c r="I329">
        <f>+WEEKNUM(sofile__3[[#This Row],[TimeStamp]])</f>
        <v>10</v>
      </c>
      <c r="J329">
        <f>VLOOKUP(sofile__3[[#This Row],[PurchaseOderID]],pofile__7[[PurchaseOrderID]:[SupplierID]],3,FALSE)</f>
        <v>4</v>
      </c>
      <c r="K329">
        <f>sofile__3[[#This Row],[POToSalesInHours]]</f>
        <v>52</v>
      </c>
    </row>
    <row r="330" spans="1:11" x14ac:dyDescent="0.35">
      <c r="A330">
        <v>329</v>
      </c>
      <c r="B330">
        <v>10</v>
      </c>
      <c r="C330">
        <v>1</v>
      </c>
      <c r="D330">
        <v>386</v>
      </c>
      <c r="E330" s="1">
        <v>43892.166666666664</v>
      </c>
      <c r="F330" s="6" t="str">
        <f>DAY(sofile__3[[#This Row],[TimeStamp]])&amp;"/"&amp;MONTH(sofile__3[[#This Row],[TimeStamp]])&amp;"/"&amp;YEAR(sofile__3[[#This Row],[TimeStamp]])</f>
        <v>2/3/2020</v>
      </c>
      <c r="G330">
        <v>329</v>
      </c>
      <c r="H330">
        <v>52</v>
      </c>
      <c r="I330">
        <f>+WEEKNUM(sofile__3[[#This Row],[TimeStamp]])</f>
        <v>10</v>
      </c>
      <c r="J330">
        <f>VLOOKUP(sofile__3[[#This Row],[PurchaseOderID]],pofile__7[[PurchaseOrderID]:[SupplierID]],3,FALSE)</f>
        <v>1</v>
      </c>
      <c r="K330">
        <f>sofile__3[[#This Row],[POToSalesInHours]]</f>
        <v>52</v>
      </c>
    </row>
    <row r="331" spans="1:11" x14ac:dyDescent="0.35">
      <c r="A331">
        <v>330</v>
      </c>
      <c r="B331">
        <v>14</v>
      </c>
      <c r="C331">
        <v>9</v>
      </c>
      <c r="D331">
        <v>466</v>
      </c>
      <c r="E331" s="1">
        <v>43892.125</v>
      </c>
      <c r="F331" s="6" t="str">
        <f>DAY(sofile__3[[#This Row],[TimeStamp]])&amp;"/"&amp;MONTH(sofile__3[[#This Row],[TimeStamp]])&amp;"/"&amp;YEAR(sofile__3[[#This Row],[TimeStamp]])</f>
        <v>2/3/2020</v>
      </c>
      <c r="G331">
        <v>330</v>
      </c>
      <c r="H331">
        <v>51</v>
      </c>
      <c r="I331">
        <f>+WEEKNUM(sofile__3[[#This Row],[TimeStamp]])</f>
        <v>10</v>
      </c>
      <c r="J331">
        <f>VLOOKUP(sofile__3[[#This Row],[PurchaseOderID]],pofile__7[[PurchaseOrderID]:[SupplierID]],3,FALSE)</f>
        <v>6</v>
      </c>
      <c r="K331">
        <f>sofile__3[[#This Row],[POToSalesInHours]]</f>
        <v>51</v>
      </c>
    </row>
    <row r="332" spans="1:11" x14ac:dyDescent="0.35">
      <c r="A332">
        <v>331</v>
      </c>
      <c r="B332">
        <v>14</v>
      </c>
      <c r="C332">
        <v>1</v>
      </c>
      <c r="D332">
        <v>251</v>
      </c>
      <c r="E332" s="1">
        <v>43891.375</v>
      </c>
      <c r="F332" s="6" t="str">
        <f>DAY(sofile__3[[#This Row],[TimeStamp]])&amp;"/"&amp;MONTH(sofile__3[[#This Row],[TimeStamp]])&amp;"/"&amp;YEAR(sofile__3[[#This Row],[TimeStamp]])</f>
        <v>1/3/2020</v>
      </c>
      <c r="G332">
        <v>331</v>
      </c>
      <c r="H332">
        <v>33</v>
      </c>
      <c r="I332">
        <f>+WEEKNUM(sofile__3[[#This Row],[TimeStamp]])</f>
        <v>10</v>
      </c>
      <c r="J332">
        <f>VLOOKUP(sofile__3[[#This Row],[PurchaseOderID]],pofile__7[[PurchaseOrderID]:[SupplierID]],3,FALSE)</f>
        <v>3</v>
      </c>
      <c r="K332">
        <f>sofile__3[[#This Row],[POToSalesInHours]]</f>
        <v>33</v>
      </c>
    </row>
    <row r="333" spans="1:11" x14ac:dyDescent="0.35">
      <c r="A333">
        <v>332</v>
      </c>
      <c r="B333">
        <v>14</v>
      </c>
      <c r="C333">
        <v>8</v>
      </c>
      <c r="D333">
        <v>263</v>
      </c>
      <c r="E333" s="1">
        <v>43891.5</v>
      </c>
      <c r="F333" s="6" t="str">
        <f>DAY(sofile__3[[#This Row],[TimeStamp]])&amp;"/"&amp;MONTH(sofile__3[[#This Row],[TimeStamp]])&amp;"/"&amp;YEAR(sofile__3[[#This Row],[TimeStamp]])</f>
        <v>1/3/2020</v>
      </c>
      <c r="G333">
        <v>332</v>
      </c>
      <c r="H333">
        <v>36</v>
      </c>
      <c r="I333">
        <f>+WEEKNUM(sofile__3[[#This Row],[TimeStamp]])</f>
        <v>10</v>
      </c>
      <c r="J333">
        <f>VLOOKUP(sofile__3[[#This Row],[PurchaseOderID]],pofile__7[[PurchaseOrderID]:[SupplierID]],3,FALSE)</f>
        <v>2</v>
      </c>
      <c r="K333">
        <f>sofile__3[[#This Row],[POToSalesInHours]]</f>
        <v>36</v>
      </c>
    </row>
    <row r="334" spans="1:11" x14ac:dyDescent="0.35">
      <c r="A334">
        <v>333</v>
      </c>
      <c r="B334">
        <v>7</v>
      </c>
      <c r="C334">
        <v>7</v>
      </c>
      <c r="D334">
        <v>321</v>
      </c>
      <c r="E334" s="1">
        <v>43891.333333333336</v>
      </c>
      <c r="F334" s="6" t="str">
        <f>DAY(sofile__3[[#This Row],[TimeStamp]])&amp;"/"&amp;MONTH(sofile__3[[#This Row],[TimeStamp]])&amp;"/"&amp;YEAR(sofile__3[[#This Row],[TimeStamp]])</f>
        <v>1/3/2020</v>
      </c>
      <c r="G334">
        <v>333</v>
      </c>
      <c r="H334">
        <v>32</v>
      </c>
      <c r="I334">
        <f>+WEEKNUM(sofile__3[[#This Row],[TimeStamp]])</f>
        <v>10</v>
      </c>
      <c r="J334">
        <f>VLOOKUP(sofile__3[[#This Row],[PurchaseOderID]],pofile__7[[PurchaseOrderID]:[SupplierID]],3,FALSE)</f>
        <v>2</v>
      </c>
      <c r="K334">
        <f>sofile__3[[#This Row],[POToSalesInHours]]</f>
        <v>32</v>
      </c>
    </row>
    <row r="335" spans="1:11" x14ac:dyDescent="0.35">
      <c r="A335">
        <v>334</v>
      </c>
      <c r="B335">
        <v>8</v>
      </c>
      <c r="C335">
        <v>9</v>
      </c>
      <c r="D335">
        <v>116</v>
      </c>
      <c r="E335" s="1">
        <v>43891.625</v>
      </c>
      <c r="F335" s="6" t="str">
        <f>DAY(sofile__3[[#This Row],[TimeStamp]])&amp;"/"&amp;MONTH(sofile__3[[#This Row],[TimeStamp]])&amp;"/"&amp;YEAR(sofile__3[[#This Row],[TimeStamp]])</f>
        <v>1/3/2020</v>
      </c>
      <c r="G335">
        <v>334</v>
      </c>
      <c r="H335">
        <v>39</v>
      </c>
      <c r="I335">
        <f>+WEEKNUM(sofile__3[[#This Row],[TimeStamp]])</f>
        <v>10</v>
      </c>
      <c r="J335">
        <f>VLOOKUP(sofile__3[[#This Row],[PurchaseOderID]],pofile__7[[PurchaseOrderID]:[SupplierID]],3,FALSE)</f>
        <v>4</v>
      </c>
      <c r="K335">
        <f>sofile__3[[#This Row],[POToSalesInHours]]</f>
        <v>39</v>
      </c>
    </row>
    <row r="336" spans="1:11" x14ac:dyDescent="0.35">
      <c r="A336">
        <v>335</v>
      </c>
      <c r="B336">
        <v>12</v>
      </c>
      <c r="C336">
        <v>2</v>
      </c>
      <c r="D336">
        <v>329</v>
      </c>
      <c r="E336" s="1">
        <v>43891.666666666664</v>
      </c>
      <c r="F336" s="6" t="str">
        <f>DAY(sofile__3[[#This Row],[TimeStamp]])&amp;"/"&amp;MONTH(sofile__3[[#This Row],[TimeStamp]])&amp;"/"&amp;YEAR(sofile__3[[#This Row],[TimeStamp]])</f>
        <v>1/3/2020</v>
      </c>
      <c r="G336">
        <v>335</v>
      </c>
      <c r="H336">
        <v>40</v>
      </c>
      <c r="I336">
        <f>+WEEKNUM(sofile__3[[#This Row],[TimeStamp]])</f>
        <v>10</v>
      </c>
      <c r="J336">
        <f>VLOOKUP(sofile__3[[#This Row],[PurchaseOderID]],pofile__7[[PurchaseOrderID]:[SupplierID]],3,FALSE)</f>
        <v>4</v>
      </c>
      <c r="K336">
        <f>sofile__3[[#This Row],[POToSalesInHours]]</f>
        <v>40</v>
      </c>
    </row>
    <row r="337" spans="1:11" x14ac:dyDescent="0.35">
      <c r="A337">
        <v>336</v>
      </c>
      <c r="B337">
        <v>10</v>
      </c>
      <c r="C337">
        <v>7</v>
      </c>
      <c r="D337">
        <v>417</v>
      </c>
      <c r="E337" s="1">
        <v>43892.791666666664</v>
      </c>
      <c r="F337" s="6" t="str">
        <f>DAY(sofile__3[[#This Row],[TimeStamp]])&amp;"/"&amp;MONTH(sofile__3[[#This Row],[TimeStamp]])&amp;"/"&amp;YEAR(sofile__3[[#This Row],[TimeStamp]])</f>
        <v>2/3/2020</v>
      </c>
      <c r="G337">
        <v>336</v>
      </c>
      <c r="H337">
        <v>43</v>
      </c>
      <c r="I337">
        <f>+WEEKNUM(sofile__3[[#This Row],[TimeStamp]])</f>
        <v>10</v>
      </c>
      <c r="J337">
        <f>VLOOKUP(sofile__3[[#This Row],[PurchaseOderID]],pofile__7[[PurchaseOrderID]:[SupplierID]],3,FALSE)</f>
        <v>5</v>
      </c>
      <c r="K337">
        <f>sofile__3[[#This Row],[POToSalesInHours]]</f>
        <v>43</v>
      </c>
    </row>
    <row r="338" spans="1:11" x14ac:dyDescent="0.35">
      <c r="A338">
        <v>337</v>
      </c>
      <c r="B338">
        <v>2</v>
      </c>
      <c r="C338">
        <v>2</v>
      </c>
      <c r="D338">
        <v>291</v>
      </c>
      <c r="E338" s="1">
        <v>43892.666666666664</v>
      </c>
      <c r="F338" s="6" t="str">
        <f>DAY(sofile__3[[#This Row],[TimeStamp]])&amp;"/"&amp;MONTH(sofile__3[[#This Row],[TimeStamp]])&amp;"/"&amp;YEAR(sofile__3[[#This Row],[TimeStamp]])</f>
        <v>2/3/2020</v>
      </c>
      <c r="G338">
        <v>337</v>
      </c>
      <c r="H338">
        <v>40</v>
      </c>
      <c r="I338">
        <f>+WEEKNUM(sofile__3[[#This Row],[TimeStamp]])</f>
        <v>10</v>
      </c>
      <c r="J338">
        <f>VLOOKUP(sofile__3[[#This Row],[PurchaseOderID]],pofile__7[[PurchaseOrderID]:[SupplierID]],3,FALSE)</f>
        <v>2</v>
      </c>
      <c r="K338">
        <f>sofile__3[[#This Row],[POToSalesInHours]]</f>
        <v>40</v>
      </c>
    </row>
    <row r="339" spans="1:11" x14ac:dyDescent="0.35">
      <c r="A339">
        <v>338</v>
      </c>
      <c r="B339">
        <v>10</v>
      </c>
      <c r="C339">
        <v>7</v>
      </c>
      <c r="D339">
        <v>333</v>
      </c>
      <c r="E339" s="1">
        <v>43892.625</v>
      </c>
      <c r="F339" s="6" t="str">
        <f>DAY(sofile__3[[#This Row],[TimeStamp]])&amp;"/"&amp;MONTH(sofile__3[[#This Row],[TimeStamp]])&amp;"/"&amp;YEAR(sofile__3[[#This Row],[TimeStamp]])</f>
        <v>2/3/2020</v>
      </c>
      <c r="G339">
        <v>338</v>
      </c>
      <c r="H339">
        <v>39</v>
      </c>
      <c r="I339">
        <f>+WEEKNUM(sofile__3[[#This Row],[TimeStamp]])</f>
        <v>10</v>
      </c>
      <c r="J339">
        <f>VLOOKUP(sofile__3[[#This Row],[PurchaseOderID]],pofile__7[[PurchaseOrderID]:[SupplierID]],3,FALSE)</f>
        <v>5</v>
      </c>
      <c r="K339">
        <f>sofile__3[[#This Row],[POToSalesInHours]]</f>
        <v>39</v>
      </c>
    </row>
    <row r="340" spans="1:11" x14ac:dyDescent="0.35">
      <c r="A340">
        <v>339</v>
      </c>
      <c r="B340">
        <v>13</v>
      </c>
      <c r="C340">
        <v>3</v>
      </c>
      <c r="D340">
        <v>476</v>
      </c>
      <c r="E340" s="1">
        <v>43892.708333333336</v>
      </c>
      <c r="F340" s="6" t="str">
        <f>DAY(sofile__3[[#This Row],[TimeStamp]])&amp;"/"&amp;MONTH(sofile__3[[#This Row],[TimeStamp]])&amp;"/"&amp;YEAR(sofile__3[[#This Row],[TimeStamp]])</f>
        <v>2/3/2020</v>
      </c>
      <c r="G340">
        <v>339</v>
      </c>
      <c r="H340">
        <v>41</v>
      </c>
      <c r="I340">
        <f>+WEEKNUM(sofile__3[[#This Row],[TimeStamp]])</f>
        <v>10</v>
      </c>
      <c r="J340">
        <f>VLOOKUP(sofile__3[[#This Row],[PurchaseOderID]],pofile__7[[PurchaseOrderID]:[SupplierID]],3,FALSE)</f>
        <v>1</v>
      </c>
      <c r="K340">
        <f>sofile__3[[#This Row],[POToSalesInHours]]</f>
        <v>41</v>
      </c>
    </row>
    <row r="341" spans="1:11" x14ac:dyDescent="0.35">
      <c r="A341">
        <v>340</v>
      </c>
      <c r="B341">
        <v>5</v>
      </c>
      <c r="C341">
        <v>8</v>
      </c>
      <c r="D341">
        <v>90</v>
      </c>
      <c r="E341" s="1">
        <v>43892.25</v>
      </c>
      <c r="F341" s="6" t="str">
        <f>DAY(sofile__3[[#This Row],[TimeStamp]])&amp;"/"&amp;MONTH(sofile__3[[#This Row],[TimeStamp]])&amp;"/"&amp;YEAR(sofile__3[[#This Row],[TimeStamp]])</f>
        <v>2/3/2020</v>
      </c>
      <c r="G341">
        <v>340</v>
      </c>
      <c r="H341">
        <v>30</v>
      </c>
      <c r="I341">
        <f>+WEEKNUM(sofile__3[[#This Row],[TimeStamp]])</f>
        <v>10</v>
      </c>
      <c r="J341">
        <f>VLOOKUP(sofile__3[[#This Row],[PurchaseOderID]],pofile__7[[PurchaseOrderID]:[SupplierID]],3,FALSE)</f>
        <v>4</v>
      </c>
      <c r="K341">
        <f>sofile__3[[#This Row],[POToSalesInHours]]</f>
        <v>30</v>
      </c>
    </row>
    <row r="342" spans="1:11" x14ac:dyDescent="0.35">
      <c r="A342">
        <v>341</v>
      </c>
      <c r="B342">
        <v>1</v>
      </c>
      <c r="C342">
        <v>6</v>
      </c>
      <c r="D342">
        <v>273</v>
      </c>
      <c r="E342" s="1">
        <v>43892.708333333336</v>
      </c>
      <c r="F342" s="6" t="str">
        <f>DAY(sofile__3[[#This Row],[TimeStamp]])&amp;"/"&amp;MONTH(sofile__3[[#This Row],[TimeStamp]])&amp;"/"&amp;YEAR(sofile__3[[#This Row],[TimeStamp]])</f>
        <v>2/3/2020</v>
      </c>
      <c r="G342">
        <v>341</v>
      </c>
      <c r="H342">
        <v>41</v>
      </c>
      <c r="I342">
        <f>+WEEKNUM(sofile__3[[#This Row],[TimeStamp]])</f>
        <v>10</v>
      </c>
      <c r="J342">
        <f>VLOOKUP(sofile__3[[#This Row],[PurchaseOderID]],pofile__7[[PurchaseOrderID]:[SupplierID]],3,FALSE)</f>
        <v>4</v>
      </c>
      <c r="K342">
        <f>sofile__3[[#This Row],[POToSalesInHours]]</f>
        <v>41</v>
      </c>
    </row>
    <row r="343" spans="1:11" x14ac:dyDescent="0.35">
      <c r="A343">
        <v>342</v>
      </c>
      <c r="B343">
        <v>14</v>
      </c>
      <c r="C343">
        <v>1</v>
      </c>
      <c r="D343">
        <v>247</v>
      </c>
      <c r="E343" s="1">
        <v>43892.166666666664</v>
      </c>
      <c r="F343" s="6" t="str">
        <f>DAY(sofile__3[[#This Row],[TimeStamp]])&amp;"/"&amp;MONTH(sofile__3[[#This Row],[TimeStamp]])&amp;"/"&amp;YEAR(sofile__3[[#This Row],[TimeStamp]])</f>
        <v>2/3/2020</v>
      </c>
      <c r="G343">
        <v>342</v>
      </c>
      <c r="H343">
        <v>28</v>
      </c>
      <c r="I343">
        <f>+WEEKNUM(sofile__3[[#This Row],[TimeStamp]])</f>
        <v>10</v>
      </c>
      <c r="J343">
        <f>VLOOKUP(sofile__3[[#This Row],[PurchaseOderID]],pofile__7[[PurchaseOrderID]:[SupplierID]],3,FALSE)</f>
        <v>3</v>
      </c>
      <c r="K343">
        <f>sofile__3[[#This Row],[POToSalesInHours]]</f>
        <v>28</v>
      </c>
    </row>
    <row r="344" spans="1:11" x14ac:dyDescent="0.35">
      <c r="A344">
        <v>343</v>
      </c>
      <c r="B344">
        <v>1</v>
      </c>
      <c r="C344">
        <v>5</v>
      </c>
      <c r="D344">
        <v>104</v>
      </c>
      <c r="E344" s="1">
        <v>43893.416666666664</v>
      </c>
      <c r="F344" s="6" t="str">
        <f>DAY(sofile__3[[#This Row],[TimeStamp]])&amp;"/"&amp;MONTH(sofile__3[[#This Row],[TimeStamp]])&amp;"/"&amp;YEAR(sofile__3[[#This Row],[TimeStamp]])</f>
        <v>3/3/2020</v>
      </c>
      <c r="G344">
        <v>343</v>
      </c>
      <c r="H344">
        <v>34</v>
      </c>
      <c r="I344">
        <f>+WEEKNUM(sofile__3[[#This Row],[TimeStamp]])</f>
        <v>10</v>
      </c>
      <c r="J344">
        <f>VLOOKUP(sofile__3[[#This Row],[PurchaseOderID]],pofile__7[[PurchaseOrderID]:[SupplierID]],3,FALSE)</f>
        <v>7</v>
      </c>
      <c r="K344">
        <f>sofile__3[[#This Row],[POToSalesInHours]]</f>
        <v>34</v>
      </c>
    </row>
    <row r="345" spans="1:11" x14ac:dyDescent="0.35">
      <c r="A345">
        <v>344</v>
      </c>
      <c r="B345">
        <v>2</v>
      </c>
      <c r="C345">
        <v>3</v>
      </c>
      <c r="D345">
        <v>297</v>
      </c>
      <c r="E345" s="1">
        <v>43893.458333333336</v>
      </c>
      <c r="F345" s="6" t="str">
        <f>DAY(sofile__3[[#This Row],[TimeStamp]])&amp;"/"&amp;MONTH(sofile__3[[#This Row],[TimeStamp]])&amp;"/"&amp;YEAR(sofile__3[[#This Row],[TimeStamp]])</f>
        <v>3/3/2020</v>
      </c>
      <c r="G345">
        <v>344</v>
      </c>
      <c r="H345">
        <v>35</v>
      </c>
      <c r="I345">
        <f>+WEEKNUM(sofile__3[[#This Row],[TimeStamp]])</f>
        <v>10</v>
      </c>
      <c r="J345">
        <f>VLOOKUP(sofile__3[[#This Row],[PurchaseOderID]],pofile__7[[PurchaseOrderID]:[SupplierID]],3,FALSE)</f>
        <v>1</v>
      </c>
      <c r="K345">
        <f>sofile__3[[#This Row],[POToSalesInHours]]</f>
        <v>35</v>
      </c>
    </row>
    <row r="346" spans="1:11" x14ac:dyDescent="0.35">
      <c r="A346">
        <v>345</v>
      </c>
      <c r="B346">
        <v>9</v>
      </c>
      <c r="C346">
        <v>8</v>
      </c>
      <c r="D346">
        <v>372</v>
      </c>
      <c r="E346" s="1">
        <v>43893.416666666664</v>
      </c>
      <c r="F346" s="6" t="str">
        <f>DAY(sofile__3[[#This Row],[TimeStamp]])&amp;"/"&amp;MONTH(sofile__3[[#This Row],[TimeStamp]])&amp;"/"&amp;YEAR(sofile__3[[#This Row],[TimeStamp]])</f>
        <v>3/3/2020</v>
      </c>
      <c r="G346">
        <v>345</v>
      </c>
      <c r="H346">
        <v>34</v>
      </c>
      <c r="I346">
        <f>+WEEKNUM(sofile__3[[#This Row],[TimeStamp]])</f>
        <v>10</v>
      </c>
      <c r="J346">
        <f>VLOOKUP(sofile__3[[#This Row],[PurchaseOderID]],pofile__7[[PurchaseOrderID]:[SupplierID]],3,FALSE)</f>
        <v>2</v>
      </c>
      <c r="K346">
        <f>sofile__3[[#This Row],[POToSalesInHours]]</f>
        <v>34</v>
      </c>
    </row>
    <row r="347" spans="1:11" x14ac:dyDescent="0.35">
      <c r="A347">
        <v>346</v>
      </c>
      <c r="B347">
        <v>8</v>
      </c>
      <c r="C347">
        <v>6</v>
      </c>
      <c r="D347">
        <v>356</v>
      </c>
      <c r="E347" s="1">
        <v>43893.875</v>
      </c>
      <c r="F347" s="6" t="str">
        <f>DAY(sofile__3[[#This Row],[TimeStamp]])&amp;"/"&amp;MONTH(sofile__3[[#This Row],[TimeStamp]])&amp;"/"&amp;YEAR(sofile__3[[#This Row],[TimeStamp]])</f>
        <v>3/3/2020</v>
      </c>
      <c r="G347">
        <v>346</v>
      </c>
      <c r="H347">
        <v>45</v>
      </c>
      <c r="I347">
        <f>+WEEKNUM(sofile__3[[#This Row],[TimeStamp]])</f>
        <v>10</v>
      </c>
      <c r="J347">
        <f>VLOOKUP(sofile__3[[#This Row],[PurchaseOderID]],pofile__7[[PurchaseOrderID]:[SupplierID]],3,FALSE)</f>
        <v>3</v>
      </c>
      <c r="K347">
        <f>sofile__3[[#This Row],[POToSalesInHours]]</f>
        <v>45</v>
      </c>
    </row>
    <row r="348" spans="1:11" x14ac:dyDescent="0.35">
      <c r="A348">
        <v>347</v>
      </c>
      <c r="B348">
        <v>6</v>
      </c>
      <c r="C348">
        <v>2</v>
      </c>
      <c r="D348">
        <v>154</v>
      </c>
      <c r="E348" s="1">
        <v>43893.791666666664</v>
      </c>
      <c r="F348" s="6" t="str">
        <f>DAY(sofile__3[[#This Row],[TimeStamp]])&amp;"/"&amp;MONTH(sofile__3[[#This Row],[TimeStamp]])&amp;"/"&amp;YEAR(sofile__3[[#This Row],[TimeStamp]])</f>
        <v>3/3/2020</v>
      </c>
      <c r="G348">
        <v>347</v>
      </c>
      <c r="H348">
        <v>43</v>
      </c>
      <c r="I348">
        <f>+WEEKNUM(sofile__3[[#This Row],[TimeStamp]])</f>
        <v>10</v>
      </c>
      <c r="J348">
        <f>VLOOKUP(sofile__3[[#This Row],[PurchaseOderID]],pofile__7[[PurchaseOrderID]:[SupplierID]],3,FALSE)</f>
        <v>2</v>
      </c>
      <c r="K348">
        <f>sofile__3[[#This Row],[POToSalesInHours]]</f>
        <v>43</v>
      </c>
    </row>
    <row r="349" spans="1:11" x14ac:dyDescent="0.35">
      <c r="A349">
        <v>348</v>
      </c>
      <c r="B349">
        <v>11</v>
      </c>
      <c r="C349">
        <v>3</v>
      </c>
      <c r="D349">
        <v>273</v>
      </c>
      <c r="E349" s="1">
        <v>43893.166666666664</v>
      </c>
      <c r="F349" s="6" t="str">
        <f>DAY(sofile__3[[#This Row],[TimeStamp]])&amp;"/"&amp;MONTH(sofile__3[[#This Row],[TimeStamp]])&amp;"/"&amp;YEAR(sofile__3[[#This Row],[TimeStamp]])</f>
        <v>3/3/2020</v>
      </c>
      <c r="G349">
        <v>348</v>
      </c>
      <c r="H349">
        <v>28</v>
      </c>
      <c r="I349">
        <f>+WEEKNUM(sofile__3[[#This Row],[TimeStamp]])</f>
        <v>10</v>
      </c>
      <c r="J349">
        <f>VLOOKUP(sofile__3[[#This Row],[PurchaseOderID]],pofile__7[[PurchaseOrderID]:[SupplierID]],3,FALSE)</f>
        <v>6</v>
      </c>
      <c r="K349">
        <f>sofile__3[[#This Row],[POToSalesInHours]]</f>
        <v>28</v>
      </c>
    </row>
    <row r="350" spans="1:11" x14ac:dyDescent="0.35">
      <c r="A350">
        <v>349</v>
      </c>
      <c r="B350">
        <v>11</v>
      </c>
      <c r="C350">
        <v>4</v>
      </c>
      <c r="D350">
        <v>240</v>
      </c>
      <c r="E350" s="1">
        <v>43894.833333333336</v>
      </c>
      <c r="F350" s="6" t="str">
        <f>DAY(sofile__3[[#This Row],[TimeStamp]])&amp;"/"&amp;MONTH(sofile__3[[#This Row],[TimeStamp]])&amp;"/"&amp;YEAR(sofile__3[[#This Row],[TimeStamp]])</f>
        <v>4/3/2020</v>
      </c>
      <c r="G350">
        <v>349</v>
      </c>
      <c r="H350">
        <v>44</v>
      </c>
      <c r="I350">
        <f>+WEEKNUM(sofile__3[[#This Row],[TimeStamp]])</f>
        <v>10</v>
      </c>
      <c r="J350">
        <f>VLOOKUP(sofile__3[[#This Row],[PurchaseOderID]],pofile__7[[PurchaseOrderID]:[SupplierID]],3,FALSE)</f>
        <v>3</v>
      </c>
      <c r="K350">
        <f>sofile__3[[#This Row],[POToSalesInHours]]</f>
        <v>44</v>
      </c>
    </row>
    <row r="351" spans="1:11" x14ac:dyDescent="0.35">
      <c r="A351">
        <v>350</v>
      </c>
      <c r="B351">
        <v>7</v>
      </c>
      <c r="C351">
        <v>5</v>
      </c>
      <c r="D351">
        <v>453</v>
      </c>
      <c r="E351" s="1">
        <v>43894.458333333336</v>
      </c>
      <c r="F351" s="6" t="str">
        <f>DAY(sofile__3[[#This Row],[TimeStamp]])&amp;"/"&amp;MONTH(sofile__3[[#This Row],[TimeStamp]])&amp;"/"&amp;YEAR(sofile__3[[#This Row],[TimeStamp]])</f>
        <v>4/3/2020</v>
      </c>
      <c r="G351">
        <v>350</v>
      </c>
      <c r="H351">
        <v>35</v>
      </c>
      <c r="I351">
        <f>+WEEKNUM(sofile__3[[#This Row],[TimeStamp]])</f>
        <v>10</v>
      </c>
      <c r="J351">
        <f>VLOOKUP(sofile__3[[#This Row],[PurchaseOderID]],pofile__7[[PurchaseOrderID]:[SupplierID]],3,FALSE)</f>
        <v>4</v>
      </c>
      <c r="K351">
        <f>sofile__3[[#This Row],[POToSalesInHours]]</f>
        <v>35</v>
      </c>
    </row>
    <row r="352" spans="1:11" x14ac:dyDescent="0.35">
      <c r="A352">
        <v>351</v>
      </c>
      <c r="B352">
        <v>3</v>
      </c>
      <c r="C352">
        <v>9</v>
      </c>
      <c r="D352">
        <v>294</v>
      </c>
      <c r="E352" s="1">
        <v>43894.166666666664</v>
      </c>
      <c r="F352" s="6" t="str">
        <f>DAY(sofile__3[[#This Row],[TimeStamp]])&amp;"/"&amp;MONTH(sofile__3[[#This Row],[TimeStamp]])&amp;"/"&amp;YEAR(sofile__3[[#This Row],[TimeStamp]])</f>
        <v>4/3/2020</v>
      </c>
      <c r="G352">
        <v>351</v>
      </c>
      <c r="H352">
        <v>28</v>
      </c>
      <c r="I352">
        <f>+WEEKNUM(sofile__3[[#This Row],[TimeStamp]])</f>
        <v>10</v>
      </c>
      <c r="J352">
        <f>VLOOKUP(sofile__3[[#This Row],[PurchaseOderID]],pofile__7[[PurchaseOrderID]:[SupplierID]],3,FALSE)</f>
        <v>4</v>
      </c>
      <c r="K352">
        <f>sofile__3[[#This Row],[POToSalesInHours]]</f>
        <v>28</v>
      </c>
    </row>
    <row r="353" spans="1:11" x14ac:dyDescent="0.35">
      <c r="A353">
        <v>352</v>
      </c>
      <c r="B353">
        <v>9</v>
      </c>
      <c r="C353">
        <v>6</v>
      </c>
      <c r="D353">
        <v>331</v>
      </c>
      <c r="E353" s="1">
        <v>43894.208333333336</v>
      </c>
      <c r="F353" s="6" t="str">
        <f>DAY(sofile__3[[#This Row],[TimeStamp]])&amp;"/"&amp;MONTH(sofile__3[[#This Row],[TimeStamp]])&amp;"/"&amp;YEAR(sofile__3[[#This Row],[TimeStamp]])</f>
        <v>4/3/2020</v>
      </c>
      <c r="G353">
        <v>352</v>
      </c>
      <c r="H353">
        <v>29</v>
      </c>
      <c r="I353">
        <f>+WEEKNUM(sofile__3[[#This Row],[TimeStamp]])</f>
        <v>10</v>
      </c>
      <c r="J353">
        <f>VLOOKUP(sofile__3[[#This Row],[PurchaseOderID]],pofile__7[[PurchaseOrderID]:[SupplierID]],3,FALSE)</f>
        <v>3</v>
      </c>
      <c r="K353">
        <f>sofile__3[[#This Row],[POToSalesInHours]]</f>
        <v>29</v>
      </c>
    </row>
    <row r="354" spans="1:11" x14ac:dyDescent="0.35">
      <c r="A354">
        <v>353</v>
      </c>
      <c r="B354">
        <v>5</v>
      </c>
      <c r="C354">
        <v>4</v>
      </c>
      <c r="D354">
        <v>139</v>
      </c>
      <c r="E354" s="1">
        <v>43894.333333333336</v>
      </c>
      <c r="F354" s="6" t="str">
        <f>DAY(sofile__3[[#This Row],[TimeStamp]])&amp;"/"&amp;MONTH(sofile__3[[#This Row],[TimeStamp]])&amp;"/"&amp;YEAR(sofile__3[[#This Row],[TimeStamp]])</f>
        <v>4/3/2020</v>
      </c>
      <c r="G354">
        <v>353</v>
      </c>
      <c r="H354">
        <v>32</v>
      </c>
      <c r="I354">
        <f>+WEEKNUM(sofile__3[[#This Row],[TimeStamp]])</f>
        <v>10</v>
      </c>
      <c r="J354">
        <f>VLOOKUP(sofile__3[[#This Row],[PurchaseOderID]],pofile__7[[PurchaseOrderID]:[SupplierID]],3,FALSE)</f>
        <v>4</v>
      </c>
      <c r="K354">
        <f>sofile__3[[#This Row],[POToSalesInHours]]</f>
        <v>32</v>
      </c>
    </row>
    <row r="355" spans="1:11" x14ac:dyDescent="0.35">
      <c r="A355">
        <v>354</v>
      </c>
      <c r="B355">
        <v>9</v>
      </c>
      <c r="C355">
        <v>5</v>
      </c>
      <c r="D355">
        <v>111</v>
      </c>
      <c r="E355" s="1">
        <v>43894.458333333336</v>
      </c>
      <c r="F355" s="6" t="str">
        <f>DAY(sofile__3[[#This Row],[TimeStamp]])&amp;"/"&amp;MONTH(sofile__3[[#This Row],[TimeStamp]])&amp;"/"&amp;YEAR(sofile__3[[#This Row],[TimeStamp]])</f>
        <v>4/3/2020</v>
      </c>
      <c r="G355">
        <v>354</v>
      </c>
      <c r="H355">
        <v>35</v>
      </c>
      <c r="I355">
        <f>+WEEKNUM(sofile__3[[#This Row],[TimeStamp]])</f>
        <v>10</v>
      </c>
      <c r="J355">
        <f>VLOOKUP(sofile__3[[#This Row],[PurchaseOderID]],pofile__7[[PurchaseOrderID]:[SupplierID]],3,FALSE)</f>
        <v>7</v>
      </c>
      <c r="K355">
        <f>sofile__3[[#This Row],[POToSalesInHours]]</f>
        <v>35</v>
      </c>
    </row>
    <row r="356" spans="1:11" x14ac:dyDescent="0.35">
      <c r="A356">
        <v>355</v>
      </c>
      <c r="B356">
        <v>7</v>
      </c>
      <c r="C356">
        <v>3</v>
      </c>
      <c r="D356">
        <v>115</v>
      </c>
      <c r="E356" s="1">
        <v>43895.458333333336</v>
      </c>
      <c r="F356" s="6" t="str">
        <f>DAY(sofile__3[[#This Row],[TimeStamp]])&amp;"/"&amp;MONTH(sofile__3[[#This Row],[TimeStamp]])&amp;"/"&amp;YEAR(sofile__3[[#This Row],[TimeStamp]])</f>
        <v>5/3/2020</v>
      </c>
      <c r="G356">
        <v>355</v>
      </c>
      <c r="H356">
        <v>35</v>
      </c>
      <c r="I356">
        <f>+WEEKNUM(sofile__3[[#This Row],[TimeStamp]])</f>
        <v>10</v>
      </c>
      <c r="J356">
        <f>VLOOKUP(sofile__3[[#This Row],[PurchaseOderID]],pofile__7[[PurchaseOrderID]:[SupplierID]],3,FALSE)</f>
        <v>2</v>
      </c>
      <c r="K356">
        <f>sofile__3[[#This Row],[POToSalesInHours]]</f>
        <v>35</v>
      </c>
    </row>
    <row r="357" spans="1:11" x14ac:dyDescent="0.35">
      <c r="A357">
        <v>356</v>
      </c>
      <c r="B357">
        <v>6</v>
      </c>
      <c r="C357">
        <v>3</v>
      </c>
      <c r="D357">
        <v>297</v>
      </c>
      <c r="E357" s="1">
        <v>43895.5</v>
      </c>
      <c r="F357" s="6" t="str">
        <f>DAY(sofile__3[[#This Row],[TimeStamp]])&amp;"/"&amp;MONTH(sofile__3[[#This Row],[TimeStamp]])&amp;"/"&amp;YEAR(sofile__3[[#This Row],[TimeStamp]])</f>
        <v>5/3/2020</v>
      </c>
      <c r="G357">
        <v>356</v>
      </c>
      <c r="H357">
        <v>36</v>
      </c>
      <c r="I357">
        <f>+WEEKNUM(sofile__3[[#This Row],[TimeStamp]])</f>
        <v>10</v>
      </c>
      <c r="J357">
        <f>VLOOKUP(sofile__3[[#This Row],[PurchaseOderID]],pofile__7[[PurchaseOrderID]:[SupplierID]],3,FALSE)</f>
        <v>1</v>
      </c>
      <c r="K357">
        <f>sofile__3[[#This Row],[POToSalesInHours]]</f>
        <v>36</v>
      </c>
    </row>
    <row r="358" spans="1:11" x14ac:dyDescent="0.35">
      <c r="A358">
        <v>357</v>
      </c>
      <c r="B358">
        <v>10</v>
      </c>
      <c r="C358">
        <v>8</v>
      </c>
      <c r="D358">
        <v>127</v>
      </c>
      <c r="E358" s="1">
        <v>43895.625</v>
      </c>
      <c r="F358" s="6" t="str">
        <f>DAY(sofile__3[[#This Row],[TimeStamp]])&amp;"/"&amp;MONTH(sofile__3[[#This Row],[TimeStamp]])&amp;"/"&amp;YEAR(sofile__3[[#This Row],[TimeStamp]])</f>
        <v>5/3/2020</v>
      </c>
      <c r="G358">
        <v>357</v>
      </c>
      <c r="H358">
        <v>39</v>
      </c>
      <c r="I358">
        <f>+WEEKNUM(sofile__3[[#This Row],[TimeStamp]])</f>
        <v>10</v>
      </c>
      <c r="J358">
        <f>VLOOKUP(sofile__3[[#This Row],[PurchaseOderID]],pofile__7[[PurchaseOrderID]:[SupplierID]],3,FALSE)</f>
        <v>4</v>
      </c>
      <c r="K358">
        <f>sofile__3[[#This Row],[POToSalesInHours]]</f>
        <v>39</v>
      </c>
    </row>
    <row r="359" spans="1:11" x14ac:dyDescent="0.35">
      <c r="A359">
        <v>358</v>
      </c>
      <c r="B359">
        <v>12</v>
      </c>
      <c r="C359">
        <v>3</v>
      </c>
      <c r="D359">
        <v>373</v>
      </c>
      <c r="E359" s="1">
        <v>43895.333333333336</v>
      </c>
      <c r="F359" s="6" t="str">
        <f>DAY(sofile__3[[#This Row],[TimeStamp]])&amp;"/"&amp;MONTH(sofile__3[[#This Row],[TimeStamp]])&amp;"/"&amp;YEAR(sofile__3[[#This Row],[TimeStamp]])</f>
        <v>5/3/2020</v>
      </c>
      <c r="G359">
        <v>358</v>
      </c>
      <c r="H359">
        <v>32</v>
      </c>
      <c r="I359">
        <f>+WEEKNUM(sofile__3[[#This Row],[TimeStamp]])</f>
        <v>10</v>
      </c>
      <c r="J359">
        <f>VLOOKUP(sofile__3[[#This Row],[PurchaseOderID]],pofile__7[[PurchaseOrderID]:[SupplierID]],3,FALSE)</f>
        <v>6</v>
      </c>
      <c r="K359">
        <f>sofile__3[[#This Row],[POToSalesInHours]]</f>
        <v>32</v>
      </c>
    </row>
    <row r="360" spans="1:11" x14ac:dyDescent="0.35">
      <c r="A360">
        <v>359</v>
      </c>
      <c r="B360">
        <v>7</v>
      </c>
      <c r="C360">
        <v>7</v>
      </c>
      <c r="D360">
        <v>364</v>
      </c>
      <c r="E360" s="1">
        <v>43896.208333333336</v>
      </c>
      <c r="F360" s="6" t="str">
        <f>DAY(sofile__3[[#This Row],[TimeStamp]])&amp;"/"&amp;MONTH(sofile__3[[#This Row],[TimeStamp]])&amp;"/"&amp;YEAR(sofile__3[[#This Row],[TimeStamp]])</f>
        <v>6/3/2020</v>
      </c>
      <c r="G360">
        <v>359</v>
      </c>
      <c r="H360">
        <v>29</v>
      </c>
      <c r="I360">
        <f>+WEEKNUM(sofile__3[[#This Row],[TimeStamp]])</f>
        <v>10</v>
      </c>
      <c r="J360">
        <f>VLOOKUP(sofile__3[[#This Row],[PurchaseOderID]],pofile__7[[PurchaseOrderID]:[SupplierID]],3,FALSE)</f>
        <v>5</v>
      </c>
      <c r="K360">
        <f>sofile__3[[#This Row],[POToSalesInHours]]</f>
        <v>29</v>
      </c>
    </row>
    <row r="361" spans="1:11" x14ac:dyDescent="0.35">
      <c r="A361">
        <v>360</v>
      </c>
      <c r="B361">
        <v>3</v>
      </c>
      <c r="C361">
        <v>1</v>
      </c>
      <c r="D361">
        <v>257</v>
      </c>
      <c r="E361" s="1">
        <v>43896.541666666664</v>
      </c>
      <c r="F361" s="6" t="str">
        <f>DAY(sofile__3[[#This Row],[TimeStamp]])&amp;"/"&amp;MONTH(sofile__3[[#This Row],[TimeStamp]])&amp;"/"&amp;YEAR(sofile__3[[#This Row],[TimeStamp]])</f>
        <v>6/3/2020</v>
      </c>
      <c r="G361">
        <v>360</v>
      </c>
      <c r="H361">
        <v>37</v>
      </c>
      <c r="I361">
        <f>+WEEKNUM(sofile__3[[#This Row],[TimeStamp]])</f>
        <v>10</v>
      </c>
      <c r="J361">
        <f>VLOOKUP(sofile__3[[#This Row],[PurchaseOderID]],pofile__7[[PurchaseOrderID]:[SupplierID]],3,FALSE)</f>
        <v>5</v>
      </c>
      <c r="K361">
        <f>sofile__3[[#This Row],[POToSalesInHours]]</f>
        <v>37</v>
      </c>
    </row>
    <row r="362" spans="1:11" x14ac:dyDescent="0.35">
      <c r="A362">
        <v>361</v>
      </c>
      <c r="B362">
        <v>8</v>
      </c>
      <c r="C362">
        <v>9</v>
      </c>
      <c r="D362">
        <v>449</v>
      </c>
      <c r="E362" s="1">
        <v>43896.833333333336</v>
      </c>
      <c r="F362" s="6" t="str">
        <f>DAY(sofile__3[[#This Row],[TimeStamp]])&amp;"/"&amp;MONTH(sofile__3[[#This Row],[TimeStamp]])&amp;"/"&amp;YEAR(sofile__3[[#This Row],[TimeStamp]])</f>
        <v>6/3/2020</v>
      </c>
      <c r="G362">
        <v>361</v>
      </c>
      <c r="H362">
        <v>44</v>
      </c>
      <c r="I362">
        <f>+WEEKNUM(sofile__3[[#This Row],[TimeStamp]])</f>
        <v>10</v>
      </c>
      <c r="J362">
        <f>VLOOKUP(sofile__3[[#This Row],[PurchaseOderID]],pofile__7[[PurchaseOrderID]:[SupplierID]],3,FALSE)</f>
        <v>1</v>
      </c>
      <c r="K362">
        <f>sofile__3[[#This Row],[POToSalesInHours]]</f>
        <v>44</v>
      </c>
    </row>
    <row r="363" spans="1:11" x14ac:dyDescent="0.35">
      <c r="A363">
        <v>362</v>
      </c>
      <c r="B363">
        <v>1</v>
      </c>
      <c r="C363">
        <v>4</v>
      </c>
      <c r="D363">
        <v>342</v>
      </c>
      <c r="E363" s="1">
        <v>43896.666666666664</v>
      </c>
      <c r="F363" s="6" t="str">
        <f>DAY(sofile__3[[#This Row],[TimeStamp]])&amp;"/"&amp;MONTH(sofile__3[[#This Row],[TimeStamp]])&amp;"/"&amp;YEAR(sofile__3[[#This Row],[TimeStamp]])</f>
        <v>6/3/2020</v>
      </c>
      <c r="G363">
        <v>362</v>
      </c>
      <c r="H363">
        <v>40</v>
      </c>
      <c r="I363">
        <f>+WEEKNUM(sofile__3[[#This Row],[TimeStamp]])</f>
        <v>10</v>
      </c>
      <c r="J363">
        <f>VLOOKUP(sofile__3[[#This Row],[PurchaseOderID]],pofile__7[[PurchaseOrderID]:[SupplierID]],3,FALSE)</f>
        <v>1</v>
      </c>
      <c r="K363">
        <f>sofile__3[[#This Row],[POToSalesInHours]]</f>
        <v>40</v>
      </c>
    </row>
    <row r="364" spans="1:11" x14ac:dyDescent="0.35">
      <c r="A364">
        <v>363</v>
      </c>
      <c r="B364">
        <v>7</v>
      </c>
      <c r="C364">
        <v>3</v>
      </c>
      <c r="D364">
        <v>464</v>
      </c>
      <c r="E364" s="1">
        <v>43896.291666666664</v>
      </c>
      <c r="F364" s="6" t="str">
        <f>DAY(sofile__3[[#This Row],[TimeStamp]])&amp;"/"&amp;MONTH(sofile__3[[#This Row],[TimeStamp]])&amp;"/"&amp;YEAR(sofile__3[[#This Row],[TimeStamp]])</f>
        <v>6/3/2020</v>
      </c>
      <c r="G364">
        <v>363</v>
      </c>
      <c r="H364">
        <v>31</v>
      </c>
      <c r="I364">
        <f>+WEEKNUM(sofile__3[[#This Row],[TimeStamp]])</f>
        <v>10</v>
      </c>
      <c r="J364">
        <f>VLOOKUP(sofile__3[[#This Row],[PurchaseOderID]],pofile__7[[PurchaseOrderID]:[SupplierID]],3,FALSE)</f>
        <v>7</v>
      </c>
      <c r="K364">
        <f>sofile__3[[#This Row],[POToSalesInHours]]</f>
        <v>31</v>
      </c>
    </row>
    <row r="365" spans="1:11" x14ac:dyDescent="0.35">
      <c r="A365">
        <v>364</v>
      </c>
      <c r="B365">
        <v>4</v>
      </c>
      <c r="C365">
        <v>7</v>
      </c>
      <c r="D365">
        <v>301</v>
      </c>
      <c r="E365" s="1">
        <v>43896.708333333336</v>
      </c>
      <c r="F365" s="6" t="str">
        <f>DAY(sofile__3[[#This Row],[TimeStamp]])&amp;"/"&amp;MONTH(sofile__3[[#This Row],[TimeStamp]])&amp;"/"&amp;YEAR(sofile__3[[#This Row],[TimeStamp]])</f>
        <v>6/3/2020</v>
      </c>
      <c r="G365">
        <v>364</v>
      </c>
      <c r="H365">
        <v>41</v>
      </c>
      <c r="I365">
        <f>+WEEKNUM(sofile__3[[#This Row],[TimeStamp]])</f>
        <v>10</v>
      </c>
      <c r="J365">
        <f>VLOOKUP(sofile__3[[#This Row],[PurchaseOderID]],pofile__7[[PurchaseOrderID]:[SupplierID]],3,FALSE)</f>
        <v>3</v>
      </c>
      <c r="K365">
        <f>sofile__3[[#This Row],[POToSalesInHours]]</f>
        <v>41</v>
      </c>
    </row>
    <row r="366" spans="1:11" x14ac:dyDescent="0.35">
      <c r="A366">
        <v>365</v>
      </c>
      <c r="B366">
        <v>10</v>
      </c>
      <c r="C366">
        <v>4</v>
      </c>
      <c r="D366">
        <v>106</v>
      </c>
      <c r="E366" s="1">
        <v>43897.625</v>
      </c>
      <c r="F366" s="6" t="str">
        <f>DAY(sofile__3[[#This Row],[TimeStamp]])&amp;"/"&amp;MONTH(sofile__3[[#This Row],[TimeStamp]])&amp;"/"&amp;YEAR(sofile__3[[#This Row],[TimeStamp]])</f>
        <v>7/3/2020</v>
      </c>
      <c r="G366">
        <v>365</v>
      </c>
      <c r="H366">
        <v>39</v>
      </c>
      <c r="I366">
        <f>+WEEKNUM(sofile__3[[#This Row],[TimeStamp]])</f>
        <v>10</v>
      </c>
      <c r="J366">
        <f>VLOOKUP(sofile__3[[#This Row],[PurchaseOderID]],pofile__7[[PurchaseOrderID]:[SupplierID]],3,FALSE)</f>
        <v>5</v>
      </c>
      <c r="K366">
        <f>sofile__3[[#This Row],[POToSalesInHours]]</f>
        <v>39</v>
      </c>
    </row>
    <row r="367" spans="1:11" x14ac:dyDescent="0.35">
      <c r="A367">
        <v>366</v>
      </c>
      <c r="B367">
        <v>8</v>
      </c>
      <c r="C367">
        <v>6</v>
      </c>
      <c r="D367">
        <v>459</v>
      </c>
      <c r="E367" s="1">
        <v>43897.208333333336</v>
      </c>
      <c r="F367" s="6" t="str">
        <f>DAY(sofile__3[[#This Row],[TimeStamp]])&amp;"/"&amp;MONTH(sofile__3[[#This Row],[TimeStamp]])&amp;"/"&amp;YEAR(sofile__3[[#This Row],[TimeStamp]])</f>
        <v>7/3/2020</v>
      </c>
      <c r="G367">
        <v>366</v>
      </c>
      <c r="H367">
        <v>29</v>
      </c>
      <c r="I367">
        <f>+WEEKNUM(sofile__3[[#This Row],[TimeStamp]])</f>
        <v>10</v>
      </c>
      <c r="J367">
        <f>VLOOKUP(sofile__3[[#This Row],[PurchaseOderID]],pofile__7[[PurchaseOrderID]:[SupplierID]],3,FALSE)</f>
        <v>5</v>
      </c>
      <c r="K367">
        <f>sofile__3[[#This Row],[POToSalesInHours]]</f>
        <v>29</v>
      </c>
    </row>
    <row r="368" spans="1:11" x14ac:dyDescent="0.35">
      <c r="A368">
        <v>367</v>
      </c>
      <c r="B368">
        <v>4</v>
      </c>
      <c r="C368">
        <v>4</v>
      </c>
      <c r="D368">
        <v>418</v>
      </c>
      <c r="E368" s="1">
        <v>43897.833333333336</v>
      </c>
      <c r="F368" s="6" t="str">
        <f>DAY(sofile__3[[#This Row],[TimeStamp]])&amp;"/"&amp;MONTH(sofile__3[[#This Row],[TimeStamp]])&amp;"/"&amp;YEAR(sofile__3[[#This Row],[TimeStamp]])</f>
        <v>7/3/2020</v>
      </c>
      <c r="G368">
        <v>367</v>
      </c>
      <c r="H368">
        <v>44</v>
      </c>
      <c r="I368">
        <f>+WEEKNUM(sofile__3[[#This Row],[TimeStamp]])</f>
        <v>10</v>
      </c>
      <c r="J368">
        <f>VLOOKUP(sofile__3[[#This Row],[PurchaseOderID]],pofile__7[[PurchaseOrderID]:[SupplierID]],3,FALSE)</f>
        <v>7</v>
      </c>
      <c r="K368">
        <f>sofile__3[[#This Row],[POToSalesInHours]]</f>
        <v>44</v>
      </c>
    </row>
    <row r="369" spans="1:11" x14ac:dyDescent="0.35">
      <c r="A369">
        <v>368</v>
      </c>
      <c r="B369">
        <v>6</v>
      </c>
      <c r="C369">
        <v>8</v>
      </c>
      <c r="D369">
        <v>336</v>
      </c>
      <c r="E369" s="1">
        <v>43897.5</v>
      </c>
      <c r="F369" s="6" t="str">
        <f>DAY(sofile__3[[#This Row],[TimeStamp]])&amp;"/"&amp;MONTH(sofile__3[[#This Row],[TimeStamp]])&amp;"/"&amp;YEAR(sofile__3[[#This Row],[TimeStamp]])</f>
        <v>7/3/2020</v>
      </c>
      <c r="G369">
        <v>368</v>
      </c>
      <c r="H369">
        <v>36</v>
      </c>
      <c r="I369">
        <f>+WEEKNUM(sofile__3[[#This Row],[TimeStamp]])</f>
        <v>10</v>
      </c>
      <c r="J369">
        <f>VLOOKUP(sofile__3[[#This Row],[PurchaseOderID]],pofile__7[[PurchaseOrderID]:[SupplierID]],3,FALSE)</f>
        <v>1</v>
      </c>
      <c r="K369">
        <f>sofile__3[[#This Row],[POToSalesInHours]]</f>
        <v>36</v>
      </c>
    </row>
    <row r="370" spans="1:11" x14ac:dyDescent="0.35">
      <c r="A370">
        <v>369</v>
      </c>
      <c r="B370">
        <v>13</v>
      </c>
      <c r="C370">
        <v>7</v>
      </c>
      <c r="D370">
        <v>131</v>
      </c>
      <c r="E370" s="1">
        <v>43898.791666666664</v>
      </c>
      <c r="F370" s="6" t="str">
        <f>DAY(sofile__3[[#This Row],[TimeStamp]])&amp;"/"&amp;MONTH(sofile__3[[#This Row],[TimeStamp]])&amp;"/"&amp;YEAR(sofile__3[[#This Row],[TimeStamp]])</f>
        <v>8/3/2020</v>
      </c>
      <c r="G370">
        <v>369</v>
      </c>
      <c r="H370">
        <v>43</v>
      </c>
      <c r="I370">
        <f>+WEEKNUM(sofile__3[[#This Row],[TimeStamp]])</f>
        <v>11</v>
      </c>
      <c r="J370">
        <f>VLOOKUP(sofile__3[[#This Row],[PurchaseOderID]],pofile__7[[PurchaseOrderID]:[SupplierID]],3,FALSE)</f>
        <v>5</v>
      </c>
      <c r="K370">
        <f>sofile__3[[#This Row],[POToSalesInHours]]</f>
        <v>43</v>
      </c>
    </row>
    <row r="371" spans="1:11" x14ac:dyDescent="0.35">
      <c r="A371">
        <v>370</v>
      </c>
      <c r="B371">
        <v>11</v>
      </c>
      <c r="C371">
        <v>1</v>
      </c>
      <c r="D371">
        <v>470</v>
      </c>
      <c r="E371" s="1">
        <v>43898.375</v>
      </c>
      <c r="F371" s="6" t="str">
        <f>DAY(sofile__3[[#This Row],[TimeStamp]])&amp;"/"&amp;MONTH(sofile__3[[#This Row],[TimeStamp]])&amp;"/"&amp;YEAR(sofile__3[[#This Row],[TimeStamp]])</f>
        <v>8/3/2020</v>
      </c>
      <c r="G371">
        <v>370</v>
      </c>
      <c r="H371">
        <v>33</v>
      </c>
      <c r="I371">
        <f>+WEEKNUM(sofile__3[[#This Row],[TimeStamp]])</f>
        <v>11</v>
      </c>
      <c r="J371">
        <f>VLOOKUP(sofile__3[[#This Row],[PurchaseOderID]],pofile__7[[PurchaseOrderID]:[SupplierID]],3,FALSE)</f>
        <v>6</v>
      </c>
      <c r="K371">
        <f>sofile__3[[#This Row],[POToSalesInHours]]</f>
        <v>33</v>
      </c>
    </row>
    <row r="372" spans="1:11" x14ac:dyDescent="0.35">
      <c r="A372">
        <v>371</v>
      </c>
      <c r="B372">
        <v>14</v>
      </c>
      <c r="C372">
        <v>7</v>
      </c>
      <c r="D372">
        <v>295</v>
      </c>
      <c r="E372" s="1">
        <v>43898.791666666664</v>
      </c>
      <c r="F372" s="6" t="str">
        <f>DAY(sofile__3[[#This Row],[TimeStamp]])&amp;"/"&amp;MONTH(sofile__3[[#This Row],[TimeStamp]])&amp;"/"&amp;YEAR(sofile__3[[#This Row],[TimeStamp]])</f>
        <v>8/3/2020</v>
      </c>
      <c r="G372">
        <v>371</v>
      </c>
      <c r="H372">
        <v>43</v>
      </c>
      <c r="I372">
        <f>+WEEKNUM(sofile__3[[#This Row],[TimeStamp]])</f>
        <v>11</v>
      </c>
      <c r="J372">
        <f>VLOOKUP(sofile__3[[#This Row],[PurchaseOderID]],pofile__7[[PurchaseOrderID]:[SupplierID]],3,FALSE)</f>
        <v>4</v>
      </c>
      <c r="K372">
        <f>sofile__3[[#This Row],[POToSalesInHours]]</f>
        <v>43</v>
      </c>
    </row>
    <row r="373" spans="1:11" x14ac:dyDescent="0.35">
      <c r="A373">
        <v>372</v>
      </c>
      <c r="B373">
        <v>14</v>
      </c>
      <c r="C373">
        <v>5</v>
      </c>
      <c r="D373">
        <v>128</v>
      </c>
      <c r="E373" s="1">
        <v>43898.5</v>
      </c>
      <c r="F373" s="6" t="str">
        <f>DAY(sofile__3[[#This Row],[TimeStamp]])&amp;"/"&amp;MONTH(sofile__3[[#This Row],[TimeStamp]])&amp;"/"&amp;YEAR(sofile__3[[#This Row],[TimeStamp]])</f>
        <v>8/3/2020</v>
      </c>
      <c r="G373">
        <v>372</v>
      </c>
      <c r="H373">
        <v>36</v>
      </c>
      <c r="I373">
        <f>+WEEKNUM(sofile__3[[#This Row],[TimeStamp]])</f>
        <v>11</v>
      </c>
      <c r="J373">
        <f>VLOOKUP(sofile__3[[#This Row],[PurchaseOderID]],pofile__7[[PurchaseOrderID]:[SupplierID]],3,FALSE)</f>
        <v>4</v>
      </c>
      <c r="K373">
        <f>sofile__3[[#This Row],[POToSalesInHours]]</f>
        <v>36</v>
      </c>
    </row>
    <row r="374" spans="1:11" x14ac:dyDescent="0.35">
      <c r="A374">
        <v>373</v>
      </c>
      <c r="B374">
        <v>14</v>
      </c>
      <c r="C374">
        <v>7</v>
      </c>
      <c r="D374">
        <v>344</v>
      </c>
      <c r="E374" s="1">
        <v>43898.333333333336</v>
      </c>
      <c r="F374" s="6" t="str">
        <f>DAY(sofile__3[[#This Row],[TimeStamp]])&amp;"/"&amp;MONTH(sofile__3[[#This Row],[TimeStamp]])&amp;"/"&amp;YEAR(sofile__3[[#This Row],[TimeStamp]])</f>
        <v>8/3/2020</v>
      </c>
      <c r="G374">
        <v>373</v>
      </c>
      <c r="H374">
        <v>32</v>
      </c>
      <c r="I374">
        <f>+WEEKNUM(sofile__3[[#This Row],[TimeStamp]])</f>
        <v>11</v>
      </c>
      <c r="J374">
        <f>VLOOKUP(sofile__3[[#This Row],[PurchaseOderID]],pofile__7[[PurchaseOrderID]:[SupplierID]],3,FALSE)</f>
        <v>6</v>
      </c>
      <c r="K374">
        <f>sofile__3[[#This Row],[POToSalesInHours]]</f>
        <v>32</v>
      </c>
    </row>
    <row r="375" spans="1:11" x14ac:dyDescent="0.35">
      <c r="A375">
        <v>374</v>
      </c>
      <c r="B375">
        <v>9</v>
      </c>
      <c r="C375">
        <v>3</v>
      </c>
      <c r="D375">
        <v>213</v>
      </c>
      <c r="E375" s="1">
        <v>43898.5</v>
      </c>
      <c r="F375" s="6" t="str">
        <f>DAY(sofile__3[[#This Row],[TimeStamp]])&amp;"/"&amp;MONTH(sofile__3[[#This Row],[TimeStamp]])&amp;"/"&amp;YEAR(sofile__3[[#This Row],[TimeStamp]])</f>
        <v>8/3/2020</v>
      </c>
      <c r="G375">
        <v>374</v>
      </c>
      <c r="H375">
        <v>36</v>
      </c>
      <c r="I375">
        <f>+WEEKNUM(sofile__3[[#This Row],[TimeStamp]])</f>
        <v>11</v>
      </c>
      <c r="J375">
        <f>VLOOKUP(sofile__3[[#This Row],[PurchaseOderID]],pofile__7[[PurchaseOrderID]:[SupplierID]],3,FALSE)</f>
        <v>5</v>
      </c>
      <c r="K375">
        <f>sofile__3[[#This Row],[POToSalesInHours]]</f>
        <v>36</v>
      </c>
    </row>
    <row r="376" spans="1:11" x14ac:dyDescent="0.35">
      <c r="A376">
        <v>375</v>
      </c>
      <c r="B376">
        <v>4</v>
      </c>
      <c r="C376">
        <v>8</v>
      </c>
      <c r="D376">
        <v>94</v>
      </c>
      <c r="E376" s="1">
        <v>43899.583333333336</v>
      </c>
      <c r="F376" s="6" t="str">
        <f>DAY(sofile__3[[#This Row],[TimeStamp]])&amp;"/"&amp;MONTH(sofile__3[[#This Row],[TimeStamp]])&amp;"/"&amp;YEAR(sofile__3[[#This Row],[TimeStamp]])</f>
        <v>9/3/2020</v>
      </c>
      <c r="G376">
        <v>375</v>
      </c>
      <c r="H376">
        <v>38</v>
      </c>
      <c r="I376">
        <f>+WEEKNUM(sofile__3[[#This Row],[TimeStamp]])</f>
        <v>11</v>
      </c>
      <c r="J376">
        <f>VLOOKUP(sofile__3[[#This Row],[PurchaseOderID]],pofile__7[[PurchaseOrderID]:[SupplierID]],3,FALSE)</f>
        <v>5</v>
      </c>
      <c r="K376">
        <f>sofile__3[[#This Row],[POToSalesInHours]]</f>
        <v>38</v>
      </c>
    </row>
    <row r="377" spans="1:11" x14ac:dyDescent="0.35">
      <c r="A377">
        <v>376</v>
      </c>
      <c r="B377">
        <v>1</v>
      </c>
      <c r="C377">
        <v>6</v>
      </c>
      <c r="D377">
        <v>108</v>
      </c>
      <c r="E377" s="1">
        <v>43899.541666666664</v>
      </c>
      <c r="F377" s="6" t="str">
        <f>DAY(sofile__3[[#This Row],[TimeStamp]])&amp;"/"&amp;MONTH(sofile__3[[#This Row],[TimeStamp]])&amp;"/"&amp;YEAR(sofile__3[[#This Row],[TimeStamp]])</f>
        <v>9/3/2020</v>
      </c>
      <c r="G377">
        <v>376</v>
      </c>
      <c r="H377">
        <v>37</v>
      </c>
      <c r="I377">
        <f>+WEEKNUM(sofile__3[[#This Row],[TimeStamp]])</f>
        <v>11</v>
      </c>
      <c r="J377">
        <f>VLOOKUP(sofile__3[[#This Row],[PurchaseOderID]],pofile__7[[PurchaseOrderID]:[SupplierID]],3,FALSE)</f>
        <v>4</v>
      </c>
      <c r="K377">
        <f>sofile__3[[#This Row],[POToSalesInHours]]</f>
        <v>37</v>
      </c>
    </row>
    <row r="378" spans="1:11" x14ac:dyDescent="0.35">
      <c r="A378">
        <v>377</v>
      </c>
      <c r="B378">
        <v>1</v>
      </c>
      <c r="C378">
        <v>1</v>
      </c>
      <c r="D378">
        <v>257</v>
      </c>
      <c r="E378" s="1">
        <v>43899.875</v>
      </c>
      <c r="F378" s="6" t="str">
        <f>DAY(sofile__3[[#This Row],[TimeStamp]])&amp;"/"&amp;MONTH(sofile__3[[#This Row],[TimeStamp]])&amp;"/"&amp;YEAR(sofile__3[[#This Row],[TimeStamp]])</f>
        <v>9/3/2020</v>
      </c>
      <c r="G378">
        <v>377</v>
      </c>
      <c r="H378">
        <v>45</v>
      </c>
      <c r="I378">
        <f>+WEEKNUM(sofile__3[[#This Row],[TimeStamp]])</f>
        <v>11</v>
      </c>
      <c r="J378">
        <f>VLOOKUP(sofile__3[[#This Row],[PurchaseOderID]],pofile__7[[PurchaseOrderID]:[SupplierID]],3,FALSE)</f>
        <v>2</v>
      </c>
      <c r="K378">
        <f>sofile__3[[#This Row],[POToSalesInHours]]</f>
        <v>45</v>
      </c>
    </row>
    <row r="379" spans="1:11" x14ac:dyDescent="0.35">
      <c r="A379">
        <v>378</v>
      </c>
      <c r="B379">
        <v>8</v>
      </c>
      <c r="C379">
        <v>6</v>
      </c>
      <c r="D379">
        <v>351</v>
      </c>
      <c r="E379" s="1">
        <v>43899.458333333336</v>
      </c>
      <c r="F379" s="6" t="str">
        <f>DAY(sofile__3[[#This Row],[TimeStamp]])&amp;"/"&amp;MONTH(sofile__3[[#This Row],[TimeStamp]])&amp;"/"&amp;YEAR(sofile__3[[#This Row],[TimeStamp]])</f>
        <v>9/3/2020</v>
      </c>
      <c r="G379">
        <v>378</v>
      </c>
      <c r="H379">
        <v>35</v>
      </c>
      <c r="I379">
        <f>+WEEKNUM(sofile__3[[#This Row],[TimeStamp]])</f>
        <v>11</v>
      </c>
      <c r="J379">
        <f>VLOOKUP(sofile__3[[#This Row],[PurchaseOderID]],pofile__7[[PurchaseOrderID]:[SupplierID]],3,FALSE)</f>
        <v>6</v>
      </c>
      <c r="K379">
        <f>sofile__3[[#This Row],[POToSalesInHours]]</f>
        <v>35</v>
      </c>
    </row>
    <row r="380" spans="1:11" x14ac:dyDescent="0.35">
      <c r="A380">
        <v>379</v>
      </c>
      <c r="B380">
        <v>12</v>
      </c>
      <c r="C380">
        <v>4</v>
      </c>
      <c r="D380">
        <v>261</v>
      </c>
      <c r="E380" s="1">
        <v>43899.541666666664</v>
      </c>
      <c r="F380" s="6" t="str">
        <f>DAY(sofile__3[[#This Row],[TimeStamp]])&amp;"/"&amp;MONTH(sofile__3[[#This Row],[TimeStamp]])&amp;"/"&amp;YEAR(sofile__3[[#This Row],[TimeStamp]])</f>
        <v>9/3/2020</v>
      </c>
      <c r="G380">
        <v>379</v>
      </c>
      <c r="H380">
        <v>37</v>
      </c>
      <c r="I380">
        <f>+WEEKNUM(sofile__3[[#This Row],[TimeStamp]])</f>
        <v>11</v>
      </c>
      <c r="J380">
        <f>VLOOKUP(sofile__3[[#This Row],[PurchaseOderID]],pofile__7[[PurchaseOrderID]:[SupplierID]],3,FALSE)</f>
        <v>3</v>
      </c>
      <c r="K380">
        <f>sofile__3[[#This Row],[POToSalesInHours]]</f>
        <v>37</v>
      </c>
    </row>
    <row r="381" spans="1:11" x14ac:dyDescent="0.35">
      <c r="A381">
        <v>380</v>
      </c>
      <c r="B381">
        <v>11</v>
      </c>
      <c r="C381">
        <v>8</v>
      </c>
      <c r="D381">
        <v>396</v>
      </c>
      <c r="E381" s="1">
        <v>43899.416666666664</v>
      </c>
      <c r="F381" s="6" t="str">
        <f>DAY(sofile__3[[#This Row],[TimeStamp]])&amp;"/"&amp;MONTH(sofile__3[[#This Row],[TimeStamp]])&amp;"/"&amp;YEAR(sofile__3[[#This Row],[TimeStamp]])</f>
        <v>9/3/2020</v>
      </c>
      <c r="G381">
        <v>380</v>
      </c>
      <c r="H381">
        <v>34</v>
      </c>
      <c r="I381">
        <f>+WEEKNUM(sofile__3[[#This Row],[TimeStamp]])</f>
        <v>11</v>
      </c>
      <c r="J381">
        <f>VLOOKUP(sofile__3[[#This Row],[PurchaseOderID]],pofile__7[[PurchaseOrderID]:[SupplierID]],3,FALSE)</f>
        <v>7</v>
      </c>
      <c r="K381">
        <f>sofile__3[[#This Row],[POToSalesInHours]]</f>
        <v>34</v>
      </c>
    </row>
    <row r="382" spans="1:11" x14ac:dyDescent="0.35">
      <c r="A382">
        <v>381</v>
      </c>
      <c r="B382">
        <v>4</v>
      </c>
      <c r="C382">
        <v>9</v>
      </c>
      <c r="D382">
        <v>216</v>
      </c>
      <c r="E382" s="1">
        <v>43899.708333333336</v>
      </c>
      <c r="F382" s="6" t="str">
        <f>DAY(sofile__3[[#This Row],[TimeStamp]])&amp;"/"&amp;MONTH(sofile__3[[#This Row],[TimeStamp]])&amp;"/"&amp;YEAR(sofile__3[[#This Row],[TimeStamp]])</f>
        <v>9/3/2020</v>
      </c>
      <c r="G382">
        <v>381</v>
      </c>
      <c r="H382">
        <v>41</v>
      </c>
      <c r="I382">
        <f>+WEEKNUM(sofile__3[[#This Row],[TimeStamp]])</f>
        <v>11</v>
      </c>
      <c r="J382">
        <f>VLOOKUP(sofile__3[[#This Row],[PurchaseOderID]],pofile__7[[PurchaseOrderID]:[SupplierID]],3,FALSE)</f>
        <v>4</v>
      </c>
      <c r="K382">
        <f>sofile__3[[#This Row],[POToSalesInHours]]</f>
        <v>41</v>
      </c>
    </row>
    <row r="383" spans="1:11" x14ac:dyDescent="0.35">
      <c r="A383">
        <v>382</v>
      </c>
      <c r="B383">
        <v>10</v>
      </c>
      <c r="C383">
        <v>9</v>
      </c>
      <c r="D383">
        <v>356</v>
      </c>
      <c r="E383" s="1">
        <v>43900.416666666664</v>
      </c>
      <c r="F383" s="6" t="str">
        <f>DAY(sofile__3[[#This Row],[TimeStamp]])&amp;"/"&amp;MONTH(sofile__3[[#This Row],[TimeStamp]])&amp;"/"&amp;YEAR(sofile__3[[#This Row],[TimeStamp]])</f>
        <v>10/3/2020</v>
      </c>
      <c r="G383">
        <v>382</v>
      </c>
      <c r="H383">
        <v>34</v>
      </c>
      <c r="I383">
        <f>+WEEKNUM(sofile__3[[#This Row],[TimeStamp]])</f>
        <v>11</v>
      </c>
      <c r="J383">
        <f>VLOOKUP(sofile__3[[#This Row],[PurchaseOderID]],pofile__7[[PurchaseOrderID]:[SupplierID]],3,FALSE)</f>
        <v>2</v>
      </c>
      <c r="K383">
        <f>sofile__3[[#This Row],[POToSalesInHours]]</f>
        <v>34</v>
      </c>
    </row>
    <row r="384" spans="1:11" x14ac:dyDescent="0.35">
      <c r="A384">
        <v>383</v>
      </c>
      <c r="B384">
        <v>8</v>
      </c>
      <c r="C384">
        <v>2</v>
      </c>
      <c r="D384">
        <v>336</v>
      </c>
      <c r="E384" s="1">
        <v>43900.791666666664</v>
      </c>
      <c r="F384" s="6" t="str">
        <f>DAY(sofile__3[[#This Row],[TimeStamp]])&amp;"/"&amp;MONTH(sofile__3[[#This Row],[TimeStamp]])&amp;"/"&amp;YEAR(sofile__3[[#This Row],[TimeStamp]])</f>
        <v>10/3/2020</v>
      </c>
      <c r="G384">
        <v>383</v>
      </c>
      <c r="H384">
        <v>43</v>
      </c>
      <c r="I384">
        <f>+WEEKNUM(sofile__3[[#This Row],[TimeStamp]])</f>
        <v>11</v>
      </c>
      <c r="J384">
        <f>VLOOKUP(sofile__3[[#This Row],[PurchaseOderID]],pofile__7[[PurchaseOrderID]:[SupplierID]],3,FALSE)</f>
        <v>4</v>
      </c>
      <c r="K384">
        <f>sofile__3[[#This Row],[POToSalesInHours]]</f>
        <v>43</v>
      </c>
    </row>
    <row r="385" spans="1:11" x14ac:dyDescent="0.35">
      <c r="A385">
        <v>384</v>
      </c>
      <c r="B385">
        <v>3</v>
      </c>
      <c r="C385">
        <v>8</v>
      </c>
      <c r="D385">
        <v>240</v>
      </c>
      <c r="E385" s="1">
        <v>43900.291666666664</v>
      </c>
      <c r="F385" s="6" t="str">
        <f>DAY(sofile__3[[#This Row],[TimeStamp]])&amp;"/"&amp;MONTH(sofile__3[[#This Row],[TimeStamp]])&amp;"/"&amp;YEAR(sofile__3[[#This Row],[TimeStamp]])</f>
        <v>10/3/2020</v>
      </c>
      <c r="G385">
        <v>384</v>
      </c>
      <c r="H385">
        <v>31</v>
      </c>
      <c r="I385">
        <f>+WEEKNUM(sofile__3[[#This Row],[TimeStamp]])</f>
        <v>11</v>
      </c>
      <c r="J385">
        <f>VLOOKUP(sofile__3[[#This Row],[PurchaseOderID]],pofile__7[[PurchaseOrderID]:[SupplierID]],3,FALSE)</f>
        <v>4</v>
      </c>
      <c r="K385">
        <f>sofile__3[[#This Row],[POToSalesInHours]]</f>
        <v>31</v>
      </c>
    </row>
    <row r="386" spans="1:11" x14ac:dyDescent="0.35">
      <c r="A386">
        <v>385</v>
      </c>
      <c r="B386">
        <v>2</v>
      </c>
      <c r="C386">
        <v>5</v>
      </c>
      <c r="D386">
        <v>211</v>
      </c>
      <c r="E386" s="1">
        <v>43900.208333333336</v>
      </c>
      <c r="F386" s="6" t="str">
        <f>DAY(sofile__3[[#This Row],[TimeStamp]])&amp;"/"&amp;MONTH(sofile__3[[#This Row],[TimeStamp]])&amp;"/"&amp;YEAR(sofile__3[[#This Row],[TimeStamp]])</f>
        <v>10/3/2020</v>
      </c>
      <c r="G386">
        <v>385</v>
      </c>
      <c r="H386">
        <v>29</v>
      </c>
      <c r="I386">
        <f>+WEEKNUM(sofile__3[[#This Row],[TimeStamp]])</f>
        <v>11</v>
      </c>
      <c r="J386">
        <f>VLOOKUP(sofile__3[[#This Row],[PurchaseOderID]],pofile__7[[PurchaseOrderID]:[SupplierID]],3,FALSE)</f>
        <v>1</v>
      </c>
      <c r="K386">
        <f>sofile__3[[#This Row],[POToSalesInHours]]</f>
        <v>29</v>
      </c>
    </row>
    <row r="387" spans="1:11" x14ac:dyDescent="0.35">
      <c r="A387">
        <v>386</v>
      </c>
      <c r="B387">
        <v>6</v>
      </c>
      <c r="C387">
        <v>8</v>
      </c>
      <c r="D387">
        <v>404</v>
      </c>
      <c r="E387" s="1">
        <v>43900.208333333336</v>
      </c>
      <c r="F387" s="6" t="str">
        <f>DAY(sofile__3[[#This Row],[TimeStamp]])&amp;"/"&amp;MONTH(sofile__3[[#This Row],[TimeStamp]])&amp;"/"&amp;YEAR(sofile__3[[#This Row],[TimeStamp]])</f>
        <v>10/3/2020</v>
      </c>
      <c r="G387">
        <v>386</v>
      </c>
      <c r="H387">
        <v>29</v>
      </c>
      <c r="I387">
        <f>+WEEKNUM(sofile__3[[#This Row],[TimeStamp]])</f>
        <v>11</v>
      </c>
      <c r="J387">
        <f>VLOOKUP(sofile__3[[#This Row],[PurchaseOderID]],pofile__7[[PurchaseOrderID]:[SupplierID]],3,FALSE)</f>
        <v>1</v>
      </c>
      <c r="K387">
        <f>sofile__3[[#This Row],[POToSalesInHours]]</f>
        <v>29</v>
      </c>
    </row>
    <row r="388" spans="1:11" x14ac:dyDescent="0.35">
      <c r="A388">
        <v>387</v>
      </c>
      <c r="B388">
        <v>8</v>
      </c>
      <c r="C388">
        <v>3</v>
      </c>
      <c r="D388">
        <v>363</v>
      </c>
      <c r="E388" s="1">
        <v>43900.583333333336</v>
      </c>
      <c r="F388" s="6" t="str">
        <f>DAY(sofile__3[[#This Row],[TimeStamp]])&amp;"/"&amp;MONTH(sofile__3[[#This Row],[TimeStamp]])&amp;"/"&amp;YEAR(sofile__3[[#This Row],[TimeStamp]])</f>
        <v>10/3/2020</v>
      </c>
      <c r="G388">
        <v>387</v>
      </c>
      <c r="H388">
        <v>38</v>
      </c>
      <c r="I388">
        <f>+WEEKNUM(sofile__3[[#This Row],[TimeStamp]])</f>
        <v>11</v>
      </c>
      <c r="J388">
        <f>VLOOKUP(sofile__3[[#This Row],[PurchaseOderID]],pofile__7[[PurchaseOrderID]:[SupplierID]],3,FALSE)</f>
        <v>5</v>
      </c>
      <c r="K388">
        <f>sofile__3[[#This Row],[POToSalesInHours]]</f>
        <v>38</v>
      </c>
    </row>
    <row r="389" spans="1:11" x14ac:dyDescent="0.35">
      <c r="A389">
        <v>388</v>
      </c>
      <c r="B389">
        <v>11</v>
      </c>
      <c r="C389">
        <v>3</v>
      </c>
      <c r="D389">
        <v>448</v>
      </c>
      <c r="E389" s="1">
        <v>43901.791666666664</v>
      </c>
      <c r="F389" s="6" t="str">
        <f>DAY(sofile__3[[#This Row],[TimeStamp]])&amp;"/"&amp;MONTH(sofile__3[[#This Row],[TimeStamp]])&amp;"/"&amp;YEAR(sofile__3[[#This Row],[TimeStamp]])</f>
        <v>11/3/2020</v>
      </c>
      <c r="G389">
        <v>388</v>
      </c>
      <c r="H389">
        <v>43</v>
      </c>
      <c r="I389">
        <f>+WEEKNUM(sofile__3[[#This Row],[TimeStamp]])</f>
        <v>11</v>
      </c>
      <c r="J389">
        <f>VLOOKUP(sofile__3[[#This Row],[PurchaseOderID]],pofile__7[[PurchaseOrderID]:[SupplierID]],3,FALSE)</f>
        <v>4</v>
      </c>
      <c r="K389">
        <f>sofile__3[[#This Row],[POToSalesInHours]]</f>
        <v>43</v>
      </c>
    </row>
    <row r="390" spans="1:11" x14ac:dyDescent="0.35">
      <c r="A390">
        <v>389</v>
      </c>
      <c r="B390">
        <v>11</v>
      </c>
      <c r="C390">
        <v>4</v>
      </c>
      <c r="D390">
        <v>331</v>
      </c>
      <c r="E390" s="1">
        <v>43901.75</v>
      </c>
      <c r="F390" s="6" t="str">
        <f>DAY(sofile__3[[#This Row],[TimeStamp]])&amp;"/"&amp;MONTH(sofile__3[[#This Row],[TimeStamp]])&amp;"/"&amp;YEAR(sofile__3[[#This Row],[TimeStamp]])</f>
        <v>11/3/2020</v>
      </c>
      <c r="G390">
        <v>389</v>
      </c>
      <c r="H390">
        <v>42</v>
      </c>
      <c r="I390">
        <f>+WEEKNUM(sofile__3[[#This Row],[TimeStamp]])</f>
        <v>11</v>
      </c>
      <c r="J390">
        <f>VLOOKUP(sofile__3[[#This Row],[PurchaseOderID]],pofile__7[[PurchaseOrderID]:[SupplierID]],3,FALSE)</f>
        <v>2</v>
      </c>
      <c r="K390">
        <f>sofile__3[[#This Row],[POToSalesInHours]]</f>
        <v>42</v>
      </c>
    </row>
    <row r="391" spans="1:11" x14ac:dyDescent="0.35">
      <c r="A391">
        <v>390</v>
      </c>
      <c r="B391">
        <v>11</v>
      </c>
      <c r="C391">
        <v>9</v>
      </c>
      <c r="D391">
        <v>110</v>
      </c>
      <c r="E391" s="1">
        <v>43901.625</v>
      </c>
      <c r="F391" s="6" t="str">
        <f>DAY(sofile__3[[#This Row],[TimeStamp]])&amp;"/"&amp;MONTH(sofile__3[[#This Row],[TimeStamp]])&amp;"/"&amp;YEAR(sofile__3[[#This Row],[TimeStamp]])</f>
        <v>11/3/2020</v>
      </c>
      <c r="G391">
        <v>390</v>
      </c>
      <c r="H391">
        <v>39</v>
      </c>
      <c r="I391">
        <f>+WEEKNUM(sofile__3[[#This Row],[TimeStamp]])</f>
        <v>11</v>
      </c>
      <c r="J391">
        <f>VLOOKUP(sofile__3[[#This Row],[PurchaseOderID]],pofile__7[[PurchaseOrderID]:[SupplierID]],3,FALSE)</f>
        <v>4</v>
      </c>
      <c r="K391">
        <f>sofile__3[[#This Row],[POToSalesInHours]]</f>
        <v>39</v>
      </c>
    </row>
    <row r="392" spans="1:11" x14ac:dyDescent="0.35">
      <c r="A392">
        <v>391</v>
      </c>
      <c r="B392">
        <v>12</v>
      </c>
      <c r="C392">
        <v>9</v>
      </c>
      <c r="D392">
        <v>247</v>
      </c>
      <c r="E392" s="1">
        <v>43901.375</v>
      </c>
      <c r="F392" s="6" t="str">
        <f>DAY(sofile__3[[#This Row],[TimeStamp]])&amp;"/"&amp;MONTH(sofile__3[[#This Row],[TimeStamp]])&amp;"/"&amp;YEAR(sofile__3[[#This Row],[TimeStamp]])</f>
        <v>11/3/2020</v>
      </c>
      <c r="G392">
        <v>391</v>
      </c>
      <c r="H392">
        <v>33</v>
      </c>
      <c r="I392">
        <f>+WEEKNUM(sofile__3[[#This Row],[TimeStamp]])</f>
        <v>11</v>
      </c>
      <c r="J392">
        <f>VLOOKUP(sofile__3[[#This Row],[PurchaseOderID]],pofile__7[[PurchaseOrderID]:[SupplierID]],3,FALSE)</f>
        <v>6</v>
      </c>
      <c r="K392">
        <f>sofile__3[[#This Row],[POToSalesInHours]]</f>
        <v>33</v>
      </c>
    </row>
    <row r="393" spans="1:11" x14ac:dyDescent="0.35">
      <c r="A393">
        <v>392</v>
      </c>
      <c r="B393">
        <v>12</v>
      </c>
      <c r="C393">
        <v>7</v>
      </c>
      <c r="D393">
        <v>348</v>
      </c>
      <c r="E393" s="1">
        <v>43901.333333333336</v>
      </c>
      <c r="F393" s="6" t="str">
        <f>DAY(sofile__3[[#This Row],[TimeStamp]])&amp;"/"&amp;MONTH(sofile__3[[#This Row],[TimeStamp]])&amp;"/"&amp;YEAR(sofile__3[[#This Row],[TimeStamp]])</f>
        <v>11/3/2020</v>
      </c>
      <c r="G393">
        <v>392</v>
      </c>
      <c r="H393">
        <v>32</v>
      </c>
      <c r="I393">
        <f>+WEEKNUM(sofile__3[[#This Row],[TimeStamp]])</f>
        <v>11</v>
      </c>
      <c r="J393">
        <f>VLOOKUP(sofile__3[[#This Row],[PurchaseOderID]],pofile__7[[PurchaseOrderID]:[SupplierID]],3,FALSE)</f>
        <v>4</v>
      </c>
      <c r="K393">
        <f>sofile__3[[#This Row],[POToSalesInHours]]</f>
        <v>32</v>
      </c>
    </row>
    <row r="394" spans="1:11" x14ac:dyDescent="0.35">
      <c r="A394">
        <v>393</v>
      </c>
      <c r="B394">
        <v>14</v>
      </c>
      <c r="C394">
        <v>2</v>
      </c>
      <c r="D394">
        <v>220</v>
      </c>
      <c r="E394" s="1">
        <v>43901.75</v>
      </c>
      <c r="F394" s="6" t="str">
        <f>DAY(sofile__3[[#This Row],[TimeStamp]])&amp;"/"&amp;MONTH(sofile__3[[#This Row],[TimeStamp]])&amp;"/"&amp;YEAR(sofile__3[[#This Row],[TimeStamp]])</f>
        <v>11/3/2020</v>
      </c>
      <c r="G394">
        <v>393</v>
      </c>
      <c r="H394">
        <v>42</v>
      </c>
      <c r="I394">
        <f>+WEEKNUM(sofile__3[[#This Row],[TimeStamp]])</f>
        <v>11</v>
      </c>
      <c r="J394">
        <f>VLOOKUP(sofile__3[[#This Row],[PurchaseOderID]],pofile__7[[PurchaseOrderID]:[SupplierID]],3,FALSE)</f>
        <v>6</v>
      </c>
      <c r="K394">
        <f>sofile__3[[#This Row],[POToSalesInHours]]</f>
        <v>42</v>
      </c>
    </row>
    <row r="395" spans="1:11" x14ac:dyDescent="0.35">
      <c r="A395">
        <v>394</v>
      </c>
      <c r="B395">
        <v>9</v>
      </c>
      <c r="C395">
        <v>7</v>
      </c>
      <c r="D395">
        <v>118</v>
      </c>
      <c r="E395" s="1">
        <v>43902.208333333336</v>
      </c>
      <c r="F395" s="6" t="str">
        <f>DAY(sofile__3[[#This Row],[TimeStamp]])&amp;"/"&amp;MONTH(sofile__3[[#This Row],[TimeStamp]])&amp;"/"&amp;YEAR(sofile__3[[#This Row],[TimeStamp]])</f>
        <v>12/3/2020</v>
      </c>
      <c r="G395">
        <v>394</v>
      </c>
      <c r="H395">
        <v>29</v>
      </c>
      <c r="I395">
        <f>+WEEKNUM(sofile__3[[#This Row],[TimeStamp]])</f>
        <v>11</v>
      </c>
      <c r="J395">
        <f>VLOOKUP(sofile__3[[#This Row],[PurchaseOderID]],pofile__7[[PurchaseOrderID]:[SupplierID]],3,FALSE)</f>
        <v>3</v>
      </c>
      <c r="K395">
        <f>sofile__3[[#This Row],[POToSalesInHours]]</f>
        <v>29</v>
      </c>
    </row>
    <row r="396" spans="1:11" x14ac:dyDescent="0.35">
      <c r="A396">
        <v>395</v>
      </c>
      <c r="B396">
        <v>12</v>
      </c>
      <c r="C396">
        <v>7</v>
      </c>
      <c r="D396">
        <v>331</v>
      </c>
      <c r="E396" s="1">
        <v>43902.833333333336</v>
      </c>
      <c r="F396" s="6" t="str">
        <f>DAY(sofile__3[[#This Row],[TimeStamp]])&amp;"/"&amp;MONTH(sofile__3[[#This Row],[TimeStamp]])&amp;"/"&amp;YEAR(sofile__3[[#This Row],[TimeStamp]])</f>
        <v>12/3/2020</v>
      </c>
      <c r="G396">
        <v>395</v>
      </c>
      <c r="H396">
        <v>44</v>
      </c>
      <c r="I396">
        <f>+WEEKNUM(sofile__3[[#This Row],[TimeStamp]])</f>
        <v>11</v>
      </c>
      <c r="J396">
        <f>VLOOKUP(sofile__3[[#This Row],[PurchaseOderID]],pofile__7[[PurchaseOrderID]:[SupplierID]],3,FALSE)</f>
        <v>1</v>
      </c>
      <c r="K396">
        <f>sofile__3[[#This Row],[POToSalesInHours]]</f>
        <v>44</v>
      </c>
    </row>
    <row r="397" spans="1:11" x14ac:dyDescent="0.35">
      <c r="A397">
        <v>396</v>
      </c>
      <c r="B397">
        <v>9</v>
      </c>
      <c r="C397">
        <v>4</v>
      </c>
      <c r="D397">
        <v>445</v>
      </c>
      <c r="E397" s="1">
        <v>43902.291666666664</v>
      </c>
      <c r="F397" s="6" t="str">
        <f>DAY(sofile__3[[#This Row],[TimeStamp]])&amp;"/"&amp;MONTH(sofile__3[[#This Row],[TimeStamp]])&amp;"/"&amp;YEAR(sofile__3[[#This Row],[TimeStamp]])</f>
        <v>12/3/2020</v>
      </c>
      <c r="G397">
        <v>396</v>
      </c>
      <c r="H397">
        <v>31</v>
      </c>
      <c r="I397">
        <f>+WEEKNUM(sofile__3[[#This Row],[TimeStamp]])</f>
        <v>11</v>
      </c>
      <c r="J397">
        <f>VLOOKUP(sofile__3[[#This Row],[PurchaseOderID]],pofile__7[[PurchaseOrderID]:[SupplierID]],3,FALSE)</f>
        <v>4</v>
      </c>
      <c r="K397">
        <f>sofile__3[[#This Row],[POToSalesInHours]]</f>
        <v>31</v>
      </c>
    </row>
    <row r="398" spans="1:11" x14ac:dyDescent="0.35">
      <c r="A398">
        <v>397</v>
      </c>
      <c r="B398">
        <v>6</v>
      </c>
      <c r="C398">
        <v>4</v>
      </c>
      <c r="D398">
        <v>222</v>
      </c>
      <c r="E398" s="1">
        <v>43902.583333333336</v>
      </c>
      <c r="F398" s="6" t="str">
        <f>DAY(sofile__3[[#This Row],[TimeStamp]])&amp;"/"&amp;MONTH(sofile__3[[#This Row],[TimeStamp]])&amp;"/"&amp;YEAR(sofile__3[[#This Row],[TimeStamp]])</f>
        <v>12/3/2020</v>
      </c>
      <c r="G398">
        <v>397</v>
      </c>
      <c r="H398">
        <v>38</v>
      </c>
      <c r="I398">
        <f>+WEEKNUM(sofile__3[[#This Row],[TimeStamp]])</f>
        <v>11</v>
      </c>
      <c r="J398">
        <f>VLOOKUP(sofile__3[[#This Row],[PurchaseOderID]],pofile__7[[PurchaseOrderID]:[SupplierID]],3,FALSE)</f>
        <v>7</v>
      </c>
      <c r="K398">
        <f>sofile__3[[#This Row],[POToSalesInHours]]</f>
        <v>38</v>
      </c>
    </row>
    <row r="399" spans="1:11" x14ac:dyDescent="0.35">
      <c r="A399">
        <v>398</v>
      </c>
      <c r="B399">
        <v>3</v>
      </c>
      <c r="C399">
        <v>8</v>
      </c>
      <c r="D399">
        <v>367</v>
      </c>
      <c r="E399" s="1">
        <v>43902.333333333336</v>
      </c>
      <c r="F399" s="6" t="str">
        <f>DAY(sofile__3[[#This Row],[TimeStamp]])&amp;"/"&amp;MONTH(sofile__3[[#This Row],[TimeStamp]])&amp;"/"&amp;YEAR(sofile__3[[#This Row],[TimeStamp]])</f>
        <v>12/3/2020</v>
      </c>
      <c r="G399">
        <v>398</v>
      </c>
      <c r="H399">
        <v>32</v>
      </c>
      <c r="I399">
        <f>+WEEKNUM(sofile__3[[#This Row],[TimeStamp]])</f>
        <v>11</v>
      </c>
      <c r="J399">
        <f>VLOOKUP(sofile__3[[#This Row],[PurchaseOderID]],pofile__7[[PurchaseOrderID]:[SupplierID]],3,FALSE)</f>
        <v>5</v>
      </c>
      <c r="K399">
        <f>sofile__3[[#This Row],[POToSalesInHours]]</f>
        <v>32</v>
      </c>
    </row>
    <row r="400" spans="1:11" x14ac:dyDescent="0.35">
      <c r="A400">
        <v>399</v>
      </c>
      <c r="B400">
        <v>8</v>
      </c>
      <c r="C400">
        <v>9</v>
      </c>
      <c r="D400">
        <v>362</v>
      </c>
      <c r="E400" s="1">
        <v>43902.583333333336</v>
      </c>
      <c r="F400" s="6" t="str">
        <f>DAY(sofile__3[[#This Row],[TimeStamp]])&amp;"/"&amp;MONTH(sofile__3[[#This Row],[TimeStamp]])&amp;"/"&amp;YEAR(sofile__3[[#This Row],[TimeStamp]])</f>
        <v>12/3/2020</v>
      </c>
      <c r="G400">
        <v>399</v>
      </c>
      <c r="H400">
        <v>38</v>
      </c>
      <c r="I400">
        <f>+WEEKNUM(sofile__3[[#This Row],[TimeStamp]])</f>
        <v>11</v>
      </c>
      <c r="J400">
        <f>VLOOKUP(sofile__3[[#This Row],[PurchaseOderID]],pofile__7[[PurchaseOrderID]:[SupplierID]],3,FALSE)</f>
        <v>1</v>
      </c>
      <c r="K400">
        <f>sofile__3[[#This Row],[POToSalesInHours]]</f>
        <v>38</v>
      </c>
    </row>
    <row r="401" spans="1:11" x14ac:dyDescent="0.35">
      <c r="A401">
        <v>400</v>
      </c>
      <c r="B401">
        <v>6</v>
      </c>
      <c r="C401">
        <v>6</v>
      </c>
      <c r="D401">
        <v>418</v>
      </c>
      <c r="E401" s="1">
        <v>43902.291666666664</v>
      </c>
      <c r="F401" s="6" t="str">
        <f>DAY(sofile__3[[#This Row],[TimeStamp]])&amp;"/"&amp;MONTH(sofile__3[[#This Row],[TimeStamp]])&amp;"/"&amp;YEAR(sofile__3[[#This Row],[TimeStamp]])</f>
        <v>12/3/2020</v>
      </c>
      <c r="G401">
        <v>400</v>
      </c>
      <c r="H401">
        <v>31</v>
      </c>
      <c r="I401">
        <f>+WEEKNUM(sofile__3[[#This Row],[TimeStamp]])</f>
        <v>11</v>
      </c>
      <c r="J401">
        <f>VLOOKUP(sofile__3[[#This Row],[PurchaseOderID]],pofile__7[[PurchaseOrderID]:[SupplierID]],3,FALSE)</f>
        <v>4</v>
      </c>
      <c r="K401">
        <f>sofile__3[[#This Row],[POToSalesInHours]]</f>
        <v>31</v>
      </c>
    </row>
    <row r="402" spans="1:11" x14ac:dyDescent="0.35">
      <c r="A402">
        <v>401</v>
      </c>
      <c r="B402">
        <v>3</v>
      </c>
      <c r="C402">
        <v>2</v>
      </c>
      <c r="D402">
        <v>387</v>
      </c>
      <c r="E402" s="1">
        <v>43903.791666666664</v>
      </c>
      <c r="F402" s="6" t="str">
        <f>DAY(sofile__3[[#This Row],[TimeStamp]])&amp;"/"&amp;MONTH(sofile__3[[#This Row],[TimeStamp]])&amp;"/"&amp;YEAR(sofile__3[[#This Row],[TimeStamp]])</f>
        <v>13/3/2020</v>
      </c>
      <c r="G402">
        <v>401</v>
      </c>
      <c r="H402">
        <v>43</v>
      </c>
      <c r="I402">
        <f>+WEEKNUM(sofile__3[[#This Row],[TimeStamp]])</f>
        <v>11</v>
      </c>
      <c r="J402">
        <f>VLOOKUP(sofile__3[[#This Row],[PurchaseOderID]],pofile__7[[PurchaseOrderID]:[SupplierID]],3,FALSE)</f>
        <v>1</v>
      </c>
      <c r="K402">
        <f>sofile__3[[#This Row],[POToSalesInHours]]</f>
        <v>43</v>
      </c>
    </row>
    <row r="403" spans="1:11" x14ac:dyDescent="0.35">
      <c r="A403">
        <v>402</v>
      </c>
      <c r="B403">
        <v>9</v>
      </c>
      <c r="C403">
        <v>9</v>
      </c>
      <c r="D403">
        <v>196</v>
      </c>
      <c r="E403" s="1">
        <v>43903.708333333336</v>
      </c>
      <c r="F403" s="6" t="str">
        <f>DAY(sofile__3[[#This Row],[TimeStamp]])&amp;"/"&amp;MONTH(sofile__3[[#This Row],[TimeStamp]])&amp;"/"&amp;YEAR(sofile__3[[#This Row],[TimeStamp]])</f>
        <v>13/3/2020</v>
      </c>
      <c r="G403">
        <v>402</v>
      </c>
      <c r="H403">
        <v>41</v>
      </c>
      <c r="I403">
        <f>+WEEKNUM(sofile__3[[#This Row],[TimeStamp]])</f>
        <v>11</v>
      </c>
      <c r="J403">
        <f>VLOOKUP(sofile__3[[#This Row],[PurchaseOderID]],pofile__7[[PurchaseOrderID]:[SupplierID]],3,FALSE)</f>
        <v>5</v>
      </c>
      <c r="K403">
        <f>sofile__3[[#This Row],[POToSalesInHours]]</f>
        <v>41</v>
      </c>
    </row>
    <row r="404" spans="1:11" x14ac:dyDescent="0.35">
      <c r="A404">
        <v>403</v>
      </c>
      <c r="B404">
        <v>12</v>
      </c>
      <c r="C404">
        <v>8</v>
      </c>
      <c r="D404">
        <v>126</v>
      </c>
      <c r="E404" s="1">
        <v>43903.208333333336</v>
      </c>
      <c r="F404" s="6" t="str">
        <f>DAY(sofile__3[[#This Row],[TimeStamp]])&amp;"/"&amp;MONTH(sofile__3[[#This Row],[TimeStamp]])&amp;"/"&amp;YEAR(sofile__3[[#This Row],[TimeStamp]])</f>
        <v>13/3/2020</v>
      </c>
      <c r="G404">
        <v>403</v>
      </c>
      <c r="H404">
        <v>29</v>
      </c>
      <c r="I404">
        <f>+WEEKNUM(sofile__3[[#This Row],[TimeStamp]])</f>
        <v>11</v>
      </c>
      <c r="J404">
        <f>VLOOKUP(sofile__3[[#This Row],[PurchaseOderID]],pofile__7[[PurchaseOrderID]:[SupplierID]],3,FALSE)</f>
        <v>6</v>
      </c>
      <c r="K404">
        <f>sofile__3[[#This Row],[POToSalesInHours]]</f>
        <v>29</v>
      </c>
    </row>
    <row r="405" spans="1:11" x14ac:dyDescent="0.35">
      <c r="A405">
        <v>404</v>
      </c>
      <c r="B405">
        <v>1</v>
      </c>
      <c r="C405">
        <v>3</v>
      </c>
      <c r="D405">
        <v>373</v>
      </c>
      <c r="E405" s="1">
        <v>43903.666666666664</v>
      </c>
      <c r="F405" s="6" t="str">
        <f>DAY(sofile__3[[#This Row],[TimeStamp]])&amp;"/"&amp;MONTH(sofile__3[[#This Row],[TimeStamp]])&amp;"/"&amp;YEAR(sofile__3[[#This Row],[TimeStamp]])</f>
        <v>13/3/2020</v>
      </c>
      <c r="G405">
        <v>404</v>
      </c>
      <c r="H405">
        <v>40</v>
      </c>
      <c r="I405">
        <f>+WEEKNUM(sofile__3[[#This Row],[TimeStamp]])</f>
        <v>11</v>
      </c>
      <c r="J405">
        <f>VLOOKUP(sofile__3[[#This Row],[PurchaseOderID]],pofile__7[[PurchaseOrderID]:[SupplierID]],3,FALSE)</f>
        <v>2</v>
      </c>
      <c r="K405">
        <f>sofile__3[[#This Row],[POToSalesInHours]]</f>
        <v>40</v>
      </c>
    </row>
    <row r="406" spans="1:11" x14ac:dyDescent="0.35">
      <c r="A406">
        <v>405</v>
      </c>
      <c r="B406">
        <v>1</v>
      </c>
      <c r="C406">
        <v>5</v>
      </c>
      <c r="D406">
        <v>371</v>
      </c>
      <c r="E406" s="1">
        <v>43903.166666666664</v>
      </c>
      <c r="F406" s="6" t="str">
        <f>DAY(sofile__3[[#This Row],[TimeStamp]])&amp;"/"&amp;MONTH(sofile__3[[#This Row],[TimeStamp]])&amp;"/"&amp;YEAR(sofile__3[[#This Row],[TimeStamp]])</f>
        <v>13/3/2020</v>
      </c>
      <c r="G406">
        <v>405</v>
      </c>
      <c r="H406">
        <v>28</v>
      </c>
      <c r="I406">
        <f>+WEEKNUM(sofile__3[[#This Row],[TimeStamp]])</f>
        <v>11</v>
      </c>
      <c r="J406">
        <f>VLOOKUP(sofile__3[[#This Row],[PurchaseOderID]],pofile__7[[PurchaseOrderID]:[SupplierID]],3,FALSE)</f>
        <v>3</v>
      </c>
      <c r="K406">
        <f>sofile__3[[#This Row],[POToSalesInHours]]</f>
        <v>28</v>
      </c>
    </row>
    <row r="407" spans="1:11" x14ac:dyDescent="0.35">
      <c r="A407">
        <v>406</v>
      </c>
      <c r="B407">
        <v>10</v>
      </c>
      <c r="C407">
        <v>9</v>
      </c>
      <c r="D407">
        <v>149</v>
      </c>
      <c r="E407" s="1">
        <v>43903.541666666664</v>
      </c>
      <c r="F407" s="6" t="str">
        <f>DAY(sofile__3[[#This Row],[TimeStamp]])&amp;"/"&amp;MONTH(sofile__3[[#This Row],[TimeStamp]])&amp;"/"&amp;YEAR(sofile__3[[#This Row],[TimeStamp]])</f>
        <v>13/3/2020</v>
      </c>
      <c r="G407">
        <v>406</v>
      </c>
      <c r="H407">
        <v>37</v>
      </c>
      <c r="I407">
        <f>+WEEKNUM(sofile__3[[#This Row],[TimeStamp]])</f>
        <v>11</v>
      </c>
      <c r="J407">
        <f>VLOOKUP(sofile__3[[#This Row],[PurchaseOderID]],pofile__7[[PurchaseOrderID]:[SupplierID]],3,FALSE)</f>
        <v>6</v>
      </c>
      <c r="K407">
        <f>sofile__3[[#This Row],[POToSalesInHours]]</f>
        <v>37</v>
      </c>
    </row>
    <row r="408" spans="1:11" x14ac:dyDescent="0.35">
      <c r="A408">
        <v>407</v>
      </c>
      <c r="B408">
        <v>2</v>
      </c>
      <c r="C408">
        <v>6</v>
      </c>
      <c r="D408">
        <v>141</v>
      </c>
      <c r="E408" s="1">
        <v>43904.75</v>
      </c>
      <c r="F408" s="6" t="str">
        <f>DAY(sofile__3[[#This Row],[TimeStamp]])&amp;"/"&amp;MONTH(sofile__3[[#This Row],[TimeStamp]])&amp;"/"&amp;YEAR(sofile__3[[#This Row],[TimeStamp]])</f>
        <v>14/3/2020</v>
      </c>
      <c r="G408">
        <v>407</v>
      </c>
      <c r="H408">
        <v>42</v>
      </c>
      <c r="I408">
        <f>+WEEKNUM(sofile__3[[#This Row],[TimeStamp]])</f>
        <v>11</v>
      </c>
      <c r="J408">
        <f>VLOOKUP(sofile__3[[#This Row],[PurchaseOderID]],pofile__7[[PurchaseOrderID]:[SupplierID]],3,FALSE)</f>
        <v>6</v>
      </c>
      <c r="K408">
        <f>sofile__3[[#This Row],[POToSalesInHours]]</f>
        <v>42</v>
      </c>
    </row>
    <row r="409" spans="1:11" x14ac:dyDescent="0.35">
      <c r="A409">
        <v>408</v>
      </c>
      <c r="B409">
        <v>3</v>
      </c>
      <c r="C409">
        <v>1</v>
      </c>
      <c r="D409">
        <v>281</v>
      </c>
      <c r="E409" s="1">
        <v>43904.875</v>
      </c>
      <c r="F409" s="6" t="str">
        <f>DAY(sofile__3[[#This Row],[TimeStamp]])&amp;"/"&amp;MONTH(sofile__3[[#This Row],[TimeStamp]])&amp;"/"&amp;YEAR(sofile__3[[#This Row],[TimeStamp]])</f>
        <v>14/3/2020</v>
      </c>
      <c r="G409">
        <v>408</v>
      </c>
      <c r="H409">
        <v>45</v>
      </c>
      <c r="I409">
        <f>+WEEKNUM(sofile__3[[#This Row],[TimeStamp]])</f>
        <v>11</v>
      </c>
      <c r="J409">
        <f>VLOOKUP(sofile__3[[#This Row],[PurchaseOderID]],pofile__7[[PurchaseOrderID]:[SupplierID]],3,FALSE)</f>
        <v>3</v>
      </c>
      <c r="K409">
        <f>sofile__3[[#This Row],[POToSalesInHours]]</f>
        <v>45</v>
      </c>
    </row>
    <row r="410" spans="1:11" x14ac:dyDescent="0.35">
      <c r="A410">
        <v>409</v>
      </c>
      <c r="B410">
        <v>12</v>
      </c>
      <c r="C410">
        <v>1</v>
      </c>
      <c r="D410">
        <v>445</v>
      </c>
      <c r="E410" s="1">
        <v>43904.583333333336</v>
      </c>
      <c r="F410" s="6" t="str">
        <f>DAY(sofile__3[[#This Row],[TimeStamp]])&amp;"/"&amp;MONTH(sofile__3[[#This Row],[TimeStamp]])&amp;"/"&amp;YEAR(sofile__3[[#This Row],[TimeStamp]])</f>
        <v>14/3/2020</v>
      </c>
      <c r="G410">
        <v>409</v>
      </c>
      <c r="H410">
        <v>38</v>
      </c>
      <c r="I410">
        <f>+WEEKNUM(sofile__3[[#This Row],[TimeStamp]])</f>
        <v>11</v>
      </c>
      <c r="J410">
        <f>VLOOKUP(sofile__3[[#This Row],[PurchaseOderID]],pofile__7[[PurchaseOrderID]:[SupplierID]],3,FALSE)</f>
        <v>1</v>
      </c>
      <c r="K410">
        <f>sofile__3[[#This Row],[POToSalesInHours]]</f>
        <v>38</v>
      </c>
    </row>
    <row r="411" spans="1:11" x14ac:dyDescent="0.35">
      <c r="A411">
        <v>410</v>
      </c>
      <c r="B411">
        <v>8</v>
      </c>
      <c r="C411">
        <v>7</v>
      </c>
      <c r="D411">
        <v>233</v>
      </c>
      <c r="E411" s="1">
        <v>43904.333333333336</v>
      </c>
      <c r="F411" s="6" t="str">
        <f>DAY(sofile__3[[#This Row],[TimeStamp]])&amp;"/"&amp;MONTH(sofile__3[[#This Row],[TimeStamp]])&amp;"/"&amp;YEAR(sofile__3[[#This Row],[TimeStamp]])</f>
        <v>14/3/2020</v>
      </c>
      <c r="G411">
        <v>410</v>
      </c>
      <c r="H411">
        <v>32</v>
      </c>
      <c r="I411">
        <f>+WEEKNUM(sofile__3[[#This Row],[TimeStamp]])</f>
        <v>11</v>
      </c>
      <c r="J411">
        <f>VLOOKUP(sofile__3[[#This Row],[PurchaseOderID]],pofile__7[[PurchaseOrderID]:[SupplierID]],3,FALSE)</f>
        <v>2</v>
      </c>
      <c r="K411">
        <f>sofile__3[[#This Row],[POToSalesInHours]]</f>
        <v>32</v>
      </c>
    </row>
    <row r="412" spans="1:11" x14ac:dyDescent="0.35">
      <c r="A412">
        <v>411</v>
      </c>
      <c r="B412">
        <v>12</v>
      </c>
      <c r="C412">
        <v>6</v>
      </c>
      <c r="D412">
        <v>441</v>
      </c>
      <c r="E412" s="1">
        <v>43904.791666666664</v>
      </c>
      <c r="F412" s="6" t="str">
        <f>DAY(sofile__3[[#This Row],[TimeStamp]])&amp;"/"&amp;MONTH(sofile__3[[#This Row],[TimeStamp]])&amp;"/"&amp;YEAR(sofile__3[[#This Row],[TimeStamp]])</f>
        <v>14/3/2020</v>
      </c>
      <c r="G412">
        <v>411</v>
      </c>
      <c r="H412">
        <v>43</v>
      </c>
      <c r="I412">
        <f>+WEEKNUM(sofile__3[[#This Row],[TimeStamp]])</f>
        <v>11</v>
      </c>
      <c r="J412">
        <f>VLOOKUP(sofile__3[[#This Row],[PurchaseOderID]],pofile__7[[PurchaseOrderID]:[SupplierID]],3,FALSE)</f>
        <v>1</v>
      </c>
      <c r="K412">
        <f>sofile__3[[#This Row],[POToSalesInHours]]</f>
        <v>43</v>
      </c>
    </row>
    <row r="413" spans="1:11" x14ac:dyDescent="0.35">
      <c r="A413">
        <v>412</v>
      </c>
      <c r="B413">
        <v>3</v>
      </c>
      <c r="C413">
        <v>2</v>
      </c>
      <c r="D413">
        <v>119</v>
      </c>
      <c r="E413" s="1">
        <v>43904.5</v>
      </c>
      <c r="F413" s="6" t="str">
        <f>DAY(sofile__3[[#This Row],[TimeStamp]])&amp;"/"&amp;MONTH(sofile__3[[#This Row],[TimeStamp]])&amp;"/"&amp;YEAR(sofile__3[[#This Row],[TimeStamp]])</f>
        <v>14/3/2020</v>
      </c>
      <c r="G413">
        <v>412</v>
      </c>
      <c r="H413">
        <v>36</v>
      </c>
      <c r="I413">
        <f>+WEEKNUM(sofile__3[[#This Row],[TimeStamp]])</f>
        <v>11</v>
      </c>
      <c r="J413">
        <f>VLOOKUP(sofile__3[[#This Row],[PurchaseOderID]],pofile__7[[PurchaseOrderID]:[SupplierID]],3,FALSE)</f>
        <v>7</v>
      </c>
      <c r="K413">
        <f>sofile__3[[#This Row],[POToSalesInHours]]</f>
        <v>36</v>
      </c>
    </row>
    <row r="414" spans="1:11" x14ac:dyDescent="0.35">
      <c r="A414">
        <v>413</v>
      </c>
      <c r="B414">
        <v>14</v>
      </c>
      <c r="C414">
        <v>2</v>
      </c>
      <c r="D414">
        <v>374</v>
      </c>
      <c r="E414" s="1">
        <v>43905.416666666664</v>
      </c>
      <c r="F414" s="6" t="str">
        <f>DAY(sofile__3[[#This Row],[TimeStamp]])&amp;"/"&amp;MONTH(sofile__3[[#This Row],[TimeStamp]])&amp;"/"&amp;YEAR(sofile__3[[#This Row],[TimeStamp]])</f>
        <v>15/3/2020</v>
      </c>
      <c r="G414">
        <v>413</v>
      </c>
      <c r="H414">
        <v>34</v>
      </c>
      <c r="I414">
        <f>+WEEKNUM(sofile__3[[#This Row],[TimeStamp]])</f>
        <v>12</v>
      </c>
      <c r="J414">
        <f>VLOOKUP(sofile__3[[#This Row],[PurchaseOderID]],pofile__7[[PurchaseOrderID]:[SupplierID]],3,FALSE)</f>
        <v>3</v>
      </c>
      <c r="K414">
        <f>sofile__3[[#This Row],[POToSalesInHours]]</f>
        <v>34</v>
      </c>
    </row>
    <row r="415" spans="1:11" x14ac:dyDescent="0.35">
      <c r="A415">
        <v>414</v>
      </c>
      <c r="B415">
        <v>3</v>
      </c>
      <c r="C415">
        <v>2</v>
      </c>
      <c r="D415">
        <v>425</v>
      </c>
      <c r="E415" s="1">
        <v>43905.375</v>
      </c>
      <c r="F415" s="6" t="str">
        <f>DAY(sofile__3[[#This Row],[TimeStamp]])&amp;"/"&amp;MONTH(sofile__3[[#This Row],[TimeStamp]])&amp;"/"&amp;YEAR(sofile__3[[#This Row],[TimeStamp]])</f>
        <v>15/3/2020</v>
      </c>
      <c r="G415">
        <v>414</v>
      </c>
      <c r="H415">
        <v>33</v>
      </c>
      <c r="I415">
        <f>+WEEKNUM(sofile__3[[#This Row],[TimeStamp]])</f>
        <v>12</v>
      </c>
      <c r="J415">
        <f>VLOOKUP(sofile__3[[#This Row],[PurchaseOderID]],pofile__7[[PurchaseOrderID]:[SupplierID]],3,FALSE)</f>
        <v>3</v>
      </c>
      <c r="K415">
        <f>sofile__3[[#This Row],[POToSalesInHours]]</f>
        <v>33</v>
      </c>
    </row>
    <row r="416" spans="1:11" x14ac:dyDescent="0.35">
      <c r="A416">
        <v>415</v>
      </c>
      <c r="B416">
        <v>3</v>
      </c>
      <c r="C416">
        <v>8</v>
      </c>
      <c r="D416">
        <v>294</v>
      </c>
      <c r="E416" s="1">
        <v>43905.416666666664</v>
      </c>
      <c r="F416" s="6" t="str">
        <f>DAY(sofile__3[[#This Row],[TimeStamp]])&amp;"/"&amp;MONTH(sofile__3[[#This Row],[TimeStamp]])&amp;"/"&amp;YEAR(sofile__3[[#This Row],[TimeStamp]])</f>
        <v>15/3/2020</v>
      </c>
      <c r="G416">
        <v>415</v>
      </c>
      <c r="H416">
        <v>34</v>
      </c>
      <c r="I416">
        <f>+WEEKNUM(sofile__3[[#This Row],[TimeStamp]])</f>
        <v>12</v>
      </c>
      <c r="J416">
        <f>VLOOKUP(sofile__3[[#This Row],[PurchaseOderID]],pofile__7[[PurchaseOrderID]:[SupplierID]],3,FALSE)</f>
        <v>4</v>
      </c>
      <c r="K416">
        <f>sofile__3[[#This Row],[POToSalesInHours]]</f>
        <v>34</v>
      </c>
    </row>
    <row r="417" spans="1:11" x14ac:dyDescent="0.35">
      <c r="A417">
        <v>416</v>
      </c>
      <c r="B417">
        <v>5</v>
      </c>
      <c r="C417">
        <v>2</v>
      </c>
      <c r="D417">
        <v>231</v>
      </c>
      <c r="E417" s="1">
        <v>43905.791666666664</v>
      </c>
      <c r="F417" s="6" t="str">
        <f>DAY(sofile__3[[#This Row],[TimeStamp]])&amp;"/"&amp;MONTH(sofile__3[[#This Row],[TimeStamp]])&amp;"/"&amp;YEAR(sofile__3[[#This Row],[TimeStamp]])</f>
        <v>15/3/2020</v>
      </c>
      <c r="G417">
        <v>416</v>
      </c>
      <c r="H417">
        <v>43</v>
      </c>
      <c r="I417">
        <f>+WEEKNUM(sofile__3[[#This Row],[TimeStamp]])</f>
        <v>12</v>
      </c>
      <c r="J417">
        <f>VLOOKUP(sofile__3[[#This Row],[PurchaseOderID]],pofile__7[[PurchaseOrderID]:[SupplierID]],3,FALSE)</f>
        <v>6</v>
      </c>
      <c r="K417">
        <f>sofile__3[[#This Row],[POToSalesInHours]]</f>
        <v>43</v>
      </c>
    </row>
    <row r="418" spans="1:11" x14ac:dyDescent="0.35">
      <c r="A418">
        <v>417</v>
      </c>
      <c r="B418">
        <v>12</v>
      </c>
      <c r="C418">
        <v>1</v>
      </c>
      <c r="D418">
        <v>405</v>
      </c>
      <c r="E418" s="1">
        <v>43905.166666666664</v>
      </c>
      <c r="F418" s="6" t="str">
        <f>DAY(sofile__3[[#This Row],[TimeStamp]])&amp;"/"&amp;MONTH(sofile__3[[#This Row],[TimeStamp]])&amp;"/"&amp;YEAR(sofile__3[[#This Row],[TimeStamp]])</f>
        <v>15/3/2020</v>
      </c>
      <c r="G418">
        <v>417</v>
      </c>
      <c r="H418">
        <v>28</v>
      </c>
      <c r="I418">
        <f>+WEEKNUM(sofile__3[[#This Row],[TimeStamp]])</f>
        <v>12</v>
      </c>
      <c r="J418">
        <f>VLOOKUP(sofile__3[[#This Row],[PurchaseOderID]],pofile__7[[PurchaseOrderID]:[SupplierID]],3,FALSE)</f>
        <v>2</v>
      </c>
      <c r="K418">
        <f>sofile__3[[#This Row],[POToSalesInHours]]</f>
        <v>28</v>
      </c>
    </row>
    <row r="419" spans="1:11" x14ac:dyDescent="0.35">
      <c r="A419">
        <v>418</v>
      </c>
      <c r="B419">
        <v>11</v>
      </c>
      <c r="C419">
        <v>4</v>
      </c>
      <c r="D419">
        <v>111</v>
      </c>
      <c r="E419" s="1">
        <v>43905.875</v>
      </c>
      <c r="F419" s="6" t="str">
        <f>DAY(sofile__3[[#This Row],[TimeStamp]])&amp;"/"&amp;MONTH(sofile__3[[#This Row],[TimeStamp]])&amp;"/"&amp;YEAR(sofile__3[[#This Row],[TimeStamp]])</f>
        <v>15/3/2020</v>
      </c>
      <c r="G419">
        <v>418</v>
      </c>
      <c r="H419">
        <v>45</v>
      </c>
      <c r="I419">
        <f>+WEEKNUM(sofile__3[[#This Row],[TimeStamp]])</f>
        <v>12</v>
      </c>
      <c r="J419">
        <f>VLOOKUP(sofile__3[[#This Row],[PurchaseOderID]],pofile__7[[PurchaseOrderID]:[SupplierID]],3,FALSE)</f>
        <v>7</v>
      </c>
      <c r="K419">
        <f>sofile__3[[#This Row],[POToSalesInHours]]</f>
        <v>45</v>
      </c>
    </row>
    <row r="420" spans="1:11" x14ac:dyDescent="0.35">
      <c r="A420">
        <v>419</v>
      </c>
      <c r="B420">
        <v>5</v>
      </c>
      <c r="C420">
        <v>8</v>
      </c>
      <c r="D420">
        <v>395</v>
      </c>
      <c r="E420" s="1">
        <v>43906.458333333336</v>
      </c>
      <c r="F420" s="6" t="str">
        <f>DAY(sofile__3[[#This Row],[TimeStamp]])&amp;"/"&amp;MONTH(sofile__3[[#This Row],[TimeStamp]])&amp;"/"&amp;YEAR(sofile__3[[#This Row],[TimeStamp]])</f>
        <v>16/3/2020</v>
      </c>
      <c r="G420">
        <v>419</v>
      </c>
      <c r="H420">
        <v>35</v>
      </c>
      <c r="I420">
        <f>+WEEKNUM(sofile__3[[#This Row],[TimeStamp]])</f>
        <v>12</v>
      </c>
      <c r="J420">
        <f>VLOOKUP(sofile__3[[#This Row],[PurchaseOderID]],pofile__7[[PurchaseOrderID]:[SupplierID]],3,FALSE)</f>
        <v>1</v>
      </c>
      <c r="K420">
        <f>sofile__3[[#This Row],[POToSalesInHours]]</f>
        <v>35</v>
      </c>
    </row>
    <row r="421" spans="1:11" x14ac:dyDescent="0.35">
      <c r="A421">
        <v>420</v>
      </c>
      <c r="B421">
        <v>3</v>
      </c>
      <c r="C421">
        <v>2</v>
      </c>
      <c r="D421">
        <v>168</v>
      </c>
      <c r="E421" s="1">
        <v>43906.625</v>
      </c>
      <c r="F421" s="6" t="str">
        <f>DAY(sofile__3[[#This Row],[TimeStamp]])&amp;"/"&amp;MONTH(sofile__3[[#This Row],[TimeStamp]])&amp;"/"&amp;YEAR(sofile__3[[#This Row],[TimeStamp]])</f>
        <v>16/3/2020</v>
      </c>
      <c r="G421">
        <v>420</v>
      </c>
      <c r="H421">
        <v>39</v>
      </c>
      <c r="I421">
        <f>+WEEKNUM(sofile__3[[#This Row],[TimeStamp]])</f>
        <v>12</v>
      </c>
      <c r="J421">
        <f>VLOOKUP(sofile__3[[#This Row],[PurchaseOderID]],pofile__7[[PurchaseOrderID]:[SupplierID]],3,FALSE)</f>
        <v>7</v>
      </c>
      <c r="K421">
        <f>sofile__3[[#This Row],[POToSalesInHours]]</f>
        <v>39</v>
      </c>
    </row>
    <row r="422" spans="1:11" x14ac:dyDescent="0.35">
      <c r="A422">
        <v>421</v>
      </c>
      <c r="B422">
        <v>12</v>
      </c>
      <c r="C422">
        <v>8</v>
      </c>
      <c r="D422">
        <v>230</v>
      </c>
      <c r="E422" s="1">
        <v>43906.708333333336</v>
      </c>
      <c r="F422" s="6" t="str">
        <f>DAY(sofile__3[[#This Row],[TimeStamp]])&amp;"/"&amp;MONTH(sofile__3[[#This Row],[TimeStamp]])&amp;"/"&amp;YEAR(sofile__3[[#This Row],[TimeStamp]])</f>
        <v>16/3/2020</v>
      </c>
      <c r="G422">
        <v>421</v>
      </c>
      <c r="H422">
        <v>41</v>
      </c>
      <c r="I422">
        <f>+WEEKNUM(sofile__3[[#This Row],[TimeStamp]])</f>
        <v>12</v>
      </c>
      <c r="J422">
        <f>VLOOKUP(sofile__3[[#This Row],[PurchaseOderID]],pofile__7[[PurchaseOrderID]:[SupplierID]],3,FALSE)</f>
        <v>5</v>
      </c>
      <c r="K422">
        <f>sofile__3[[#This Row],[POToSalesInHours]]</f>
        <v>41</v>
      </c>
    </row>
    <row r="423" spans="1:11" x14ac:dyDescent="0.35">
      <c r="A423">
        <v>422</v>
      </c>
      <c r="B423">
        <v>9</v>
      </c>
      <c r="C423">
        <v>8</v>
      </c>
      <c r="D423">
        <v>151</v>
      </c>
      <c r="E423" s="1">
        <v>43906.875</v>
      </c>
      <c r="F423" s="6" t="str">
        <f>DAY(sofile__3[[#This Row],[TimeStamp]])&amp;"/"&amp;MONTH(sofile__3[[#This Row],[TimeStamp]])&amp;"/"&amp;YEAR(sofile__3[[#This Row],[TimeStamp]])</f>
        <v>16/3/2020</v>
      </c>
      <c r="G423">
        <v>422</v>
      </c>
      <c r="H423">
        <v>45</v>
      </c>
      <c r="I423">
        <f>+WEEKNUM(sofile__3[[#This Row],[TimeStamp]])</f>
        <v>12</v>
      </c>
      <c r="J423">
        <f>VLOOKUP(sofile__3[[#This Row],[PurchaseOderID]],pofile__7[[PurchaseOrderID]:[SupplierID]],3,FALSE)</f>
        <v>2</v>
      </c>
      <c r="K423">
        <f>sofile__3[[#This Row],[POToSalesInHours]]</f>
        <v>45</v>
      </c>
    </row>
    <row r="424" spans="1:11" x14ac:dyDescent="0.35">
      <c r="A424">
        <v>423</v>
      </c>
      <c r="B424">
        <v>11</v>
      </c>
      <c r="C424">
        <v>6</v>
      </c>
      <c r="D424">
        <v>227</v>
      </c>
      <c r="E424" s="1">
        <v>43906.208333333336</v>
      </c>
      <c r="F424" s="6" t="str">
        <f>DAY(sofile__3[[#This Row],[TimeStamp]])&amp;"/"&amp;MONTH(sofile__3[[#This Row],[TimeStamp]])&amp;"/"&amp;YEAR(sofile__3[[#This Row],[TimeStamp]])</f>
        <v>16/3/2020</v>
      </c>
      <c r="G424">
        <v>423</v>
      </c>
      <c r="H424">
        <v>29</v>
      </c>
      <c r="I424">
        <f>+WEEKNUM(sofile__3[[#This Row],[TimeStamp]])</f>
        <v>12</v>
      </c>
      <c r="J424">
        <f>VLOOKUP(sofile__3[[#This Row],[PurchaseOderID]],pofile__7[[PurchaseOrderID]:[SupplierID]],3,FALSE)</f>
        <v>5</v>
      </c>
      <c r="K424">
        <f>sofile__3[[#This Row],[POToSalesInHours]]</f>
        <v>29</v>
      </c>
    </row>
    <row r="425" spans="1:11" x14ac:dyDescent="0.35">
      <c r="A425">
        <v>424</v>
      </c>
      <c r="B425">
        <v>3</v>
      </c>
      <c r="C425">
        <v>2</v>
      </c>
      <c r="D425">
        <v>225</v>
      </c>
      <c r="E425" s="1">
        <v>43906.208333333336</v>
      </c>
      <c r="F425" s="6" t="str">
        <f>DAY(sofile__3[[#This Row],[TimeStamp]])&amp;"/"&amp;MONTH(sofile__3[[#This Row],[TimeStamp]])&amp;"/"&amp;YEAR(sofile__3[[#This Row],[TimeStamp]])</f>
        <v>16/3/2020</v>
      </c>
      <c r="G425">
        <v>424</v>
      </c>
      <c r="H425">
        <v>29</v>
      </c>
      <c r="I425">
        <f>+WEEKNUM(sofile__3[[#This Row],[TimeStamp]])</f>
        <v>12</v>
      </c>
      <c r="J425">
        <f>VLOOKUP(sofile__3[[#This Row],[PurchaseOderID]],pofile__7[[PurchaseOrderID]:[SupplierID]],3,FALSE)</f>
        <v>3</v>
      </c>
      <c r="K425">
        <f>sofile__3[[#This Row],[POToSalesInHours]]</f>
        <v>29</v>
      </c>
    </row>
    <row r="426" spans="1:11" x14ac:dyDescent="0.35">
      <c r="A426">
        <v>425</v>
      </c>
      <c r="B426">
        <v>8</v>
      </c>
      <c r="C426">
        <v>5</v>
      </c>
      <c r="D426">
        <v>227</v>
      </c>
      <c r="E426" s="1">
        <v>43906.708333333336</v>
      </c>
      <c r="F426" s="6" t="str">
        <f>DAY(sofile__3[[#This Row],[TimeStamp]])&amp;"/"&amp;MONTH(sofile__3[[#This Row],[TimeStamp]])&amp;"/"&amp;YEAR(sofile__3[[#This Row],[TimeStamp]])</f>
        <v>16/3/2020</v>
      </c>
      <c r="G426">
        <v>425</v>
      </c>
      <c r="H426">
        <v>41</v>
      </c>
      <c r="I426">
        <f>+WEEKNUM(sofile__3[[#This Row],[TimeStamp]])</f>
        <v>12</v>
      </c>
      <c r="J426">
        <f>VLOOKUP(sofile__3[[#This Row],[PurchaseOderID]],pofile__7[[PurchaseOrderID]:[SupplierID]],3,FALSE)</f>
        <v>6</v>
      </c>
      <c r="K426">
        <f>sofile__3[[#This Row],[POToSalesInHours]]</f>
        <v>41</v>
      </c>
    </row>
    <row r="427" spans="1:11" x14ac:dyDescent="0.35">
      <c r="A427">
        <v>426</v>
      </c>
      <c r="B427">
        <v>1</v>
      </c>
      <c r="C427">
        <v>6</v>
      </c>
      <c r="D427">
        <v>384</v>
      </c>
      <c r="E427" s="1">
        <v>43907.541666666664</v>
      </c>
      <c r="F427" s="6" t="str">
        <f>DAY(sofile__3[[#This Row],[TimeStamp]])&amp;"/"&amp;MONTH(sofile__3[[#This Row],[TimeStamp]])&amp;"/"&amp;YEAR(sofile__3[[#This Row],[TimeStamp]])</f>
        <v>17/3/2020</v>
      </c>
      <c r="G427">
        <v>426</v>
      </c>
      <c r="H427">
        <v>37</v>
      </c>
      <c r="I427">
        <f>+WEEKNUM(sofile__3[[#This Row],[TimeStamp]])</f>
        <v>12</v>
      </c>
      <c r="J427">
        <f>VLOOKUP(sofile__3[[#This Row],[PurchaseOderID]],pofile__7[[PurchaseOrderID]:[SupplierID]],3,FALSE)</f>
        <v>3</v>
      </c>
      <c r="K427">
        <f>sofile__3[[#This Row],[POToSalesInHours]]</f>
        <v>37</v>
      </c>
    </row>
    <row r="428" spans="1:11" x14ac:dyDescent="0.35">
      <c r="A428">
        <v>427</v>
      </c>
      <c r="B428">
        <v>2</v>
      </c>
      <c r="C428">
        <v>7</v>
      </c>
      <c r="D428">
        <v>232</v>
      </c>
      <c r="E428" s="1">
        <v>43907.416666666664</v>
      </c>
      <c r="F428" s="6" t="str">
        <f>DAY(sofile__3[[#This Row],[TimeStamp]])&amp;"/"&amp;MONTH(sofile__3[[#This Row],[TimeStamp]])&amp;"/"&amp;YEAR(sofile__3[[#This Row],[TimeStamp]])</f>
        <v>17/3/2020</v>
      </c>
      <c r="G428">
        <v>427</v>
      </c>
      <c r="H428">
        <v>34</v>
      </c>
      <c r="I428">
        <f>+WEEKNUM(sofile__3[[#This Row],[TimeStamp]])</f>
        <v>12</v>
      </c>
      <c r="J428">
        <f>VLOOKUP(sofile__3[[#This Row],[PurchaseOderID]],pofile__7[[PurchaseOrderID]:[SupplierID]],3,FALSE)</f>
        <v>2</v>
      </c>
      <c r="K428">
        <f>sofile__3[[#This Row],[POToSalesInHours]]</f>
        <v>34</v>
      </c>
    </row>
    <row r="429" spans="1:11" x14ac:dyDescent="0.35">
      <c r="A429">
        <v>428</v>
      </c>
      <c r="B429">
        <v>2</v>
      </c>
      <c r="C429">
        <v>3</v>
      </c>
      <c r="D429">
        <v>228</v>
      </c>
      <c r="E429" s="1">
        <v>43907.791666666664</v>
      </c>
      <c r="F429" s="6" t="str">
        <f>DAY(sofile__3[[#This Row],[TimeStamp]])&amp;"/"&amp;MONTH(sofile__3[[#This Row],[TimeStamp]])&amp;"/"&amp;YEAR(sofile__3[[#This Row],[TimeStamp]])</f>
        <v>17/3/2020</v>
      </c>
      <c r="G429">
        <v>428</v>
      </c>
      <c r="H429">
        <v>43</v>
      </c>
      <c r="I429">
        <f>+WEEKNUM(sofile__3[[#This Row],[TimeStamp]])</f>
        <v>12</v>
      </c>
      <c r="J429">
        <f>VLOOKUP(sofile__3[[#This Row],[PurchaseOderID]],pofile__7[[PurchaseOrderID]:[SupplierID]],3,FALSE)</f>
        <v>7</v>
      </c>
      <c r="K429">
        <f>sofile__3[[#This Row],[POToSalesInHours]]</f>
        <v>43</v>
      </c>
    </row>
    <row r="430" spans="1:11" x14ac:dyDescent="0.35">
      <c r="A430">
        <v>429</v>
      </c>
      <c r="B430">
        <v>13</v>
      </c>
      <c r="C430">
        <v>8</v>
      </c>
      <c r="D430">
        <v>106</v>
      </c>
      <c r="E430" s="1">
        <v>43907.75</v>
      </c>
      <c r="F430" s="6" t="str">
        <f>DAY(sofile__3[[#This Row],[TimeStamp]])&amp;"/"&amp;MONTH(sofile__3[[#This Row],[TimeStamp]])&amp;"/"&amp;YEAR(sofile__3[[#This Row],[TimeStamp]])</f>
        <v>17/3/2020</v>
      </c>
      <c r="G430">
        <v>429</v>
      </c>
      <c r="H430">
        <v>42</v>
      </c>
      <c r="I430">
        <f>+WEEKNUM(sofile__3[[#This Row],[TimeStamp]])</f>
        <v>12</v>
      </c>
      <c r="J430">
        <f>VLOOKUP(sofile__3[[#This Row],[PurchaseOderID]],pofile__7[[PurchaseOrderID]:[SupplierID]],3,FALSE)</f>
        <v>2</v>
      </c>
      <c r="K430">
        <f>sofile__3[[#This Row],[POToSalesInHours]]</f>
        <v>42</v>
      </c>
    </row>
    <row r="431" spans="1:11" x14ac:dyDescent="0.35">
      <c r="A431">
        <v>430</v>
      </c>
      <c r="B431">
        <v>6</v>
      </c>
      <c r="C431">
        <v>1</v>
      </c>
      <c r="D431">
        <v>136</v>
      </c>
      <c r="E431" s="1">
        <v>43908.583333333336</v>
      </c>
      <c r="F431" s="6" t="str">
        <f>DAY(sofile__3[[#This Row],[TimeStamp]])&amp;"/"&amp;MONTH(sofile__3[[#This Row],[TimeStamp]])&amp;"/"&amp;YEAR(sofile__3[[#This Row],[TimeStamp]])</f>
        <v>18/3/2020</v>
      </c>
      <c r="G431">
        <v>430</v>
      </c>
      <c r="H431">
        <v>38</v>
      </c>
      <c r="I431">
        <f>+WEEKNUM(sofile__3[[#This Row],[TimeStamp]])</f>
        <v>12</v>
      </c>
      <c r="J431">
        <f>VLOOKUP(sofile__3[[#This Row],[PurchaseOderID]],pofile__7[[PurchaseOrderID]:[SupplierID]],3,FALSE)</f>
        <v>1</v>
      </c>
      <c r="K431">
        <f>sofile__3[[#This Row],[POToSalesInHours]]</f>
        <v>38</v>
      </c>
    </row>
    <row r="432" spans="1:11" x14ac:dyDescent="0.35">
      <c r="A432">
        <v>431</v>
      </c>
      <c r="B432">
        <v>12</v>
      </c>
      <c r="C432">
        <v>7</v>
      </c>
      <c r="D432">
        <v>277</v>
      </c>
      <c r="E432" s="1">
        <v>43908.416666666664</v>
      </c>
      <c r="F432" s="6" t="str">
        <f>DAY(sofile__3[[#This Row],[TimeStamp]])&amp;"/"&amp;MONTH(sofile__3[[#This Row],[TimeStamp]])&amp;"/"&amp;YEAR(sofile__3[[#This Row],[TimeStamp]])</f>
        <v>18/3/2020</v>
      </c>
      <c r="G432">
        <v>431</v>
      </c>
      <c r="H432">
        <v>34</v>
      </c>
      <c r="I432">
        <f>+WEEKNUM(sofile__3[[#This Row],[TimeStamp]])</f>
        <v>12</v>
      </c>
      <c r="J432">
        <f>VLOOKUP(sofile__3[[#This Row],[PurchaseOderID]],pofile__7[[PurchaseOrderID]:[SupplierID]],3,FALSE)</f>
        <v>7</v>
      </c>
      <c r="K432">
        <f>sofile__3[[#This Row],[POToSalesInHours]]</f>
        <v>34</v>
      </c>
    </row>
    <row r="433" spans="1:11" x14ac:dyDescent="0.35">
      <c r="A433">
        <v>432</v>
      </c>
      <c r="B433">
        <v>3</v>
      </c>
      <c r="C433">
        <v>6</v>
      </c>
      <c r="D433">
        <v>436</v>
      </c>
      <c r="E433" s="1">
        <v>43908.166666666664</v>
      </c>
      <c r="F433" s="6" t="str">
        <f>DAY(sofile__3[[#This Row],[TimeStamp]])&amp;"/"&amp;MONTH(sofile__3[[#This Row],[TimeStamp]])&amp;"/"&amp;YEAR(sofile__3[[#This Row],[TimeStamp]])</f>
        <v>18/3/2020</v>
      </c>
      <c r="G433">
        <v>432</v>
      </c>
      <c r="H433">
        <v>28</v>
      </c>
      <c r="I433">
        <f>+WEEKNUM(sofile__3[[#This Row],[TimeStamp]])</f>
        <v>12</v>
      </c>
      <c r="J433">
        <f>VLOOKUP(sofile__3[[#This Row],[PurchaseOderID]],pofile__7[[PurchaseOrderID]:[SupplierID]],3,FALSE)</f>
        <v>6</v>
      </c>
      <c r="K433">
        <f>sofile__3[[#This Row],[POToSalesInHours]]</f>
        <v>28</v>
      </c>
    </row>
    <row r="434" spans="1:11" x14ac:dyDescent="0.35">
      <c r="A434">
        <v>433</v>
      </c>
      <c r="B434">
        <v>5</v>
      </c>
      <c r="C434">
        <v>4</v>
      </c>
      <c r="D434">
        <v>113</v>
      </c>
      <c r="E434" s="1">
        <v>43908.416666666664</v>
      </c>
      <c r="F434" s="6" t="str">
        <f>DAY(sofile__3[[#This Row],[TimeStamp]])&amp;"/"&amp;MONTH(sofile__3[[#This Row],[TimeStamp]])&amp;"/"&amp;YEAR(sofile__3[[#This Row],[TimeStamp]])</f>
        <v>18/3/2020</v>
      </c>
      <c r="G434">
        <v>433</v>
      </c>
      <c r="H434">
        <v>34</v>
      </c>
      <c r="I434">
        <f>+WEEKNUM(sofile__3[[#This Row],[TimeStamp]])</f>
        <v>12</v>
      </c>
      <c r="J434">
        <f>VLOOKUP(sofile__3[[#This Row],[PurchaseOderID]],pofile__7[[PurchaseOrderID]:[SupplierID]],3,FALSE)</f>
        <v>2</v>
      </c>
      <c r="K434">
        <f>sofile__3[[#This Row],[POToSalesInHours]]</f>
        <v>34</v>
      </c>
    </row>
    <row r="435" spans="1:11" x14ac:dyDescent="0.35">
      <c r="A435">
        <v>434</v>
      </c>
      <c r="B435">
        <v>11</v>
      </c>
      <c r="C435">
        <v>8</v>
      </c>
      <c r="D435">
        <v>116</v>
      </c>
      <c r="E435" s="1">
        <v>43908.541666666664</v>
      </c>
      <c r="F435" s="6" t="str">
        <f>DAY(sofile__3[[#This Row],[TimeStamp]])&amp;"/"&amp;MONTH(sofile__3[[#This Row],[TimeStamp]])&amp;"/"&amp;YEAR(sofile__3[[#This Row],[TimeStamp]])</f>
        <v>18/3/2020</v>
      </c>
      <c r="G435">
        <v>434</v>
      </c>
      <c r="H435">
        <v>37</v>
      </c>
      <c r="I435">
        <f>+WEEKNUM(sofile__3[[#This Row],[TimeStamp]])</f>
        <v>12</v>
      </c>
      <c r="J435">
        <f>VLOOKUP(sofile__3[[#This Row],[PurchaseOderID]],pofile__7[[PurchaseOrderID]:[SupplierID]],3,FALSE)</f>
        <v>4</v>
      </c>
      <c r="K435">
        <f>sofile__3[[#This Row],[POToSalesInHours]]</f>
        <v>37</v>
      </c>
    </row>
    <row r="436" spans="1:11" x14ac:dyDescent="0.35">
      <c r="A436">
        <v>435</v>
      </c>
      <c r="B436">
        <v>8</v>
      </c>
      <c r="C436">
        <v>9</v>
      </c>
      <c r="D436">
        <v>245</v>
      </c>
      <c r="E436" s="1">
        <v>43908.875</v>
      </c>
      <c r="F436" s="6" t="str">
        <f>DAY(sofile__3[[#This Row],[TimeStamp]])&amp;"/"&amp;MONTH(sofile__3[[#This Row],[TimeStamp]])&amp;"/"&amp;YEAR(sofile__3[[#This Row],[TimeStamp]])</f>
        <v>18/3/2020</v>
      </c>
      <c r="G436">
        <v>435</v>
      </c>
      <c r="H436">
        <v>45</v>
      </c>
      <c r="I436">
        <f>+WEEKNUM(sofile__3[[#This Row],[TimeStamp]])</f>
        <v>12</v>
      </c>
      <c r="J436">
        <f>VLOOKUP(sofile__3[[#This Row],[PurchaseOderID]],pofile__7[[PurchaseOrderID]:[SupplierID]],3,FALSE)</f>
        <v>3</v>
      </c>
      <c r="K436">
        <f>sofile__3[[#This Row],[POToSalesInHours]]</f>
        <v>45</v>
      </c>
    </row>
    <row r="437" spans="1:11" x14ac:dyDescent="0.35">
      <c r="A437">
        <v>436</v>
      </c>
      <c r="B437">
        <v>9</v>
      </c>
      <c r="C437">
        <v>3</v>
      </c>
      <c r="D437">
        <v>118</v>
      </c>
      <c r="E437" s="1">
        <v>43909.333333333336</v>
      </c>
      <c r="F437" s="6" t="str">
        <f>DAY(sofile__3[[#This Row],[TimeStamp]])&amp;"/"&amp;MONTH(sofile__3[[#This Row],[TimeStamp]])&amp;"/"&amp;YEAR(sofile__3[[#This Row],[TimeStamp]])</f>
        <v>19/3/2020</v>
      </c>
      <c r="G437">
        <v>436</v>
      </c>
      <c r="H437">
        <v>32</v>
      </c>
      <c r="I437">
        <f>+WEEKNUM(sofile__3[[#This Row],[TimeStamp]])</f>
        <v>12</v>
      </c>
      <c r="J437">
        <f>VLOOKUP(sofile__3[[#This Row],[PurchaseOderID]],pofile__7[[PurchaseOrderID]:[SupplierID]],3,FALSE)</f>
        <v>1</v>
      </c>
      <c r="K437">
        <f>sofile__3[[#This Row],[POToSalesInHours]]</f>
        <v>32</v>
      </c>
    </row>
    <row r="438" spans="1:11" x14ac:dyDescent="0.35">
      <c r="A438">
        <v>437</v>
      </c>
      <c r="B438">
        <v>8</v>
      </c>
      <c r="C438">
        <v>8</v>
      </c>
      <c r="D438">
        <v>409</v>
      </c>
      <c r="E438" s="1">
        <v>43909.583333333336</v>
      </c>
      <c r="F438" s="6" t="str">
        <f>DAY(sofile__3[[#This Row],[TimeStamp]])&amp;"/"&amp;MONTH(sofile__3[[#This Row],[TimeStamp]])&amp;"/"&amp;YEAR(sofile__3[[#This Row],[TimeStamp]])</f>
        <v>19/3/2020</v>
      </c>
      <c r="G438">
        <v>437</v>
      </c>
      <c r="H438">
        <v>38</v>
      </c>
      <c r="I438">
        <f>+WEEKNUM(sofile__3[[#This Row],[TimeStamp]])</f>
        <v>12</v>
      </c>
      <c r="J438">
        <f>VLOOKUP(sofile__3[[#This Row],[PurchaseOderID]],pofile__7[[PurchaseOrderID]:[SupplierID]],3,FALSE)</f>
        <v>3</v>
      </c>
      <c r="K438">
        <f>sofile__3[[#This Row],[POToSalesInHours]]</f>
        <v>38</v>
      </c>
    </row>
    <row r="439" spans="1:11" x14ac:dyDescent="0.35">
      <c r="A439">
        <v>438</v>
      </c>
      <c r="B439">
        <v>1</v>
      </c>
      <c r="C439">
        <v>3</v>
      </c>
      <c r="D439">
        <v>289</v>
      </c>
      <c r="E439" s="1">
        <v>43909.875</v>
      </c>
      <c r="F439" s="6" t="str">
        <f>DAY(sofile__3[[#This Row],[TimeStamp]])&amp;"/"&amp;MONTH(sofile__3[[#This Row],[TimeStamp]])&amp;"/"&amp;YEAR(sofile__3[[#This Row],[TimeStamp]])</f>
        <v>19/3/2020</v>
      </c>
      <c r="G439">
        <v>438</v>
      </c>
      <c r="H439">
        <v>45</v>
      </c>
      <c r="I439">
        <f>+WEEKNUM(sofile__3[[#This Row],[TimeStamp]])</f>
        <v>12</v>
      </c>
      <c r="J439">
        <f>VLOOKUP(sofile__3[[#This Row],[PurchaseOderID]],pofile__7[[PurchaseOrderID]:[SupplierID]],3,FALSE)</f>
        <v>4</v>
      </c>
      <c r="K439">
        <f>sofile__3[[#This Row],[POToSalesInHours]]</f>
        <v>45</v>
      </c>
    </row>
    <row r="440" spans="1:11" x14ac:dyDescent="0.35">
      <c r="A440">
        <v>439</v>
      </c>
      <c r="B440">
        <v>5</v>
      </c>
      <c r="C440">
        <v>9</v>
      </c>
      <c r="D440">
        <v>196</v>
      </c>
      <c r="E440" s="1">
        <v>43909.875</v>
      </c>
      <c r="F440" s="6" t="str">
        <f>DAY(sofile__3[[#This Row],[TimeStamp]])&amp;"/"&amp;MONTH(sofile__3[[#This Row],[TimeStamp]])&amp;"/"&amp;YEAR(sofile__3[[#This Row],[TimeStamp]])</f>
        <v>19/3/2020</v>
      </c>
      <c r="G440">
        <v>439</v>
      </c>
      <c r="H440">
        <v>45</v>
      </c>
      <c r="I440">
        <f>+WEEKNUM(sofile__3[[#This Row],[TimeStamp]])</f>
        <v>12</v>
      </c>
      <c r="J440">
        <f>VLOOKUP(sofile__3[[#This Row],[PurchaseOderID]],pofile__7[[PurchaseOrderID]:[SupplierID]],3,FALSE)</f>
        <v>3</v>
      </c>
      <c r="K440">
        <f>sofile__3[[#This Row],[POToSalesInHours]]</f>
        <v>45</v>
      </c>
    </row>
    <row r="441" spans="1:11" x14ac:dyDescent="0.35">
      <c r="A441">
        <v>440</v>
      </c>
      <c r="B441">
        <v>11</v>
      </c>
      <c r="C441">
        <v>2</v>
      </c>
      <c r="D441">
        <v>455</v>
      </c>
      <c r="E441" s="1">
        <v>43910.541666666664</v>
      </c>
      <c r="F441" s="6" t="str">
        <f>DAY(sofile__3[[#This Row],[TimeStamp]])&amp;"/"&amp;MONTH(sofile__3[[#This Row],[TimeStamp]])&amp;"/"&amp;YEAR(sofile__3[[#This Row],[TimeStamp]])</f>
        <v>20/3/2020</v>
      </c>
      <c r="G441">
        <v>440</v>
      </c>
      <c r="H441">
        <v>37</v>
      </c>
      <c r="I441">
        <f>+WEEKNUM(sofile__3[[#This Row],[TimeStamp]])</f>
        <v>12</v>
      </c>
      <c r="J441">
        <f>VLOOKUP(sofile__3[[#This Row],[PurchaseOderID]],pofile__7[[PurchaseOrderID]:[SupplierID]],3,FALSE)</f>
        <v>7</v>
      </c>
      <c r="K441">
        <f>sofile__3[[#This Row],[POToSalesInHours]]</f>
        <v>37</v>
      </c>
    </row>
    <row r="442" spans="1:11" x14ac:dyDescent="0.35">
      <c r="A442">
        <v>441</v>
      </c>
      <c r="B442">
        <v>2</v>
      </c>
      <c r="C442">
        <v>5</v>
      </c>
      <c r="D442">
        <v>299</v>
      </c>
      <c r="E442" s="1">
        <v>43910.416666666664</v>
      </c>
      <c r="F442" s="6" t="str">
        <f>DAY(sofile__3[[#This Row],[TimeStamp]])&amp;"/"&amp;MONTH(sofile__3[[#This Row],[TimeStamp]])&amp;"/"&amp;YEAR(sofile__3[[#This Row],[TimeStamp]])</f>
        <v>20/3/2020</v>
      </c>
      <c r="G442">
        <v>441</v>
      </c>
      <c r="H442">
        <v>34</v>
      </c>
      <c r="I442">
        <f>+WEEKNUM(sofile__3[[#This Row],[TimeStamp]])</f>
        <v>12</v>
      </c>
      <c r="J442">
        <f>VLOOKUP(sofile__3[[#This Row],[PurchaseOderID]],pofile__7[[PurchaseOrderID]:[SupplierID]],3,FALSE)</f>
        <v>2</v>
      </c>
      <c r="K442">
        <f>sofile__3[[#This Row],[POToSalesInHours]]</f>
        <v>34</v>
      </c>
    </row>
    <row r="443" spans="1:11" x14ac:dyDescent="0.35">
      <c r="A443">
        <v>442</v>
      </c>
      <c r="B443">
        <v>9</v>
      </c>
      <c r="C443">
        <v>7</v>
      </c>
      <c r="D443">
        <v>152</v>
      </c>
      <c r="E443" s="1">
        <v>43910.166666666664</v>
      </c>
      <c r="F443" s="6" t="str">
        <f>DAY(sofile__3[[#This Row],[TimeStamp]])&amp;"/"&amp;MONTH(sofile__3[[#This Row],[TimeStamp]])&amp;"/"&amp;YEAR(sofile__3[[#This Row],[TimeStamp]])</f>
        <v>20/3/2020</v>
      </c>
      <c r="G443">
        <v>442</v>
      </c>
      <c r="H443">
        <v>28</v>
      </c>
      <c r="I443">
        <f>+WEEKNUM(sofile__3[[#This Row],[TimeStamp]])</f>
        <v>12</v>
      </c>
      <c r="J443">
        <f>VLOOKUP(sofile__3[[#This Row],[PurchaseOderID]],pofile__7[[PurchaseOrderID]:[SupplierID]],3,FALSE)</f>
        <v>2</v>
      </c>
      <c r="K443">
        <f>sofile__3[[#This Row],[POToSalesInHours]]</f>
        <v>28</v>
      </c>
    </row>
    <row r="444" spans="1:11" x14ac:dyDescent="0.35">
      <c r="A444">
        <v>443</v>
      </c>
      <c r="B444">
        <v>6</v>
      </c>
      <c r="C444">
        <v>7</v>
      </c>
      <c r="D444">
        <v>458</v>
      </c>
      <c r="E444" s="1">
        <v>43910.708333333336</v>
      </c>
      <c r="F444" s="6" t="str">
        <f>DAY(sofile__3[[#This Row],[TimeStamp]])&amp;"/"&amp;MONTH(sofile__3[[#This Row],[TimeStamp]])&amp;"/"&amp;YEAR(sofile__3[[#This Row],[TimeStamp]])</f>
        <v>20/3/2020</v>
      </c>
      <c r="G444">
        <v>443</v>
      </c>
      <c r="H444">
        <v>41</v>
      </c>
      <c r="I444">
        <f>+WEEKNUM(sofile__3[[#This Row],[TimeStamp]])</f>
        <v>12</v>
      </c>
      <c r="J444">
        <f>VLOOKUP(sofile__3[[#This Row],[PurchaseOderID]],pofile__7[[PurchaseOrderID]:[SupplierID]],3,FALSE)</f>
        <v>2</v>
      </c>
      <c r="K444">
        <f>sofile__3[[#This Row],[POToSalesInHours]]</f>
        <v>41</v>
      </c>
    </row>
    <row r="445" spans="1:11" x14ac:dyDescent="0.35">
      <c r="A445">
        <v>444</v>
      </c>
      <c r="B445">
        <v>9</v>
      </c>
      <c r="C445">
        <v>2</v>
      </c>
      <c r="D445">
        <v>266</v>
      </c>
      <c r="E445" s="1">
        <v>43910.291666666664</v>
      </c>
      <c r="F445" s="6" t="str">
        <f>DAY(sofile__3[[#This Row],[TimeStamp]])&amp;"/"&amp;MONTH(sofile__3[[#This Row],[TimeStamp]])&amp;"/"&amp;YEAR(sofile__3[[#This Row],[TimeStamp]])</f>
        <v>20/3/2020</v>
      </c>
      <c r="G445">
        <v>444</v>
      </c>
      <c r="H445">
        <v>31</v>
      </c>
      <c r="I445">
        <f>+WEEKNUM(sofile__3[[#This Row],[TimeStamp]])</f>
        <v>12</v>
      </c>
      <c r="J445">
        <f>VLOOKUP(sofile__3[[#This Row],[PurchaseOderID]],pofile__7[[PurchaseOrderID]:[SupplierID]],3,FALSE)</f>
        <v>1</v>
      </c>
      <c r="K445">
        <f>sofile__3[[#This Row],[POToSalesInHours]]</f>
        <v>31</v>
      </c>
    </row>
    <row r="446" spans="1:11" x14ac:dyDescent="0.35">
      <c r="A446">
        <v>445</v>
      </c>
      <c r="B446">
        <v>13</v>
      </c>
      <c r="C446">
        <v>8</v>
      </c>
      <c r="D446">
        <v>267</v>
      </c>
      <c r="E446" s="1">
        <v>43910.291666666664</v>
      </c>
      <c r="F446" s="6" t="str">
        <f>DAY(sofile__3[[#This Row],[TimeStamp]])&amp;"/"&amp;MONTH(sofile__3[[#This Row],[TimeStamp]])&amp;"/"&amp;YEAR(sofile__3[[#This Row],[TimeStamp]])</f>
        <v>20/3/2020</v>
      </c>
      <c r="G446">
        <v>445</v>
      </c>
      <c r="H446">
        <v>31</v>
      </c>
      <c r="I446">
        <f>+WEEKNUM(sofile__3[[#This Row],[TimeStamp]])</f>
        <v>12</v>
      </c>
      <c r="J446">
        <f>VLOOKUP(sofile__3[[#This Row],[PurchaseOderID]],pofile__7[[PurchaseOrderID]:[SupplierID]],3,FALSE)</f>
        <v>1</v>
      </c>
      <c r="K446">
        <f>sofile__3[[#This Row],[POToSalesInHours]]</f>
        <v>31</v>
      </c>
    </row>
    <row r="447" spans="1:11" x14ac:dyDescent="0.35">
      <c r="A447">
        <v>446</v>
      </c>
      <c r="B447">
        <v>14</v>
      </c>
      <c r="C447">
        <v>8</v>
      </c>
      <c r="D447">
        <v>467</v>
      </c>
      <c r="E447" s="1">
        <v>43910.291666666664</v>
      </c>
      <c r="F447" s="6" t="str">
        <f>DAY(sofile__3[[#This Row],[TimeStamp]])&amp;"/"&amp;MONTH(sofile__3[[#This Row],[TimeStamp]])&amp;"/"&amp;YEAR(sofile__3[[#This Row],[TimeStamp]])</f>
        <v>20/3/2020</v>
      </c>
      <c r="G447">
        <v>446</v>
      </c>
      <c r="H447">
        <v>31</v>
      </c>
      <c r="I447">
        <f>+WEEKNUM(sofile__3[[#This Row],[TimeStamp]])</f>
        <v>12</v>
      </c>
      <c r="J447">
        <f>VLOOKUP(sofile__3[[#This Row],[PurchaseOderID]],pofile__7[[PurchaseOrderID]:[SupplierID]],3,FALSE)</f>
        <v>4</v>
      </c>
      <c r="K447">
        <f>sofile__3[[#This Row],[POToSalesInHours]]</f>
        <v>31</v>
      </c>
    </row>
    <row r="448" spans="1:11" x14ac:dyDescent="0.35">
      <c r="A448">
        <v>447</v>
      </c>
      <c r="B448">
        <v>9</v>
      </c>
      <c r="C448">
        <v>6</v>
      </c>
      <c r="D448">
        <v>296</v>
      </c>
      <c r="E448" s="1">
        <v>43911.75</v>
      </c>
      <c r="F448" s="6" t="str">
        <f>DAY(sofile__3[[#This Row],[TimeStamp]])&amp;"/"&amp;MONTH(sofile__3[[#This Row],[TimeStamp]])&amp;"/"&amp;YEAR(sofile__3[[#This Row],[TimeStamp]])</f>
        <v>21/3/2020</v>
      </c>
      <c r="G448">
        <v>447</v>
      </c>
      <c r="H448">
        <v>42</v>
      </c>
      <c r="I448">
        <f>+WEEKNUM(sofile__3[[#This Row],[TimeStamp]])</f>
        <v>12</v>
      </c>
      <c r="J448">
        <f>VLOOKUP(sofile__3[[#This Row],[PurchaseOderID]],pofile__7[[PurchaseOrderID]:[SupplierID]],3,FALSE)</f>
        <v>3</v>
      </c>
      <c r="K448">
        <f>sofile__3[[#This Row],[POToSalesInHours]]</f>
        <v>42</v>
      </c>
    </row>
    <row r="449" spans="1:11" x14ac:dyDescent="0.35">
      <c r="A449">
        <v>448</v>
      </c>
      <c r="B449">
        <v>11</v>
      </c>
      <c r="C449">
        <v>1</v>
      </c>
      <c r="D449">
        <v>454</v>
      </c>
      <c r="E449" s="1">
        <v>43911.458333333336</v>
      </c>
      <c r="F449" s="6" t="str">
        <f>DAY(sofile__3[[#This Row],[TimeStamp]])&amp;"/"&amp;MONTH(sofile__3[[#This Row],[TimeStamp]])&amp;"/"&amp;YEAR(sofile__3[[#This Row],[TimeStamp]])</f>
        <v>21/3/2020</v>
      </c>
      <c r="G449">
        <v>448</v>
      </c>
      <c r="H449">
        <v>35</v>
      </c>
      <c r="I449">
        <f>+WEEKNUM(sofile__3[[#This Row],[TimeStamp]])</f>
        <v>12</v>
      </c>
      <c r="J449">
        <f>VLOOKUP(sofile__3[[#This Row],[PurchaseOderID]],pofile__7[[PurchaseOrderID]:[SupplierID]],3,FALSE)</f>
        <v>1</v>
      </c>
      <c r="K449">
        <f>sofile__3[[#This Row],[POToSalesInHours]]</f>
        <v>35</v>
      </c>
    </row>
    <row r="450" spans="1:11" x14ac:dyDescent="0.35">
      <c r="A450">
        <v>449</v>
      </c>
      <c r="B450">
        <v>1</v>
      </c>
      <c r="C450">
        <v>4</v>
      </c>
      <c r="D450">
        <v>268</v>
      </c>
      <c r="E450" s="1">
        <v>43911.166666666664</v>
      </c>
      <c r="F450" s="6" t="str">
        <f>DAY(sofile__3[[#This Row],[TimeStamp]])&amp;"/"&amp;MONTH(sofile__3[[#This Row],[TimeStamp]])&amp;"/"&amp;YEAR(sofile__3[[#This Row],[TimeStamp]])</f>
        <v>21/3/2020</v>
      </c>
      <c r="G450">
        <v>449</v>
      </c>
      <c r="H450">
        <v>28</v>
      </c>
      <c r="I450">
        <f>+WEEKNUM(sofile__3[[#This Row],[TimeStamp]])</f>
        <v>12</v>
      </c>
      <c r="J450">
        <f>VLOOKUP(sofile__3[[#This Row],[PurchaseOderID]],pofile__7[[PurchaseOrderID]:[SupplierID]],3,FALSE)</f>
        <v>5</v>
      </c>
      <c r="K450">
        <f>sofile__3[[#This Row],[POToSalesInHours]]</f>
        <v>28</v>
      </c>
    </row>
    <row r="451" spans="1:11" x14ac:dyDescent="0.35">
      <c r="A451">
        <v>450</v>
      </c>
      <c r="B451">
        <v>8</v>
      </c>
      <c r="C451">
        <v>1</v>
      </c>
      <c r="D451">
        <v>165</v>
      </c>
      <c r="E451" s="1">
        <v>43911.541666666664</v>
      </c>
      <c r="F451" s="6" t="str">
        <f>DAY(sofile__3[[#This Row],[TimeStamp]])&amp;"/"&amp;MONTH(sofile__3[[#This Row],[TimeStamp]])&amp;"/"&amp;YEAR(sofile__3[[#This Row],[TimeStamp]])</f>
        <v>21/3/2020</v>
      </c>
      <c r="G451">
        <v>450</v>
      </c>
      <c r="H451">
        <v>37</v>
      </c>
      <c r="I451">
        <f>+WEEKNUM(sofile__3[[#This Row],[TimeStamp]])</f>
        <v>12</v>
      </c>
      <c r="J451">
        <f>VLOOKUP(sofile__3[[#This Row],[PurchaseOderID]],pofile__7[[PurchaseOrderID]:[SupplierID]],3,FALSE)</f>
        <v>1</v>
      </c>
      <c r="K451">
        <f>sofile__3[[#This Row],[POToSalesInHours]]</f>
        <v>37</v>
      </c>
    </row>
    <row r="452" spans="1:11" x14ac:dyDescent="0.35">
      <c r="A452">
        <v>451</v>
      </c>
      <c r="B452">
        <v>5</v>
      </c>
      <c r="C452">
        <v>8</v>
      </c>
      <c r="D452">
        <v>314</v>
      </c>
      <c r="E452" s="1">
        <v>43911.666666666664</v>
      </c>
      <c r="F452" s="6" t="str">
        <f>DAY(sofile__3[[#This Row],[TimeStamp]])&amp;"/"&amp;MONTH(sofile__3[[#This Row],[TimeStamp]])&amp;"/"&amp;YEAR(sofile__3[[#This Row],[TimeStamp]])</f>
        <v>21/3/2020</v>
      </c>
      <c r="G452">
        <v>451</v>
      </c>
      <c r="H452">
        <v>40</v>
      </c>
      <c r="I452">
        <f>+WEEKNUM(sofile__3[[#This Row],[TimeStamp]])</f>
        <v>12</v>
      </c>
      <c r="J452">
        <f>VLOOKUP(sofile__3[[#This Row],[PurchaseOderID]],pofile__7[[PurchaseOrderID]:[SupplierID]],3,FALSE)</f>
        <v>6</v>
      </c>
      <c r="K452">
        <f>sofile__3[[#This Row],[POToSalesInHours]]</f>
        <v>40</v>
      </c>
    </row>
    <row r="453" spans="1:11" x14ac:dyDescent="0.35">
      <c r="A453">
        <v>452</v>
      </c>
      <c r="B453">
        <v>5</v>
      </c>
      <c r="C453">
        <v>2</v>
      </c>
      <c r="D453">
        <v>385</v>
      </c>
      <c r="E453" s="1">
        <v>43912.166666666664</v>
      </c>
      <c r="F453" s="6" t="str">
        <f>DAY(sofile__3[[#This Row],[TimeStamp]])&amp;"/"&amp;MONTH(sofile__3[[#This Row],[TimeStamp]])&amp;"/"&amp;YEAR(sofile__3[[#This Row],[TimeStamp]])</f>
        <v>22/3/2020</v>
      </c>
      <c r="G453">
        <v>452</v>
      </c>
      <c r="H453">
        <v>28</v>
      </c>
      <c r="I453">
        <f>+WEEKNUM(sofile__3[[#This Row],[TimeStamp]])</f>
        <v>13</v>
      </c>
      <c r="J453">
        <f>VLOOKUP(sofile__3[[#This Row],[PurchaseOderID]],pofile__7[[PurchaseOrderID]:[SupplierID]],3,FALSE)</f>
        <v>7</v>
      </c>
      <c r="K453">
        <f>sofile__3[[#This Row],[POToSalesInHours]]</f>
        <v>28</v>
      </c>
    </row>
    <row r="454" spans="1:11" x14ac:dyDescent="0.35">
      <c r="A454">
        <v>453</v>
      </c>
      <c r="B454">
        <v>14</v>
      </c>
      <c r="C454">
        <v>9</v>
      </c>
      <c r="D454">
        <v>351</v>
      </c>
      <c r="E454" s="1">
        <v>43912.25</v>
      </c>
      <c r="F454" s="6" t="str">
        <f>DAY(sofile__3[[#This Row],[TimeStamp]])&amp;"/"&amp;MONTH(sofile__3[[#This Row],[TimeStamp]])&amp;"/"&amp;YEAR(sofile__3[[#This Row],[TimeStamp]])</f>
        <v>22/3/2020</v>
      </c>
      <c r="G454">
        <v>453</v>
      </c>
      <c r="H454">
        <v>30</v>
      </c>
      <c r="I454">
        <f>+WEEKNUM(sofile__3[[#This Row],[TimeStamp]])</f>
        <v>13</v>
      </c>
      <c r="J454">
        <f>VLOOKUP(sofile__3[[#This Row],[PurchaseOderID]],pofile__7[[PurchaseOrderID]:[SupplierID]],3,FALSE)</f>
        <v>4</v>
      </c>
      <c r="K454">
        <f>sofile__3[[#This Row],[POToSalesInHours]]</f>
        <v>30</v>
      </c>
    </row>
    <row r="455" spans="1:11" x14ac:dyDescent="0.35">
      <c r="A455">
        <v>454</v>
      </c>
      <c r="B455">
        <v>13</v>
      </c>
      <c r="C455">
        <v>5</v>
      </c>
      <c r="D455">
        <v>383</v>
      </c>
      <c r="E455" s="1">
        <v>43912.458333333336</v>
      </c>
      <c r="F455" s="6" t="str">
        <f>DAY(sofile__3[[#This Row],[TimeStamp]])&amp;"/"&amp;MONTH(sofile__3[[#This Row],[TimeStamp]])&amp;"/"&amp;YEAR(sofile__3[[#This Row],[TimeStamp]])</f>
        <v>22/3/2020</v>
      </c>
      <c r="G455">
        <v>454</v>
      </c>
      <c r="H455">
        <v>35</v>
      </c>
      <c r="I455">
        <f>+WEEKNUM(sofile__3[[#This Row],[TimeStamp]])</f>
        <v>13</v>
      </c>
      <c r="J455">
        <f>VLOOKUP(sofile__3[[#This Row],[PurchaseOderID]],pofile__7[[PurchaseOrderID]:[SupplierID]],3,FALSE)</f>
        <v>4</v>
      </c>
      <c r="K455">
        <f>sofile__3[[#This Row],[POToSalesInHours]]</f>
        <v>35</v>
      </c>
    </row>
    <row r="456" spans="1:11" x14ac:dyDescent="0.35">
      <c r="A456">
        <v>455</v>
      </c>
      <c r="B456">
        <v>11</v>
      </c>
      <c r="C456">
        <v>4</v>
      </c>
      <c r="D456">
        <v>305</v>
      </c>
      <c r="E456" s="1">
        <v>43912.875</v>
      </c>
      <c r="F456" s="6" t="str">
        <f>DAY(sofile__3[[#This Row],[TimeStamp]])&amp;"/"&amp;MONTH(sofile__3[[#This Row],[TimeStamp]])&amp;"/"&amp;YEAR(sofile__3[[#This Row],[TimeStamp]])</f>
        <v>22/3/2020</v>
      </c>
      <c r="G456">
        <v>455</v>
      </c>
      <c r="H456">
        <v>45</v>
      </c>
      <c r="I456">
        <f>+WEEKNUM(sofile__3[[#This Row],[TimeStamp]])</f>
        <v>13</v>
      </c>
      <c r="J456">
        <f>VLOOKUP(sofile__3[[#This Row],[PurchaseOderID]],pofile__7[[PurchaseOrderID]:[SupplierID]],3,FALSE)</f>
        <v>5</v>
      </c>
      <c r="K456">
        <f>sofile__3[[#This Row],[POToSalesInHours]]</f>
        <v>45</v>
      </c>
    </row>
    <row r="457" spans="1:11" x14ac:dyDescent="0.35">
      <c r="A457">
        <v>456</v>
      </c>
      <c r="B457">
        <v>8</v>
      </c>
      <c r="C457">
        <v>8</v>
      </c>
      <c r="D457">
        <v>231</v>
      </c>
      <c r="E457" s="1">
        <v>43912.875</v>
      </c>
      <c r="F457" s="6" t="str">
        <f>DAY(sofile__3[[#This Row],[TimeStamp]])&amp;"/"&amp;MONTH(sofile__3[[#This Row],[TimeStamp]])&amp;"/"&amp;YEAR(sofile__3[[#This Row],[TimeStamp]])</f>
        <v>22/3/2020</v>
      </c>
      <c r="G457">
        <v>456</v>
      </c>
      <c r="H457">
        <v>45</v>
      </c>
      <c r="I457">
        <f>+WEEKNUM(sofile__3[[#This Row],[TimeStamp]])</f>
        <v>13</v>
      </c>
      <c r="J457">
        <f>VLOOKUP(sofile__3[[#This Row],[PurchaseOderID]],pofile__7[[PurchaseOrderID]:[SupplierID]],3,FALSE)</f>
        <v>7</v>
      </c>
      <c r="K457">
        <f>sofile__3[[#This Row],[POToSalesInHours]]</f>
        <v>45</v>
      </c>
    </row>
    <row r="458" spans="1:11" x14ac:dyDescent="0.35">
      <c r="A458">
        <v>457</v>
      </c>
      <c r="B458">
        <v>11</v>
      </c>
      <c r="C458">
        <v>7</v>
      </c>
      <c r="D458">
        <v>203</v>
      </c>
      <c r="E458" s="1">
        <v>43912.541666666664</v>
      </c>
      <c r="F458" s="6" t="str">
        <f>DAY(sofile__3[[#This Row],[TimeStamp]])&amp;"/"&amp;MONTH(sofile__3[[#This Row],[TimeStamp]])&amp;"/"&amp;YEAR(sofile__3[[#This Row],[TimeStamp]])</f>
        <v>22/3/2020</v>
      </c>
      <c r="G458">
        <v>457</v>
      </c>
      <c r="H458">
        <v>37</v>
      </c>
      <c r="I458">
        <f>+WEEKNUM(sofile__3[[#This Row],[TimeStamp]])</f>
        <v>13</v>
      </c>
      <c r="J458">
        <f>VLOOKUP(sofile__3[[#This Row],[PurchaseOderID]],pofile__7[[PurchaseOrderID]:[SupplierID]],3,FALSE)</f>
        <v>1</v>
      </c>
      <c r="K458">
        <f>sofile__3[[#This Row],[POToSalesInHours]]</f>
        <v>37</v>
      </c>
    </row>
    <row r="459" spans="1:11" x14ac:dyDescent="0.35">
      <c r="A459">
        <v>458</v>
      </c>
      <c r="B459">
        <v>5</v>
      </c>
      <c r="C459">
        <v>7</v>
      </c>
      <c r="D459">
        <v>295</v>
      </c>
      <c r="E459" s="1">
        <v>43912.375</v>
      </c>
      <c r="F459" s="6" t="str">
        <f>DAY(sofile__3[[#This Row],[TimeStamp]])&amp;"/"&amp;MONTH(sofile__3[[#This Row],[TimeStamp]])&amp;"/"&amp;YEAR(sofile__3[[#This Row],[TimeStamp]])</f>
        <v>22/3/2020</v>
      </c>
      <c r="G459">
        <v>458</v>
      </c>
      <c r="H459">
        <v>33</v>
      </c>
      <c r="I459">
        <f>+WEEKNUM(sofile__3[[#This Row],[TimeStamp]])</f>
        <v>13</v>
      </c>
      <c r="J459">
        <f>VLOOKUP(sofile__3[[#This Row],[PurchaseOderID]],pofile__7[[PurchaseOrderID]:[SupplierID]],3,FALSE)</f>
        <v>5</v>
      </c>
      <c r="K459">
        <f>sofile__3[[#This Row],[POToSalesInHours]]</f>
        <v>33</v>
      </c>
    </row>
    <row r="460" spans="1:11" x14ac:dyDescent="0.35">
      <c r="A460">
        <v>459</v>
      </c>
      <c r="B460">
        <v>7</v>
      </c>
      <c r="C460">
        <v>9</v>
      </c>
      <c r="D460">
        <v>175</v>
      </c>
      <c r="E460" s="1">
        <v>43913.416666666664</v>
      </c>
      <c r="F460" s="6" t="str">
        <f>DAY(sofile__3[[#This Row],[TimeStamp]])&amp;"/"&amp;MONTH(sofile__3[[#This Row],[TimeStamp]])&amp;"/"&amp;YEAR(sofile__3[[#This Row],[TimeStamp]])</f>
        <v>23/3/2020</v>
      </c>
      <c r="G460">
        <v>459</v>
      </c>
      <c r="H460">
        <v>34</v>
      </c>
      <c r="I460">
        <f>+WEEKNUM(sofile__3[[#This Row],[TimeStamp]])</f>
        <v>13</v>
      </c>
      <c r="J460">
        <f>VLOOKUP(sofile__3[[#This Row],[PurchaseOderID]],pofile__7[[PurchaseOrderID]:[SupplierID]],3,FALSE)</f>
        <v>5</v>
      </c>
      <c r="K460">
        <f>sofile__3[[#This Row],[POToSalesInHours]]</f>
        <v>34</v>
      </c>
    </row>
    <row r="461" spans="1:11" x14ac:dyDescent="0.35">
      <c r="A461">
        <v>460</v>
      </c>
      <c r="B461">
        <v>8</v>
      </c>
      <c r="C461">
        <v>9</v>
      </c>
      <c r="D461">
        <v>334</v>
      </c>
      <c r="E461" s="1">
        <v>43913.375</v>
      </c>
      <c r="F461" s="6" t="str">
        <f>DAY(sofile__3[[#This Row],[TimeStamp]])&amp;"/"&amp;MONTH(sofile__3[[#This Row],[TimeStamp]])&amp;"/"&amp;YEAR(sofile__3[[#This Row],[TimeStamp]])</f>
        <v>23/3/2020</v>
      </c>
      <c r="G461">
        <v>460</v>
      </c>
      <c r="H461">
        <v>33</v>
      </c>
      <c r="I461">
        <f>+WEEKNUM(sofile__3[[#This Row],[TimeStamp]])</f>
        <v>13</v>
      </c>
      <c r="J461">
        <f>VLOOKUP(sofile__3[[#This Row],[PurchaseOderID]],pofile__7[[PurchaseOrderID]:[SupplierID]],3,FALSE)</f>
        <v>7</v>
      </c>
      <c r="K461">
        <f>sofile__3[[#This Row],[POToSalesInHours]]</f>
        <v>33</v>
      </c>
    </row>
    <row r="462" spans="1:11" x14ac:dyDescent="0.35">
      <c r="A462">
        <v>461</v>
      </c>
      <c r="B462">
        <v>13</v>
      </c>
      <c r="C462">
        <v>3</v>
      </c>
      <c r="D462">
        <v>360</v>
      </c>
      <c r="E462" s="1">
        <v>43913.833333333336</v>
      </c>
      <c r="F462" s="6" t="str">
        <f>DAY(sofile__3[[#This Row],[TimeStamp]])&amp;"/"&amp;MONTH(sofile__3[[#This Row],[TimeStamp]])&amp;"/"&amp;YEAR(sofile__3[[#This Row],[TimeStamp]])</f>
        <v>23/3/2020</v>
      </c>
      <c r="G462">
        <v>461</v>
      </c>
      <c r="H462">
        <v>44</v>
      </c>
      <c r="I462">
        <f>+WEEKNUM(sofile__3[[#This Row],[TimeStamp]])</f>
        <v>13</v>
      </c>
      <c r="J462">
        <f>VLOOKUP(sofile__3[[#This Row],[PurchaseOderID]],pofile__7[[PurchaseOrderID]:[SupplierID]],3,FALSE)</f>
        <v>3</v>
      </c>
      <c r="K462">
        <f>sofile__3[[#This Row],[POToSalesInHours]]</f>
        <v>44</v>
      </c>
    </row>
    <row r="463" spans="1:11" x14ac:dyDescent="0.35">
      <c r="A463">
        <v>462</v>
      </c>
      <c r="B463">
        <v>9</v>
      </c>
      <c r="C463">
        <v>5</v>
      </c>
      <c r="D463">
        <v>128</v>
      </c>
      <c r="E463" s="1">
        <v>43913.333333333336</v>
      </c>
      <c r="F463" s="6" t="str">
        <f>DAY(sofile__3[[#This Row],[TimeStamp]])&amp;"/"&amp;MONTH(sofile__3[[#This Row],[TimeStamp]])&amp;"/"&amp;YEAR(sofile__3[[#This Row],[TimeStamp]])</f>
        <v>23/3/2020</v>
      </c>
      <c r="G463">
        <v>462</v>
      </c>
      <c r="H463">
        <v>32</v>
      </c>
      <c r="I463">
        <f>+WEEKNUM(sofile__3[[#This Row],[TimeStamp]])</f>
        <v>13</v>
      </c>
      <c r="J463">
        <f>VLOOKUP(sofile__3[[#This Row],[PurchaseOderID]],pofile__7[[PurchaseOrderID]:[SupplierID]],3,FALSE)</f>
        <v>3</v>
      </c>
      <c r="K463">
        <f>sofile__3[[#This Row],[POToSalesInHours]]</f>
        <v>32</v>
      </c>
    </row>
    <row r="464" spans="1:11" x14ac:dyDescent="0.35">
      <c r="A464">
        <v>463</v>
      </c>
      <c r="B464">
        <v>3</v>
      </c>
      <c r="C464">
        <v>2</v>
      </c>
      <c r="D464">
        <v>360</v>
      </c>
      <c r="E464" s="1">
        <v>43913.875</v>
      </c>
      <c r="F464" s="6" t="str">
        <f>DAY(sofile__3[[#This Row],[TimeStamp]])&amp;"/"&amp;MONTH(sofile__3[[#This Row],[TimeStamp]])&amp;"/"&amp;YEAR(sofile__3[[#This Row],[TimeStamp]])</f>
        <v>23/3/2020</v>
      </c>
      <c r="G464">
        <v>463</v>
      </c>
      <c r="H464">
        <v>45</v>
      </c>
      <c r="I464">
        <f>+WEEKNUM(sofile__3[[#This Row],[TimeStamp]])</f>
        <v>13</v>
      </c>
      <c r="J464">
        <f>VLOOKUP(sofile__3[[#This Row],[PurchaseOderID]],pofile__7[[PurchaseOrderID]:[SupplierID]],3,FALSE)</f>
        <v>1</v>
      </c>
      <c r="K464">
        <f>sofile__3[[#This Row],[POToSalesInHours]]</f>
        <v>45</v>
      </c>
    </row>
    <row r="465" spans="1:11" x14ac:dyDescent="0.35">
      <c r="A465">
        <v>464</v>
      </c>
      <c r="B465">
        <v>1</v>
      </c>
      <c r="C465">
        <v>1</v>
      </c>
      <c r="D465">
        <v>286</v>
      </c>
      <c r="E465" s="1">
        <v>43914.583333333336</v>
      </c>
      <c r="F465" s="6" t="str">
        <f>DAY(sofile__3[[#This Row],[TimeStamp]])&amp;"/"&amp;MONTH(sofile__3[[#This Row],[TimeStamp]])&amp;"/"&amp;YEAR(sofile__3[[#This Row],[TimeStamp]])</f>
        <v>24/3/2020</v>
      </c>
      <c r="G465">
        <v>464</v>
      </c>
      <c r="H465">
        <v>38</v>
      </c>
      <c r="I465">
        <f>+WEEKNUM(sofile__3[[#This Row],[TimeStamp]])</f>
        <v>13</v>
      </c>
      <c r="J465">
        <f>VLOOKUP(sofile__3[[#This Row],[PurchaseOderID]],pofile__7[[PurchaseOrderID]:[SupplierID]],3,FALSE)</f>
        <v>7</v>
      </c>
      <c r="K465">
        <f>sofile__3[[#This Row],[POToSalesInHours]]</f>
        <v>38</v>
      </c>
    </row>
    <row r="466" spans="1:11" x14ac:dyDescent="0.35">
      <c r="A466">
        <v>465</v>
      </c>
      <c r="B466">
        <v>14</v>
      </c>
      <c r="C466">
        <v>4</v>
      </c>
      <c r="D466">
        <v>215</v>
      </c>
      <c r="E466" s="1">
        <v>43914.25</v>
      </c>
      <c r="F466" s="6" t="str">
        <f>DAY(sofile__3[[#This Row],[TimeStamp]])&amp;"/"&amp;MONTH(sofile__3[[#This Row],[TimeStamp]])&amp;"/"&amp;YEAR(sofile__3[[#This Row],[TimeStamp]])</f>
        <v>24/3/2020</v>
      </c>
      <c r="G466">
        <v>465</v>
      </c>
      <c r="H466">
        <v>30</v>
      </c>
      <c r="I466">
        <f>+WEEKNUM(sofile__3[[#This Row],[TimeStamp]])</f>
        <v>13</v>
      </c>
      <c r="J466">
        <f>VLOOKUP(sofile__3[[#This Row],[PurchaseOderID]],pofile__7[[PurchaseOrderID]:[SupplierID]],3,FALSE)</f>
        <v>7</v>
      </c>
      <c r="K466">
        <f>sofile__3[[#This Row],[POToSalesInHours]]</f>
        <v>30</v>
      </c>
    </row>
    <row r="467" spans="1:11" x14ac:dyDescent="0.35">
      <c r="A467">
        <v>466</v>
      </c>
      <c r="B467">
        <v>5</v>
      </c>
      <c r="C467">
        <v>5</v>
      </c>
      <c r="D467">
        <v>142</v>
      </c>
      <c r="E467" s="1">
        <v>43914.25</v>
      </c>
      <c r="F467" s="6" t="str">
        <f>DAY(sofile__3[[#This Row],[TimeStamp]])&amp;"/"&amp;MONTH(sofile__3[[#This Row],[TimeStamp]])&amp;"/"&amp;YEAR(sofile__3[[#This Row],[TimeStamp]])</f>
        <v>24/3/2020</v>
      </c>
      <c r="G467">
        <v>466</v>
      </c>
      <c r="H467">
        <v>30</v>
      </c>
      <c r="I467">
        <f>+WEEKNUM(sofile__3[[#This Row],[TimeStamp]])</f>
        <v>13</v>
      </c>
      <c r="J467">
        <f>VLOOKUP(sofile__3[[#This Row],[PurchaseOderID]],pofile__7[[PurchaseOrderID]:[SupplierID]],3,FALSE)</f>
        <v>4</v>
      </c>
      <c r="K467">
        <f>sofile__3[[#This Row],[POToSalesInHours]]</f>
        <v>30</v>
      </c>
    </row>
    <row r="468" spans="1:11" x14ac:dyDescent="0.35">
      <c r="A468">
        <v>467</v>
      </c>
      <c r="B468">
        <v>9</v>
      </c>
      <c r="C468">
        <v>1</v>
      </c>
      <c r="D468">
        <v>212</v>
      </c>
      <c r="E468" s="1">
        <v>43914.541666666664</v>
      </c>
      <c r="F468" s="6" t="str">
        <f>DAY(sofile__3[[#This Row],[TimeStamp]])&amp;"/"&amp;MONTH(sofile__3[[#This Row],[TimeStamp]])&amp;"/"&amp;YEAR(sofile__3[[#This Row],[TimeStamp]])</f>
        <v>24/3/2020</v>
      </c>
      <c r="G468">
        <v>467</v>
      </c>
      <c r="H468">
        <v>37</v>
      </c>
      <c r="I468">
        <f>+WEEKNUM(sofile__3[[#This Row],[TimeStamp]])</f>
        <v>13</v>
      </c>
      <c r="J468">
        <f>VLOOKUP(sofile__3[[#This Row],[PurchaseOderID]],pofile__7[[PurchaseOrderID]:[SupplierID]],3,FALSE)</f>
        <v>2</v>
      </c>
      <c r="K468">
        <f>sofile__3[[#This Row],[POToSalesInHours]]</f>
        <v>37</v>
      </c>
    </row>
    <row r="469" spans="1:11" x14ac:dyDescent="0.35">
      <c r="A469">
        <v>468</v>
      </c>
      <c r="B469">
        <v>2</v>
      </c>
      <c r="C469">
        <v>9</v>
      </c>
      <c r="D469">
        <v>276</v>
      </c>
      <c r="E469" s="1">
        <v>43914.208333333336</v>
      </c>
      <c r="F469" s="6" t="str">
        <f>DAY(sofile__3[[#This Row],[TimeStamp]])&amp;"/"&amp;MONTH(sofile__3[[#This Row],[TimeStamp]])&amp;"/"&amp;YEAR(sofile__3[[#This Row],[TimeStamp]])</f>
        <v>24/3/2020</v>
      </c>
      <c r="G469">
        <v>468</v>
      </c>
      <c r="H469">
        <v>29</v>
      </c>
      <c r="I469">
        <f>+WEEKNUM(sofile__3[[#This Row],[TimeStamp]])</f>
        <v>13</v>
      </c>
      <c r="J469">
        <f>VLOOKUP(sofile__3[[#This Row],[PurchaseOderID]],pofile__7[[PurchaseOrderID]:[SupplierID]],3,FALSE)</f>
        <v>1</v>
      </c>
      <c r="K469">
        <f>sofile__3[[#This Row],[POToSalesInHours]]</f>
        <v>29</v>
      </c>
    </row>
    <row r="470" spans="1:11" x14ac:dyDescent="0.35">
      <c r="A470">
        <v>469</v>
      </c>
      <c r="B470">
        <v>14</v>
      </c>
      <c r="C470">
        <v>4</v>
      </c>
      <c r="D470">
        <v>382</v>
      </c>
      <c r="E470" s="1">
        <v>43914.583333333336</v>
      </c>
      <c r="F470" s="6" t="str">
        <f>DAY(sofile__3[[#This Row],[TimeStamp]])&amp;"/"&amp;MONTH(sofile__3[[#This Row],[TimeStamp]])&amp;"/"&amp;YEAR(sofile__3[[#This Row],[TimeStamp]])</f>
        <v>24/3/2020</v>
      </c>
      <c r="G470">
        <v>469</v>
      </c>
      <c r="H470">
        <v>38</v>
      </c>
      <c r="I470">
        <f>+WEEKNUM(sofile__3[[#This Row],[TimeStamp]])</f>
        <v>13</v>
      </c>
      <c r="J470">
        <f>VLOOKUP(sofile__3[[#This Row],[PurchaseOderID]],pofile__7[[PurchaseOrderID]:[SupplierID]],3,FALSE)</f>
        <v>3</v>
      </c>
      <c r="K470">
        <f>sofile__3[[#This Row],[POToSalesInHours]]</f>
        <v>38</v>
      </c>
    </row>
    <row r="471" spans="1:11" x14ac:dyDescent="0.35">
      <c r="A471">
        <v>470</v>
      </c>
      <c r="B471">
        <v>6</v>
      </c>
      <c r="C471">
        <v>7</v>
      </c>
      <c r="D471">
        <v>363</v>
      </c>
      <c r="E471" s="1">
        <v>43914.666666666664</v>
      </c>
      <c r="F471" s="6" t="str">
        <f>DAY(sofile__3[[#This Row],[TimeStamp]])&amp;"/"&amp;MONTH(sofile__3[[#This Row],[TimeStamp]])&amp;"/"&amp;YEAR(sofile__3[[#This Row],[TimeStamp]])</f>
        <v>24/3/2020</v>
      </c>
      <c r="G471">
        <v>470</v>
      </c>
      <c r="H471">
        <v>40</v>
      </c>
      <c r="I471">
        <f>+WEEKNUM(sofile__3[[#This Row],[TimeStamp]])</f>
        <v>13</v>
      </c>
      <c r="J471">
        <f>VLOOKUP(sofile__3[[#This Row],[PurchaseOderID]],pofile__7[[PurchaseOrderID]:[SupplierID]],3,FALSE)</f>
        <v>1</v>
      </c>
      <c r="K471">
        <f>sofile__3[[#This Row],[POToSalesInHours]]</f>
        <v>40</v>
      </c>
    </row>
    <row r="472" spans="1:11" x14ac:dyDescent="0.35">
      <c r="A472">
        <v>471</v>
      </c>
      <c r="B472">
        <v>11</v>
      </c>
      <c r="C472">
        <v>8</v>
      </c>
      <c r="D472">
        <v>334</v>
      </c>
      <c r="E472" s="1">
        <v>43915.791666666664</v>
      </c>
      <c r="F472" s="6" t="str">
        <f>DAY(sofile__3[[#This Row],[TimeStamp]])&amp;"/"&amp;MONTH(sofile__3[[#This Row],[TimeStamp]])&amp;"/"&amp;YEAR(sofile__3[[#This Row],[TimeStamp]])</f>
        <v>25/3/2020</v>
      </c>
      <c r="G472">
        <v>471</v>
      </c>
      <c r="H472">
        <v>43</v>
      </c>
      <c r="I472">
        <f>+WEEKNUM(sofile__3[[#This Row],[TimeStamp]])</f>
        <v>13</v>
      </c>
      <c r="J472">
        <f>VLOOKUP(sofile__3[[#This Row],[PurchaseOderID]],pofile__7[[PurchaseOrderID]:[SupplierID]],3,FALSE)</f>
        <v>2</v>
      </c>
      <c r="K472">
        <f>sofile__3[[#This Row],[POToSalesInHours]]</f>
        <v>43</v>
      </c>
    </row>
    <row r="473" spans="1:11" x14ac:dyDescent="0.35">
      <c r="A473">
        <v>472</v>
      </c>
      <c r="B473">
        <v>6</v>
      </c>
      <c r="C473">
        <v>5</v>
      </c>
      <c r="D473">
        <v>91</v>
      </c>
      <c r="E473" s="1">
        <v>43915.75</v>
      </c>
      <c r="F473" s="6" t="str">
        <f>DAY(sofile__3[[#This Row],[TimeStamp]])&amp;"/"&amp;MONTH(sofile__3[[#This Row],[TimeStamp]])&amp;"/"&amp;YEAR(sofile__3[[#This Row],[TimeStamp]])</f>
        <v>25/3/2020</v>
      </c>
      <c r="G473">
        <v>472</v>
      </c>
      <c r="H473">
        <v>42</v>
      </c>
      <c r="I473">
        <f>+WEEKNUM(sofile__3[[#This Row],[TimeStamp]])</f>
        <v>13</v>
      </c>
      <c r="J473">
        <f>VLOOKUP(sofile__3[[#This Row],[PurchaseOderID]],pofile__7[[PurchaseOrderID]:[SupplierID]],3,FALSE)</f>
        <v>1</v>
      </c>
      <c r="K473">
        <f>sofile__3[[#This Row],[POToSalesInHours]]</f>
        <v>42</v>
      </c>
    </row>
    <row r="474" spans="1:11" x14ac:dyDescent="0.35">
      <c r="A474">
        <v>473</v>
      </c>
      <c r="B474">
        <v>4</v>
      </c>
      <c r="C474">
        <v>7</v>
      </c>
      <c r="D474">
        <v>342</v>
      </c>
      <c r="E474" s="1">
        <v>43915.75</v>
      </c>
      <c r="F474" s="6" t="str">
        <f>DAY(sofile__3[[#This Row],[TimeStamp]])&amp;"/"&amp;MONTH(sofile__3[[#This Row],[TimeStamp]])&amp;"/"&amp;YEAR(sofile__3[[#This Row],[TimeStamp]])</f>
        <v>25/3/2020</v>
      </c>
      <c r="G474">
        <v>473</v>
      </c>
      <c r="H474">
        <v>42</v>
      </c>
      <c r="I474">
        <f>+WEEKNUM(sofile__3[[#This Row],[TimeStamp]])</f>
        <v>13</v>
      </c>
      <c r="J474">
        <f>VLOOKUP(sofile__3[[#This Row],[PurchaseOderID]],pofile__7[[PurchaseOrderID]:[SupplierID]],3,FALSE)</f>
        <v>3</v>
      </c>
      <c r="K474">
        <f>sofile__3[[#This Row],[POToSalesInHours]]</f>
        <v>42</v>
      </c>
    </row>
    <row r="475" spans="1:11" x14ac:dyDescent="0.35">
      <c r="A475">
        <v>474</v>
      </c>
      <c r="B475">
        <v>4</v>
      </c>
      <c r="C475">
        <v>1</v>
      </c>
      <c r="D475">
        <v>134</v>
      </c>
      <c r="E475" s="1">
        <v>43915.375</v>
      </c>
      <c r="F475" s="6" t="str">
        <f>DAY(sofile__3[[#This Row],[TimeStamp]])&amp;"/"&amp;MONTH(sofile__3[[#This Row],[TimeStamp]])&amp;"/"&amp;YEAR(sofile__3[[#This Row],[TimeStamp]])</f>
        <v>25/3/2020</v>
      </c>
      <c r="G475">
        <v>474</v>
      </c>
      <c r="H475">
        <v>33</v>
      </c>
      <c r="I475">
        <f>+WEEKNUM(sofile__3[[#This Row],[TimeStamp]])</f>
        <v>13</v>
      </c>
      <c r="J475">
        <f>VLOOKUP(sofile__3[[#This Row],[PurchaseOderID]],pofile__7[[PurchaseOrderID]:[SupplierID]],3,FALSE)</f>
        <v>1</v>
      </c>
      <c r="K475">
        <f>sofile__3[[#This Row],[POToSalesInHours]]</f>
        <v>33</v>
      </c>
    </row>
    <row r="476" spans="1:11" x14ac:dyDescent="0.35">
      <c r="A476">
        <v>475</v>
      </c>
      <c r="B476">
        <v>4</v>
      </c>
      <c r="C476">
        <v>9</v>
      </c>
      <c r="D476">
        <v>126</v>
      </c>
      <c r="E476" s="1">
        <v>43915.708333333336</v>
      </c>
      <c r="F476" s="6" t="str">
        <f>DAY(sofile__3[[#This Row],[TimeStamp]])&amp;"/"&amp;MONTH(sofile__3[[#This Row],[TimeStamp]])&amp;"/"&amp;YEAR(sofile__3[[#This Row],[TimeStamp]])</f>
        <v>25/3/2020</v>
      </c>
      <c r="G476">
        <v>475</v>
      </c>
      <c r="H476">
        <v>41</v>
      </c>
      <c r="I476">
        <f>+WEEKNUM(sofile__3[[#This Row],[TimeStamp]])</f>
        <v>13</v>
      </c>
      <c r="J476">
        <f>VLOOKUP(sofile__3[[#This Row],[PurchaseOderID]],pofile__7[[PurchaseOrderID]:[SupplierID]],3,FALSE)</f>
        <v>4</v>
      </c>
      <c r="K476">
        <f>sofile__3[[#This Row],[POToSalesInHours]]</f>
        <v>41</v>
      </c>
    </row>
    <row r="477" spans="1:11" x14ac:dyDescent="0.35">
      <c r="A477">
        <v>476</v>
      </c>
      <c r="B477">
        <v>9</v>
      </c>
      <c r="C477">
        <v>2</v>
      </c>
      <c r="D477">
        <v>153</v>
      </c>
      <c r="E477" s="1">
        <v>43915.291666666664</v>
      </c>
      <c r="F477" s="6" t="str">
        <f>DAY(sofile__3[[#This Row],[TimeStamp]])&amp;"/"&amp;MONTH(sofile__3[[#This Row],[TimeStamp]])&amp;"/"&amp;YEAR(sofile__3[[#This Row],[TimeStamp]])</f>
        <v>25/3/2020</v>
      </c>
      <c r="G477">
        <v>476</v>
      </c>
      <c r="H477">
        <v>31</v>
      </c>
      <c r="I477">
        <f>+WEEKNUM(sofile__3[[#This Row],[TimeStamp]])</f>
        <v>13</v>
      </c>
      <c r="J477">
        <f>VLOOKUP(sofile__3[[#This Row],[PurchaseOderID]],pofile__7[[PurchaseOrderID]:[SupplierID]],3,FALSE)</f>
        <v>5</v>
      </c>
      <c r="K477">
        <f>sofile__3[[#This Row],[POToSalesInHours]]</f>
        <v>31</v>
      </c>
    </row>
    <row r="478" spans="1:11" x14ac:dyDescent="0.35">
      <c r="A478">
        <v>477</v>
      </c>
      <c r="B478">
        <v>5</v>
      </c>
      <c r="C478">
        <v>3</v>
      </c>
      <c r="D478">
        <v>227</v>
      </c>
      <c r="E478" s="1">
        <v>43915.5</v>
      </c>
      <c r="F478" s="6" t="str">
        <f>DAY(sofile__3[[#This Row],[TimeStamp]])&amp;"/"&amp;MONTH(sofile__3[[#This Row],[TimeStamp]])&amp;"/"&amp;YEAR(sofile__3[[#This Row],[TimeStamp]])</f>
        <v>25/3/2020</v>
      </c>
      <c r="G478">
        <v>477</v>
      </c>
      <c r="H478">
        <v>36</v>
      </c>
      <c r="I478">
        <f>+WEEKNUM(sofile__3[[#This Row],[TimeStamp]])</f>
        <v>13</v>
      </c>
      <c r="J478">
        <f>VLOOKUP(sofile__3[[#This Row],[PurchaseOderID]],pofile__7[[PurchaseOrderID]:[SupplierID]],3,FALSE)</f>
        <v>5</v>
      </c>
      <c r="K478">
        <f>sofile__3[[#This Row],[POToSalesInHours]]</f>
        <v>36</v>
      </c>
    </row>
    <row r="479" spans="1:11" x14ac:dyDescent="0.35">
      <c r="A479">
        <v>478</v>
      </c>
      <c r="B479">
        <v>7</v>
      </c>
      <c r="C479">
        <v>8</v>
      </c>
      <c r="D479">
        <v>199</v>
      </c>
      <c r="E479" s="1">
        <v>43916.791666666664</v>
      </c>
      <c r="F479" s="6" t="str">
        <f>DAY(sofile__3[[#This Row],[TimeStamp]])&amp;"/"&amp;MONTH(sofile__3[[#This Row],[TimeStamp]])&amp;"/"&amp;YEAR(sofile__3[[#This Row],[TimeStamp]])</f>
        <v>26/3/2020</v>
      </c>
      <c r="G479">
        <v>478</v>
      </c>
      <c r="H479">
        <v>43</v>
      </c>
      <c r="I479">
        <f>+WEEKNUM(sofile__3[[#This Row],[TimeStamp]])</f>
        <v>13</v>
      </c>
      <c r="J479">
        <f>VLOOKUP(sofile__3[[#This Row],[PurchaseOderID]],pofile__7[[PurchaseOrderID]:[SupplierID]],3,FALSE)</f>
        <v>5</v>
      </c>
      <c r="K479">
        <f>sofile__3[[#This Row],[POToSalesInHours]]</f>
        <v>43</v>
      </c>
    </row>
    <row r="480" spans="1:11" x14ac:dyDescent="0.35">
      <c r="A480">
        <v>479</v>
      </c>
      <c r="B480">
        <v>10</v>
      </c>
      <c r="C480">
        <v>8</v>
      </c>
      <c r="D480">
        <v>222</v>
      </c>
      <c r="E480" s="1">
        <v>43916.708333333336</v>
      </c>
      <c r="F480" s="6" t="str">
        <f>DAY(sofile__3[[#This Row],[TimeStamp]])&amp;"/"&amp;MONTH(sofile__3[[#This Row],[TimeStamp]])&amp;"/"&amp;YEAR(sofile__3[[#This Row],[TimeStamp]])</f>
        <v>26/3/2020</v>
      </c>
      <c r="G480">
        <v>479</v>
      </c>
      <c r="H480">
        <v>41</v>
      </c>
      <c r="I480">
        <f>+WEEKNUM(sofile__3[[#This Row],[TimeStamp]])</f>
        <v>13</v>
      </c>
      <c r="J480">
        <f>VLOOKUP(sofile__3[[#This Row],[PurchaseOderID]],pofile__7[[PurchaseOrderID]:[SupplierID]],3,FALSE)</f>
        <v>1</v>
      </c>
      <c r="K480">
        <f>sofile__3[[#This Row],[POToSalesInHours]]</f>
        <v>41</v>
      </c>
    </row>
    <row r="481" spans="1:11" x14ac:dyDescent="0.35">
      <c r="A481">
        <v>480</v>
      </c>
      <c r="B481">
        <v>10</v>
      </c>
      <c r="C481">
        <v>6</v>
      </c>
      <c r="D481">
        <v>328</v>
      </c>
      <c r="E481" s="1">
        <v>43916.458333333336</v>
      </c>
      <c r="F481" s="6" t="str">
        <f>DAY(sofile__3[[#This Row],[TimeStamp]])&amp;"/"&amp;MONTH(sofile__3[[#This Row],[TimeStamp]])&amp;"/"&amp;YEAR(sofile__3[[#This Row],[TimeStamp]])</f>
        <v>26/3/2020</v>
      </c>
      <c r="G481">
        <v>480</v>
      </c>
      <c r="H481">
        <v>35</v>
      </c>
      <c r="I481">
        <f>+WEEKNUM(sofile__3[[#This Row],[TimeStamp]])</f>
        <v>13</v>
      </c>
      <c r="J481">
        <f>VLOOKUP(sofile__3[[#This Row],[PurchaseOderID]],pofile__7[[PurchaseOrderID]:[SupplierID]],3,FALSE)</f>
        <v>3</v>
      </c>
      <c r="K481">
        <f>sofile__3[[#This Row],[POToSalesInHours]]</f>
        <v>35</v>
      </c>
    </row>
    <row r="482" spans="1:11" x14ac:dyDescent="0.35">
      <c r="A482">
        <v>481</v>
      </c>
      <c r="B482">
        <v>9</v>
      </c>
      <c r="C482">
        <v>3</v>
      </c>
      <c r="D482">
        <v>123</v>
      </c>
      <c r="E482" s="1">
        <v>43916.333333333336</v>
      </c>
      <c r="F482" s="6" t="str">
        <f>DAY(sofile__3[[#This Row],[TimeStamp]])&amp;"/"&amp;MONTH(sofile__3[[#This Row],[TimeStamp]])&amp;"/"&amp;YEAR(sofile__3[[#This Row],[TimeStamp]])</f>
        <v>26/3/2020</v>
      </c>
      <c r="G482">
        <v>481</v>
      </c>
      <c r="H482">
        <v>32</v>
      </c>
      <c r="I482">
        <f>+WEEKNUM(sofile__3[[#This Row],[TimeStamp]])</f>
        <v>13</v>
      </c>
      <c r="J482">
        <f>VLOOKUP(sofile__3[[#This Row],[PurchaseOderID]],pofile__7[[PurchaseOrderID]:[SupplierID]],3,FALSE)</f>
        <v>2</v>
      </c>
      <c r="K482">
        <f>sofile__3[[#This Row],[POToSalesInHours]]</f>
        <v>32</v>
      </c>
    </row>
    <row r="483" spans="1:11" x14ac:dyDescent="0.35">
      <c r="A483">
        <v>482</v>
      </c>
      <c r="B483">
        <v>2</v>
      </c>
      <c r="C483">
        <v>7</v>
      </c>
      <c r="D483">
        <v>212</v>
      </c>
      <c r="E483" s="1">
        <v>43916.416666666664</v>
      </c>
      <c r="F483" s="6" t="str">
        <f>DAY(sofile__3[[#This Row],[TimeStamp]])&amp;"/"&amp;MONTH(sofile__3[[#This Row],[TimeStamp]])&amp;"/"&amp;YEAR(sofile__3[[#This Row],[TimeStamp]])</f>
        <v>26/3/2020</v>
      </c>
      <c r="G483">
        <v>482</v>
      </c>
      <c r="H483">
        <v>34</v>
      </c>
      <c r="I483">
        <f>+WEEKNUM(sofile__3[[#This Row],[TimeStamp]])</f>
        <v>13</v>
      </c>
      <c r="J483">
        <f>VLOOKUP(sofile__3[[#This Row],[PurchaseOderID]],pofile__7[[PurchaseOrderID]:[SupplierID]],3,FALSE)</f>
        <v>2</v>
      </c>
      <c r="K483">
        <f>sofile__3[[#This Row],[POToSalesInHours]]</f>
        <v>34</v>
      </c>
    </row>
    <row r="484" spans="1:11" x14ac:dyDescent="0.35">
      <c r="A484">
        <v>483</v>
      </c>
      <c r="B484">
        <v>4</v>
      </c>
      <c r="C484">
        <v>3</v>
      </c>
      <c r="D484">
        <v>192</v>
      </c>
      <c r="E484" s="1">
        <v>43917.75</v>
      </c>
      <c r="F484" s="6" t="str">
        <f>DAY(sofile__3[[#This Row],[TimeStamp]])&amp;"/"&amp;MONTH(sofile__3[[#This Row],[TimeStamp]])&amp;"/"&amp;YEAR(sofile__3[[#This Row],[TimeStamp]])</f>
        <v>27/3/2020</v>
      </c>
      <c r="G484">
        <v>483</v>
      </c>
      <c r="H484">
        <v>42</v>
      </c>
      <c r="I484">
        <f>+WEEKNUM(sofile__3[[#This Row],[TimeStamp]])</f>
        <v>13</v>
      </c>
      <c r="J484">
        <f>VLOOKUP(sofile__3[[#This Row],[PurchaseOderID]],pofile__7[[PurchaseOrderID]:[SupplierID]],3,FALSE)</f>
        <v>3</v>
      </c>
      <c r="K484">
        <f>sofile__3[[#This Row],[POToSalesInHours]]</f>
        <v>42</v>
      </c>
    </row>
    <row r="485" spans="1:11" x14ac:dyDescent="0.35">
      <c r="A485">
        <v>484</v>
      </c>
      <c r="B485">
        <v>11</v>
      </c>
      <c r="C485">
        <v>4</v>
      </c>
      <c r="D485">
        <v>456</v>
      </c>
      <c r="E485" s="1">
        <v>43917.791666666664</v>
      </c>
      <c r="F485" s="6" t="str">
        <f>DAY(sofile__3[[#This Row],[TimeStamp]])&amp;"/"&amp;MONTH(sofile__3[[#This Row],[TimeStamp]])&amp;"/"&amp;YEAR(sofile__3[[#This Row],[TimeStamp]])</f>
        <v>27/3/2020</v>
      </c>
      <c r="G485">
        <v>484</v>
      </c>
      <c r="H485">
        <v>43</v>
      </c>
      <c r="I485">
        <f>+WEEKNUM(sofile__3[[#This Row],[TimeStamp]])</f>
        <v>13</v>
      </c>
      <c r="J485">
        <f>VLOOKUP(sofile__3[[#This Row],[PurchaseOderID]],pofile__7[[PurchaseOrderID]:[SupplierID]],3,FALSE)</f>
        <v>7</v>
      </c>
      <c r="K485">
        <f>sofile__3[[#This Row],[POToSalesInHours]]</f>
        <v>43</v>
      </c>
    </row>
    <row r="486" spans="1:11" x14ac:dyDescent="0.35">
      <c r="A486">
        <v>485</v>
      </c>
      <c r="B486">
        <v>4</v>
      </c>
      <c r="C486">
        <v>2</v>
      </c>
      <c r="D486">
        <v>387</v>
      </c>
      <c r="E486" s="1">
        <v>43917.666666666664</v>
      </c>
      <c r="F486" s="6" t="str">
        <f>DAY(sofile__3[[#This Row],[TimeStamp]])&amp;"/"&amp;MONTH(sofile__3[[#This Row],[TimeStamp]])&amp;"/"&amp;YEAR(sofile__3[[#This Row],[TimeStamp]])</f>
        <v>27/3/2020</v>
      </c>
      <c r="G486">
        <v>485</v>
      </c>
      <c r="H486">
        <v>40</v>
      </c>
      <c r="I486">
        <f>+WEEKNUM(sofile__3[[#This Row],[TimeStamp]])</f>
        <v>13</v>
      </c>
      <c r="J486">
        <f>VLOOKUP(sofile__3[[#This Row],[PurchaseOderID]],pofile__7[[PurchaseOrderID]:[SupplierID]],3,FALSE)</f>
        <v>1</v>
      </c>
      <c r="K486">
        <f>sofile__3[[#This Row],[POToSalesInHours]]</f>
        <v>40</v>
      </c>
    </row>
    <row r="487" spans="1:11" x14ac:dyDescent="0.35">
      <c r="A487">
        <v>486</v>
      </c>
      <c r="B487">
        <v>1</v>
      </c>
      <c r="C487">
        <v>4</v>
      </c>
      <c r="D487">
        <v>374</v>
      </c>
      <c r="E487" s="1">
        <v>43917.833333333336</v>
      </c>
      <c r="F487" s="6" t="str">
        <f>DAY(sofile__3[[#This Row],[TimeStamp]])&amp;"/"&amp;MONTH(sofile__3[[#This Row],[TimeStamp]])&amp;"/"&amp;YEAR(sofile__3[[#This Row],[TimeStamp]])</f>
        <v>27/3/2020</v>
      </c>
      <c r="G487">
        <v>486</v>
      </c>
      <c r="H487">
        <v>44</v>
      </c>
      <c r="I487">
        <f>+WEEKNUM(sofile__3[[#This Row],[TimeStamp]])</f>
        <v>13</v>
      </c>
      <c r="J487">
        <f>VLOOKUP(sofile__3[[#This Row],[PurchaseOderID]],pofile__7[[PurchaseOrderID]:[SupplierID]],3,FALSE)</f>
        <v>7</v>
      </c>
      <c r="K487">
        <f>sofile__3[[#This Row],[POToSalesInHours]]</f>
        <v>44</v>
      </c>
    </row>
    <row r="488" spans="1:11" x14ac:dyDescent="0.35">
      <c r="A488">
        <v>487</v>
      </c>
      <c r="B488">
        <v>3</v>
      </c>
      <c r="C488">
        <v>4</v>
      </c>
      <c r="D488">
        <v>377</v>
      </c>
      <c r="E488" s="1">
        <v>43917.625</v>
      </c>
      <c r="F488" s="6" t="str">
        <f>DAY(sofile__3[[#This Row],[TimeStamp]])&amp;"/"&amp;MONTH(sofile__3[[#This Row],[TimeStamp]])&amp;"/"&amp;YEAR(sofile__3[[#This Row],[TimeStamp]])</f>
        <v>27/3/2020</v>
      </c>
      <c r="G488">
        <v>487</v>
      </c>
      <c r="H488">
        <v>39</v>
      </c>
      <c r="I488">
        <f>+WEEKNUM(sofile__3[[#This Row],[TimeStamp]])</f>
        <v>13</v>
      </c>
      <c r="J488">
        <f>VLOOKUP(sofile__3[[#This Row],[PurchaseOderID]],pofile__7[[PurchaseOrderID]:[SupplierID]],3,FALSE)</f>
        <v>2</v>
      </c>
      <c r="K488">
        <f>sofile__3[[#This Row],[POToSalesInHours]]</f>
        <v>39</v>
      </c>
    </row>
    <row r="489" spans="1:11" x14ac:dyDescent="0.35">
      <c r="A489">
        <v>488</v>
      </c>
      <c r="B489">
        <v>1</v>
      </c>
      <c r="C489">
        <v>2</v>
      </c>
      <c r="D489">
        <v>262</v>
      </c>
      <c r="E489" s="1">
        <v>43917.708333333336</v>
      </c>
      <c r="F489" s="6" t="str">
        <f>DAY(sofile__3[[#This Row],[TimeStamp]])&amp;"/"&amp;MONTH(sofile__3[[#This Row],[TimeStamp]])&amp;"/"&amp;YEAR(sofile__3[[#This Row],[TimeStamp]])</f>
        <v>27/3/2020</v>
      </c>
      <c r="G489">
        <v>488</v>
      </c>
      <c r="H489">
        <v>41</v>
      </c>
      <c r="I489">
        <f>+WEEKNUM(sofile__3[[#This Row],[TimeStamp]])</f>
        <v>13</v>
      </c>
      <c r="J489">
        <f>VLOOKUP(sofile__3[[#This Row],[PurchaseOderID]],pofile__7[[PurchaseOrderID]:[SupplierID]],3,FALSE)</f>
        <v>4</v>
      </c>
      <c r="K489">
        <f>sofile__3[[#This Row],[POToSalesInHours]]</f>
        <v>41</v>
      </c>
    </row>
    <row r="490" spans="1:11" x14ac:dyDescent="0.35">
      <c r="A490">
        <v>489</v>
      </c>
      <c r="B490">
        <v>1</v>
      </c>
      <c r="C490">
        <v>9</v>
      </c>
      <c r="D490">
        <v>221</v>
      </c>
      <c r="E490" s="1">
        <v>43918.75</v>
      </c>
      <c r="F490" s="6" t="str">
        <f>DAY(sofile__3[[#This Row],[TimeStamp]])&amp;"/"&amp;MONTH(sofile__3[[#This Row],[TimeStamp]])&amp;"/"&amp;YEAR(sofile__3[[#This Row],[TimeStamp]])</f>
        <v>28/3/2020</v>
      </c>
      <c r="G490">
        <v>489</v>
      </c>
      <c r="H490">
        <v>42</v>
      </c>
      <c r="I490">
        <f>+WEEKNUM(sofile__3[[#This Row],[TimeStamp]])</f>
        <v>13</v>
      </c>
      <c r="J490">
        <f>VLOOKUP(sofile__3[[#This Row],[PurchaseOderID]],pofile__7[[PurchaseOrderID]:[SupplierID]],3,FALSE)</f>
        <v>1</v>
      </c>
      <c r="K490">
        <f>sofile__3[[#This Row],[POToSalesInHours]]</f>
        <v>42</v>
      </c>
    </row>
    <row r="491" spans="1:11" x14ac:dyDescent="0.35">
      <c r="A491">
        <v>490</v>
      </c>
      <c r="B491">
        <v>13</v>
      </c>
      <c r="C491">
        <v>1</v>
      </c>
      <c r="D491">
        <v>385</v>
      </c>
      <c r="E491" s="1">
        <v>43918.25</v>
      </c>
      <c r="F491" s="6" t="str">
        <f>DAY(sofile__3[[#This Row],[TimeStamp]])&amp;"/"&amp;MONTH(sofile__3[[#This Row],[TimeStamp]])&amp;"/"&amp;YEAR(sofile__3[[#This Row],[TimeStamp]])</f>
        <v>28/3/2020</v>
      </c>
      <c r="G491">
        <v>490</v>
      </c>
      <c r="H491">
        <v>30</v>
      </c>
      <c r="I491">
        <f>+WEEKNUM(sofile__3[[#This Row],[TimeStamp]])</f>
        <v>13</v>
      </c>
      <c r="J491">
        <f>VLOOKUP(sofile__3[[#This Row],[PurchaseOderID]],pofile__7[[PurchaseOrderID]:[SupplierID]],3,FALSE)</f>
        <v>7</v>
      </c>
      <c r="K491">
        <f>sofile__3[[#This Row],[POToSalesInHours]]</f>
        <v>30</v>
      </c>
    </row>
    <row r="492" spans="1:11" x14ac:dyDescent="0.35">
      <c r="A492">
        <v>491</v>
      </c>
      <c r="B492">
        <v>4</v>
      </c>
      <c r="C492">
        <v>4</v>
      </c>
      <c r="D492">
        <v>267</v>
      </c>
      <c r="E492" s="1">
        <v>43918.166666666664</v>
      </c>
      <c r="F492" s="6" t="str">
        <f>DAY(sofile__3[[#This Row],[TimeStamp]])&amp;"/"&amp;MONTH(sofile__3[[#This Row],[TimeStamp]])&amp;"/"&amp;YEAR(sofile__3[[#This Row],[TimeStamp]])</f>
        <v>28/3/2020</v>
      </c>
      <c r="G492">
        <v>491</v>
      </c>
      <c r="H492">
        <v>28</v>
      </c>
      <c r="I492">
        <f>+WEEKNUM(sofile__3[[#This Row],[TimeStamp]])</f>
        <v>13</v>
      </c>
      <c r="J492">
        <f>VLOOKUP(sofile__3[[#This Row],[PurchaseOderID]],pofile__7[[PurchaseOrderID]:[SupplierID]],3,FALSE)</f>
        <v>5</v>
      </c>
      <c r="K492">
        <f>sofile__3[[#This Row],[POToSalesInHours]]</f>
        <v>28</v>
      </c>
    </row>
    <row r="493" spans="1:11" x14ac:dyDescent="0.35">
      <c r="A493">
        <v>492</v>
      </c>
      <c r="B493">
        <v>13</v>
      </c>
      <c r="C493">
        <v>1</v>
      </c>
      <c r="D493">
        <v>198</v>
      </c>
      <c r="E493" s="1">
        <v>43918.75</v>
      </c>
      <c r="F493" s="6" t="str">
        <f>DAY(sofile__3[[#This Row],[TimeStamp]])&amp;"/"&amp;MONTH(sofile__3[[#This Row],[TimeStamp]])&amp;"/"&amp;YEAR(sofile__3[[#This Row],[TimeStamp]])</f>
        <v>28/3/2020</v>
      </c>
      <c r="G493">
        <v>492</v>
      </c>
      <c r="H493">
        <v>42</v>
      </c>
      <c r="I493">
        <f>+WEEKNUM(sofile__3[[#This Row],[TimeStamp]])</f>
        <v>13</v>
      </c>
      <c r="J493">
        <f>VLOOKUP(sofile__3[[#This Row],[PurchaseOderID]],pofile__7[[PurchaseOrderID]:[SupplierID]],3,FALSE)</f>
        <v>2</v>
      </c>
      <c r="K493">
        <f>sofile__3[[#This Row],[POToSalesInHours]]</f>
        <v>42</v>
      </c>
    </row>
    <row r="494" spans="1:11" x14ac:dyDescent="0.35">
      <c r="A494">
        <v>493</v>
      </c>
      <c r="B494">
        <v>12</v>
      </c>
      <c r="C494">
        <v>4</v>
      </c>
      <c r="D494">
        <v>116</v>
      </c>
      <c r="E494" s="1">
        <v>43918.291666666664</v>
      </c>
      <c r="F494" s="6" t="str">
        <f>DAY(sofile__3[[#This Row],[TimeStamp]])&amp;"/"&amp;MONTH(sofile__3[[#This Row],[TimeStamp]])&amp;"/"&amp;YEAR(sofile__3[[#This Row],[TimeStamp]])</f>
        <v>28/3/2020</v>
      </c>
      <c r="G494">
        <v>493</v>
      </c>
      <c r="H494">
        <v>31</v>
      </c>
      <c r="I494">
        <f>+WEEKNUM(sofile__3[[#This Row],[TimeStamp]])</f>
        <v>13</v>
      </c>
      <c r="J494">
        <f>VLOOKUP(sofile__3[[#This Row],[PurchaseOderID]],pofile__7[[PurchaseOrderID]:[SupplierID]],3,FALSE)</f>
        <v>2</v>
      </c>
      <c r="K494">
        <f>sofile__3[[#This Row],[POToSalesInHours]]</f>
        <v>31</v>
      </c>
    </row>
    <row r="495" spans="1:11" x14ac:dyDescent="0.35">
      <c r="A495">
        <v>494</v>
      </c>
      <c r="B495">
        <v>13</v>
      </c>
      <c r="C495">
        <v>4</v>
      </c>
      <c r="D495">
        <v>249</v>
      </c>
      <c r="E495" s="1">
        <v>43918.416666666664</v>
      </c>
      <c r="F495" s="6" t="str">
        <f>DAY(sofile__3[[#This Row],[TimeStamp]])&amp;"/"&amp;MONTH(sofile__3[[#This Row],[TimeStamp]])&amp;"/"&amp;YEAR(sofile__3[[#This Row],[TimeStamp]])</f>
        <v>28/3/2020</v>
      </c>
      <c r="G495">
        <v>494</v>
      </c>
      <c r="H495">
        <v>34</v>
      </c>
      <c r="I495">
        <f>+WEEKNUM(sofile__3[[#This Row],[TimeStamp]])</f>
        <v>13</v>
      </c>
      <c r="J495">
        <f>VLOOKUP(sofile__3[[#This Row],[PurchaseOderID]],pofile__7[[PurchaseOrderID]:[SupplierID]],3,FALSE)</f>
        <v>1</v>
      </c>
      <c r="K495">
        <f>sofile__3[[#This Row],[POToSalesInHours]]</f>
        <v>34</v>
      </c>
    </row>
    <row r="496" spans="1:11" x14ac:dyDescent="0.35">
      <c r="A496">
        <v>495</v>
      </c>
      <c r="B496">
        <v>9</v>
      </c>
      <c r="C496">
        <v>6</v>
      </c>
      <c r="D496">
        <v>305</v>
      </c>
      <c r="E496" s="1">
        <v>43918.5</v>
      </c>
      <c r="F496" s="6" t="str">
        <f>DAY(sofile__3[[#This Row],[TimeStamp]])&amp;"/"&amp;MONTH(sofile__3[[#This Row],[TimeStamp]])&amp;"/"&amp;YEAR(sofile__3[[#This Row],[TimeStamp]])</f>
        <v>28/3/2020</v>
      </c>
      <c r="G496">
        <v>495</v>
      </c>
      <c r="H496">
        <v>36</v>
      </c>
      <c r="I496">
        <f>+WEEKNUM(sofile__3[[#This Row],[TimeStamp]])</f>
        <v>13</v>
      </c>
      <c r="J496">
        <f>VLOOKUP(sofile__3[[#This Row],[PurchaseOderID]],pofile__7[[PurchaseOrderID]:[SupplierID]],3,FALSE)</f>
        <v>3</v>
      </c>
      <c r="K496">
        <f>sofile__3[[#This Row],[POToSalesInHours]]</f>
        <v>36</v>
      </c>
    </row>
    <row r="497" spans="1:11" x14ac:dyDescent="0.35">
      <c r="A497">
        <v>496</v>
      </c>
      <c r="B497">
        <v>4</v>
      </c>
      <c r="C497">
        <v>2</v>
      </c>
      <c r="D497">
        <v>131</v>
      </c>
      <c r="E497" s="1">
        <v>43919.666666666664</v>
      </c>
      <c r="F497" s="6" t="str">
        <f>DAY(sofile__3[[#This Row],[TimeStamp]])&amp;"/"&amp;MONTH(sofile__3[[#This Row],[TimeStamp]])&amp;"/"&amp;YEAR(sofile__3[[#This Row],[TimeStamp]])</f>
        <v>29/3/2020</v>
      </c>
      <c r="G497">
        <v>496</v>
      </c>
      <c r="H497">
        <v>40</v>
      </c>
      <c r="I497">
        <f>+WEEKNUM(sofile__3[[#This Row],[TimeStamp]])</f>
        <v>14</v>
      </c>
      <c r="J497">
        <f>VLOOKUP(sofile__3[[#This Row],[PurchaseOderID]],pofile__7[[PurchaseOrderID]:[SupplierID]],3,FALSE)</f>
        <v>7</v>
      </c>
      <c r="K497">
        <f>sofile__3[[#This Row],[POToSalesInHours]]</f>
        <v>40</v>
      </c>
    </row>
    <row r="498" spans="1:11" x14ac:dyDescent="0.35">
      <c r="A498">
        <v>497</v>
      </c>
      <c r="B498">
        <v>6</v>
      </c>
      <c r="C498">
        <v>8</v>
      </c>
      <c r="D498">
        <v>167</v>
      </c>
      <c r="E498" s="1">
        <v>43919.791666666664</v>
      </c>
      <c r="F498" s="6" t="str">
        <f>DAY(sofile__3[[#This Row],[TimeStamp]])&amp;"/"&amp;MONTH(sofile__3[[#This Row],[TimeStamp]])&amp;"/"&amp;YEAR(sofile__3[[#This Row],[TimeStamp]])</f>
        <v>29/3/2020</v>
      </c>
      <c r="G498">
        <v>497</v>
      </c>
      <c r="H498">
        <v>43</v>
      </c>
      <c r="I498">
        <f>+WEEKNUM(sofile__3[[#This Row],[TimeStamp]])</f>
        <v>14</v>
      </c>
      <c r="J498">
        <f>VLOOKUP(sofile__3[[#This Row],[PurchaseOderID]],pofile__7[[PurchaseOrderID]:[SupplierID]],3,FALSE)</f>
        <v>7</v>
      </c>
      <c r="K498">
        <f>sofile__3[[#This Row],[POToSalesInHours]]</f>
        <v>43</v>
      </c>
    </row>
    <row r="499" spans="1:11" x14ac:dyDescent="0.35">
      <c r="A499">
        <v>498</v>
      </c>
      <c r="B499">
        <v>6</v>
      </c>
      <c r="C499">
        <v>8</v>
      </c>
      <c r="D499">
        <v>158</v>
      </c>
      <c r="E499" s="1">
        <v>43919.291666666664</v>
      </c>
      <c r="F499" s="6" t="str">
        <f>DAY(sofile__3[[#This Row],[TimeStamp]])&amp;"/"&amp;MONTH(sofile__3[[#This Row],[TimeStamp]])&amp;"/"&amp;YEAR(sofile__3[[#This Row],[TimeStamp]])</f>
        <v>29/3/2020</v>
      </c>
      <c r="G499">
        <v>498</v>
      </c>
      <c r="H499">
        <v>31</v>
      </c>
      <c r="I499">
        <f>+WEEKNUM(sofile__3[[#This Row],[TimeStamp]])</f>
        <v>14</v>
      </c>
      <c r="J499">
        <f>VLOOKUP(sofile__3[[#This Row],[PurchaseOderID]],pofile__7[[PurchaseOrderID]:[SupplierID]],3,FALSE)</f>
        <v>6</v>
      </c>
      <c r="K499">
        <f>sofile__3[[#This Row],[POToSalesInHours]]</f>
        <v>31</v>
      </c>
    </row>
    <row r="500" spans="1:11" x14ac:dyDescent="0.35">
      <c r="A500">
        <v>499</v>
      </c>
      <c r="B500">
        <v>8</v>
      </c>
      <c r="C500">
        <v>5</v>
      </c>
      <c r="D500">
        <v>275</v>
      </c>
      <c r="E500" s="1">
        <v>43919.875</v>
      </c>
      <c r="F500" s="6" t="str">
        <f>DAY(sofile__3[[#This Row],[TimeStamp]])&amp;"/"&amp;MONTH(sofile__3[[#This Row],[TimeStamp]])&amp;"/"&amp;YEAR(sofile__3[[#This Row],[TimeStamp]])</f>
        <v>29/3/2020</v>
      </c>
      <c r="G500">
        <v>499</v>
      </c>
      <c r="H500">
        <v>45</v>
      </c>
      <c r="I500">
        <f>+WEEKNUM(sofile__3[[#This Row],[TimeStamp]])</f>
        <v>14</v>
      </c>
      <c r="J500">
        <f>VLOOKUP(sofile__3[[#This Row],[PurchaseOderID]],pofile__7[[PurchaseOrderID]:[SupplierID]],3,FALSE)</f>
        <v>5</v>
      </c>
      <c r="K500">
        <f>sofile__3[[#This Row],[POToSalesInHours]]</f>
        <v>45</v>
      </c>
    </row>
    <row r="501" spans="1:11" x14ac:dyDescent="0.35">
      <c r="A501">
        <v>500</v>
      </c>
      <c r="B501">
        <v>4</v>
      </c>
      <c r="C501">
        <v>6</v>
      </c>
      <c r="D501">
        <v>427</v>
      </c>
      <c r="E501" s="1">
        <v>43919.166666666664</v>
      </c>
      <c r="F501" s="6" t="str">
        <f>DAY(sofile__3[[#This Row],[TimeStamp]])&amp;"/"&amp;MONTH(sofile__3[[#This Row],[TimeStamp]])&amp;"/"&amp;YEAR(sofile__3[[#This Row],[TimeStamp]])</f>
        <v>29/3/2020</v>
      </c>
      <c r="G501">
        <v>500</v>
      </c>
      <c r="H501">
        <v>28</v>
      </c>
      <c r="I501">
        <f>+WEEKNUM(sofile__3[[#This Row],[TimeStamp]])</f>
        <v>14</v>
      </c>
      <c r="J501">
        <f>VLOOKUP(sofile__3[[#This Row],[PurchaseOderID]],pofile__7[[PurchaseOrderID]:[SupplierID]],3,FALSE)</f>
        <v>3</v>
      </c>
      <c r="K501">
        <f>sofile__3[[#This Row],[POToSalesInHours]]</f>
        <v>28</v>
      </c>
    </row>
    <row r="502" spans="1:11" x14ac:dyDescent="0.35">
      <c r="A502">
        <v>501</v>
      </c>
      <c r="B502">
        <v>5</v>
      </c>
      <c r="C502">
        <v>7</v>
      </c>
      <c r="D502">
        <v>351</v>
      </c>
      <c r="E502" s="1">
        <v>43920.375</v>
      </c>
      <c r="F502" s="6" t="str">
        <f>DAY(sofile__3[[#This Row],[TimeStamp]])&amp;"/"&amp;MONTH(sofile__3[[#This Row],[TimeStamp]])&amp;"/"&amp;YEAR(sofile__3[[#This Row],[TimeStamp]])</f>
        <v>30/3/2020</v>
      </c>
      <c r="G502">
        <v>501</v>
      </c>
      <c r="H502">
        <v>33</v>
      </c>
      <c r="I502">
        <f>+WEEKNUM(sofile__3[[#This Row],[TimeStamp]])</f>
        <v>14</v>
      </c>
      <c r="J502">
        <f>VLOOKUP(sofile__3[[#This Row],[PurchaseOderID]],pofile__7[[PurchaseOrderID]:[SupplierID]],3,FALSE)</f>
        <v>7</v>
      </c>
      <c r="K502">
        <f>sofile__3[[#This Row],[POToSalesInHours]]</f>
        <v>33</v>
      </c>
    </row>
    <row r="503" spans="1:11" x14ac:dyDescent="0.35">
      <c r="A503">
        <v>502</v>
      </c>
      <c r="B503">
        <v>4</v>
      </c>
      <c r="C503">
        <v>8</v>
      </c>
      <c r="D503">
        <v>151</v>
      </c>
      <c r="E503" s="1">
        <v>43920.291666666664</v>
      </c>
      <c r="F503" s="6" t="str">
        <f>DAY(sofile__3[[#This Row],[TimeStamp]])&amp;"/"&amp;MONTH(sofile__3[[#This Row],[TimeStamp]])&amp;"/"&amp;YEAR(sofile__3[[#This Row],[TimeStamp]])</f>
        <v>30/3/2020</v>
      </c>
      <c r="G503">
        <v>502</v>
      </c>
      <c r="H503">
        <v>31</v>
      </c>
      <c r="I503">
        <f>+WEEKNUM(sofile__3[[#This Row],[TimeStamp]])</f>
        <v>14</v>
      </c>
      <c r="J503">
        <f>VLOOKUP(sofile__3[[#This Row],[PurchaseOderID]],pofile__7[[PurchaseOrderID]:[SupplierID]],3,FALSE)</f>
        <v>6</v>
      </c>
      <c r="K503">
        <f>sofile__3[[#This Row],[POToSalesInHours]]</f>
        <v>31</v>
      </c>
    </row>
    <row r="504" spans="1:11" x14ac:dyDescent="0.35">
      <c r="A504">
        <v>503</v>
      </c>
      <c r="B504">
        <v>8</v>
      </c>
      <c r="C504">
        <v>9</v>
      </c>
      <c r="D504">
        <v>141</v>
      </c>
      <c r="E504" s="1">
        <v>43920.708333333336</v>
      </c>
      <c r="F504" s="6" t="str">
        <f>DAY(sofile__3[[#This Row],[TimeStamp]])&amp;"/"&amp;MONTH(sofile__3[[#This Row],[TimeStamp]])&amp;"/"&amp;YEAR(sofile__3[[#This Row],[TimeStamp]])</f>
        <v>30/3/2020</v>
      </c>
      <c r="G504">
        <v>503</v>
      </c>
      <c r="H504">
        <v>41</v>
      </c>
      <c r="I504">
        <f>+WEEKNUM(sofile__3[[#This Row],[TimeStamp]])</f>
        <v>14</v>
      </c>
      <c r="J504">
        <f>VLOOKUP(sofile__3[[#This Row],[PurchaseOderID]],pofile__7[[PurchaseOrderID]:[SupplierID]],3,FALSE)</f>
        <v>6</v>
      </c>
      <c r="K504">
        <f>sofile__3[[#This Row],[POToSalesInHours]]</f>
        <v>41</v>
      </c>
    </row>
    <row r="505" spans="1:11" x14ac:dyDescent="0.35">
      <c r="A505">
        <v>504</v>
      </c>
      <c r="B505">
        <v>8</v>
      </c>
      <c r="C505">
        <v>7</v>
      </c>
      <c r="D505">
        <v>232</v>
      </c>
      <c r="E505" s="1">
        <v>43920.416666666664</v>
      </c>
      <c r="F505" s="6" t="str">
        <f>DAY(sofile__3[[#This Row],[TimeStamp]])&amp;"/"&amp;MONTH(sofile__3[[#This Row],[TimeStamp]])&amp;"/"&amp;YEAR(sofile__3[[#This Row],[TimeStamp]])</f>
        <v>30/3/2020</v>
      </c>
      <c r="G505">
        <v>504</v>
      </c>
      <c r="H505">
        <v>34</v>
      </c>
      <c r="I505">
        <f>+WEEKNUM(sofile__3[[#This Row],[TimeStamp]])</f>
        <v>14</v>
      </c>
      <c r="J505">
        <f>VLOOKUP(sofile__3[[#This Row],[PurchaseOderID]],pofile__7[[PurchaseOrderID]:[SupplierID]],3,FALSE)</f>
        <v>2</v>
      </c>
      <c r="K505">
        <f>sofile__3[[#This Row],[POToSalesInHours]]</f>
        <v>34</v>
      </c>
    </row>
    <row r="506" spans="1:11" x14ac:dyDescent="0.35">
      <c r="A506">
        <v>505</v>
      </c>
      <c r="B506">
        <v>11</v>
      </c>
      <c r="C506">
        <v>3</v>
      </c>
      <c r="D506">
        <v>461</v>
      </c>
      <c r="E506" s="1">
        <v>43920.791666666664</v>
      </c>
      <c r="F506" s="6" t="str">
        <f>DAY(sofile__3[[#This Row],[TimeStamp]])&amp;"/"&amp;MONTH(sofile__3[[#This Row],[TimeStamp]])&amp;"/"&amp;YEAR(sofile__3[[#This Row],[TimeStamp]])</f>
        <v>30/3/2020</v>
      </c>
      <c r="G506">
        <v>505</v>
      </c>
      <c r="H506">
        <v>43</v>
      </c>
      <c r="I506">
        <f>+WEEKNUM(sofile__3[[#This Row],[TimeStamp]])</f>
        <v>14</v>
      </c>
      <c r="J506">
        <f>VLOOKUP(sofile__3[[#This Row],[PurchaseOderID]],pofile__7[[PurchaseOrderID]:[SupplierID]],3,FALSE)</f>
        <v>5</v>
      </c>
      <c r="K506">
        <f>sofile__3[[#This Row],[POToSalesInHours]]</f>
        <v>43</v>
      </c>
    </row>
    <row r="507" spans="1:11" x14ac:dyDescent="0.35">
      <c r="A507">
        <v>506</v>
      </c>
      <c r="B507">
        <v>4</v>
      </c>
      <c r="C507">
        <v>3</v>
      </c>
      <c r="D507">
        <v>401</v>
      </c>
      <c r="E507" s="1">
        <v>43921.333333333336</v>
      </c>
      <c r="F507" s="6" t="str">
        <f>DAY(sofile__3[[#This Row],[TimeStamp]])&amp;"/"&amp;MONTH(sofile__3[[#This Row],[TimeStamp]])&amp;"/"&amp;YEAR(sofile__3[[#This Row],[TimeStamp]])</f>
        <v>31/3/2020</v>
      </c>
      <c r="G507">
        <v>506</v>
      </c>
      <c r="H507">
        <v>32</v>
      </c>
      <c r="I507">
        <f>+WEEKNUM(sofile__3[[#This Row],[TimeStamp]])</f>
        <v>14</v>
      </c>
      <c r="J507">
        <f>VLOOKUP(sofile__3[[#This Row],[PurchaseOderID]],pofile__7[[PurchaseOrderID]:[SupplierID]],3,FALSE)</f>
        <v>6</v>
      </c>
      <c r="K507">
        <f>sofile__3[[#This Row],[POToSalesInHours]]</f>
        <v>32</v>
      </c>
    </row>
    <row r="508" spans="1:11" x14ac:dyDescent="0.35">
      <c r="A508">
        <v>507</v>
      </c>
      <c r="B508">
        <v>6</v>
      </c>
      <c r="C508">
        <v>1</v>
      </c>
      <c r="D508">
        <v>290</v>
      </c>
      <c r="E508" s="1">
        <v>43921.541666666664</v>
      </c>
      <c r="F508" s="6" t="str">
        <f>DAY(sofile__3[[#This Row],[TimeStamp]])&amp;"/"&amp;MONTH(sofile__3[[#This Row],[TimeStamp]])&amp;"/"&amp;YEAR(sofile__3[[#This Row],[TimeStamp]])</f>
        <v>31/3/2020</v>
      </c>
      <c r="G508">
        <v>507</v>
      </c>
      <c r="H508">
        <v>37</v>
      </c>
      <c r="I508">
        <f>+WEEKNUM(sofile__3[[#This Row],[TimeStamp]])</f>
        <v>14</v>
      </c>
      <c r="J508">
        <f>VLOOKUP(sofile__3[[#This Row],[PurchaseOderID]],pofile__7[[PurchaseOrderID]:[SupplierID]],3,FALSE)</f>
        <v>6</v>
      </c>
      <c r="K508">
        <f>sofile__3[[#This Row],[POToSalesInHours]]</f>
        <v>37</v>
      </c>
    </row>
    <row r="509" spans="1:11" x14ac:dyDescent="0.35">
      <c r="A509">
        <v>508</v>
      </c>
      <c r="B509">
        <v>12</v>
      </c>
      <c r="C509">
        <v>3</v>
      </c>
      <c r="D509">
        <v>200</v>
      </c>
      <c r="E509" s="1">
        <v>43921.416666666664</v>
      </c>
      <c r="F509" s="6" t="str">
        <f>DAY(sofile__3[[#This Row],[TimeStamp]])&amp;"/"&amp;MONTH(sofile__3[[#This Row],[TimeStamp]])&amp;"/"&amp;YEAR(sofile__3[[#This Row],[TimeStamp]])</f>
        <v>31/3/2020</v>
      </c>
      <c r="G509">
        <v>508</v>
      </c>
      <c r="H509">
        <v>34</v>
      </c>
      <c r="I509">
        <f>+WEEKNUM(sofile__3[[#This Row],[TimeStamp]])</f>
        <v>14</v>
      </c>
      <c r="J509">
        <f>VLOOKUP(sofile__3[[#This Row],[PurchaseOderID]],pofile__7[[PurchaseOrderID]:[SupplierID]],3,FALSE)</f>
        <v>1</v>
      </c>
      <c r="K509">
        <f>sofile__3[[#This Row],[POToSalesInHours]]</f>
        <v>34</v>
      </c>
    </row>
    <row r="510" spans="1:11" x14ac:dyDescent="0.35">
      <c r="A510">
        <v>509</v>
      </c>
      <c r="B510">
        <v>10</v>
      </c>
      <c r="C510">
        <v>8</v>
      </c>
      <c r="D510">
        <v>333</v>
      </c>
      <c r="E510" s="1">
        <v>43921.291666666664</v>
      </c>
      <c r="F510" s="6" t="str">
        <f>DAY(sofile__3[[#This Row],[TimeStamp]])&amp;"/"&amp;MONTH(sofile__3[[#This Row],[TimeStamp]])&amp;"/"&amp;YEAR(sofile__3[[#This Row],[TimeStamp]])</f>
        <v>31/3/2020</v>
      </c>
      <c r="G510">
        <v>509</v>
      </c>
      <c r="H510">
        <v>31</v>
      </c>
      <c r="I510">
        <f>+WEEKNUM(sofile__3[[#This Row],[TimeStamp]])</f>
        <v>14</v>
      </c>
      <c r="J510">
        <f>VLOOKUP(sofile__3[[#This Row],[PurchaseOderID]],pofile__7[[PurchaseOrderID]:[SupplierID]],3,FALSE)</f>
        <v>5</v>
      </c>
      <c r="K510">
        <f>sofile__3[[#This Row],[POToSalesInHours]]</f>
        <v>31</v>
      </c>
    </row>
    <row r="511" spans="1:11" x14ac:dyDescent="0.35">
      <c r="A511">
        <v>510</v>
      </c>
      <c r="B511">
        <v>5</v>
      </c>
      <c r="C511">
        <v>8</v>
      </c>
      <c r="D511">
        <v>337</v>
      </c>
      <c r="E511" s="1">
        <v>43922.75</v>
      </c>
      <c r="F511" s="6" t="str">
        <f>DAY(sofile__3[[#This Row],[TimeStamp]])&amp;"/"&amp;MONTH(sofile__3[[#This Row],[TimeStamp]])&amp;"/"&amp;YEAR(sofile__3[[#This Row],[TimeStamp]])</f>
        <v>1/4/2020</v>
      </c>
      <c r="G511">
        <v>510</v>
      </c>
      <c r="H511">
        <v>42</v>
      </c>
      <c r="I511">
        <f>+WEEKNUM(sofile__3[[#This Row],[TimeStamp]])</f>
        <v>14</v>
      </c>
      <c r="J511">
        <f>VLOOKUP(sofile__3[[#This Row],[PurchaseOderID]],pofile__7[[PurchaseOrderID]:[SupplierID]],3,FALSE)</f>
        <v>1</v>
      </c>
      <c r="K511">
        <f>sofile__3[[#This Row],[POToSalesInHours]]</f>
        <v>42</v>
      </c>
    </row>
    <row r="512" spans="1:11" x14ac:dyDescent="0.35">
      <c r="A512">
        <v>511</v>
      </c>
      <c r="B512">
        <v>14</v>
      </c>
      <c r="C512">
        <v>2</v>
      </c>
      <c r="D512">
        <v>130</v>
      </c>
      <c r="E512" s="1">
        <v>43922.583333333336</v>
      </c>
      <c r="F512" s="6" t="str">
        <f>DAY(sofile__3[[#This Row],[TimeStamp]])&amp;"/"&amp;MONTH(sofile__3[[#This Row],[TimeStamp]])&amp;"/"&amp;YEAR(sofile__3[[#This Row],[TimeStamp]])</f>
        <v>1/4/2020</v>
      </c>
      <c r="G512">
        <v>511</v>
      </c>
      <c r="H512">
        <v>38</v>
      </c>
      <c r="I512">
        <f>+WEEKNUM(sofile__3[[#This Row],[TimeStamp]])</f>
        <v>14</v>
      </c>
      <c r="J512">
        <f>VLOOKUP(sofile__3[[#This Row],[PurchaseOderID]],pofile__7[[PurchaseOrderID]:[SupplierID]],3,FALSE)</f>
        <v>5</v>
      </c>
      <c r="K512">
        <f>sofile__3[[#This Row],[POToSalesInHours]]</f>
        <v>38</v>
      </c>
    </row>
    <row r="513" spans="1:11" x14ac:dyDescent="0.35">
      <c r="A513">
        <v>512</v>
      </c>
      <c r="B513">
        <v>10</v>
      </c>
      <c r="C513">
        <v>1</v>
      </c>
      <c r="D513">
        <v>194</v>
      </c>
      <c r="E513" s="1">
        <v>43922.458333333336</v>
      </c>
      <c r="F513" s="6" t="str">
        <f>DAY(sofile__3[[#This Row],[TimeStamp]])&amp;"/"&amp;MONTH(sofile__3[[#This Row],[TimeStamp]])&amp;"/"&amp;YEAR(sofile__3[[#This Row],[TimeStamp]])</f>
        <v>1/4/2020</v>
      </c>
      <c r="G513">
        <v>512</v>
      </c>
      <c r="H513">
        <v>35</v>
      </c>
      <c r="I513">
        <f>+WEEKNUM(sofile__3[[#This Row],[TimeStamp]])</f>
        <v>14</v>
      </c>
      <c r="J513">
        <f>VLOOKUP(sofile__3[[#This Row],[PurchaseOderID]],pofile__7[[PurchaseOrderID]:[SupplierID]],3,FALSE)</f>
        <v>5</v>
      </c>
      <c r="K513">
        <f>sofile__3[[#This Row],[POToSalesInHours]]</f>
        <v>35</v>
      </c>
    </row>
    <row r="514" spans="1:11" x14ac:dyDescent="0.35">
      <c r="A514">
        <v>513</v>
      </c>
      <c r="B514">
        <v>7</v>
      </c>
      <c r="C514">
        <v>3</v>
      </c>
      <c r="D514">
        <v>242</v>
      </c>
      <c r="E514" s="1">
        <v>43922.666666666664</v>
      </c>
      <c r="F514" s="6" t="str">
        <f>DAY(sofile__3[[#This Row],[TimeStamp]])&amp;"/"&amp;MONTH(sofile__3[[#This Row],[TimeStamp]])&amp;"/"&amp;YEAR(sofile__3[[#This Row],[TimeStamp]])</f>
        <v>1/4/2020</v>
      </c>
      <c r="G514">
        <v>513</v>
      </c>
      <c r="H514">
        <v>40</v>
      </c>
      <c r="I514">
        <f>+WEEKNUM(sofile__3[[#This Row],[TimeStamp]])</f>
        <v>14</v>
      </c>
      <c r="J514">
        <f>VLOOKUP(sofile__3[[#This Row],[PurchaseOderID]],pofile__7[[PurchaseOrderID]:[SupplierID]],3,FALSE)</f>
        <v>1</v>
      </c>
      <c r="K514">
        <f>sofile__3[[#This Row],[POToSalesInHours]]</f>
        <v>40</v>
      </c>
    </row>
    <row r="515" spans="1:11" x14ac:dyDescent="0.35">
      <c r="A515">
        <v>514</v>
      </c>
      <c r="B515">
        <v>5</v>
      </c>
      <c r="C515">
        <v>9</v>
      </c>
      <c r="D515">
        <v>248</v>
      </c>
      <c r="E515" s="1">
        <v>43922.833333333336</v>
      </c>
      <c r="F515" s="6" t="str">
        <f>DAY(sofile__3[[#This Row],[TimeStamp]])&amp;"/"&amp;MONTH(sofile__3[[#This Row],[TimeStamp]])&amp;"/"&amp;YEAR(sofile__3[[#This Row],[TimeStamp]])</f>
        <v>1/4/2020</v>
      </c>
      <c r="G515">
        <v>514</v>
      </c>
      <c r="H515">
        <v>44</v>
      </c>
      <c r="I515">
        <f>+WEEKNUM(sofile__3[[#This Row],[TimeStamp]])</f>
        <v>14</v>
      </c>
      <c r="J515">
        <f>VLOOKUP(sofile__3[[#This Row],[PurchaseOderID]],pofile__7[[PurchaseOrderID]:[SupplierID]],3,FALSE)</f>
        <v>3</v>
      </c>
      <c r="K515">
        <f>sofile__3[[#This Row],[POToSalesInHours]]</f>
        <v>44</v>
      </c>
    </row>
    <row r="516" spans="1:11" x14ac:dyDescent="0.35">
      <c r="A516">
        <v>515</v>
      </c>
      <c r="B516">
        <v>1</v>
      </c>
      <c r="C516">
        <v>5</v>
      </c>
      <c r="D516">
        <v>97</v>
      </c>
      <c r="E516" s="1">
        <v>43922.5</v>
      </c>
      <c r="F516" s="6" t="str">
        <f>DAY(sofile__3[[#This Row],[TimeStamp]])&amp;"/"&amp;MONTH(sofile__3[[#This Row],[TimeStamp]])&amp;"/"&amp;YEAR(sofile__3[[#This Row],[TimeStamp]])</f>
        <v>1/4/2020</v>
      </c>
      <c r="G516">
        <v>515</v>
      </c>
      <c r="H516">
        <v>36</v>
      </c>
      <c r="I516">
        <f>+WEEKNUM(sofile__3[[#This Row],[TimeStamp]])</f>
        <v>14</v>
      </c>
      <c r="J516">
        <f>VLOOKUP(sofile__3[[#This Row],[PurchaseOderID]],pofile__7[[PurchaseOrderID]:[SupplierID]],3,FALSE)</f>
        <v>7</v>
      </c>
      <c r="K516">
        <f>sofile__3[[#This Row],[POToSalesInHours]]</f>
        <v>36</v>
      </c>
    </row>
    <row r="517" spans="1:11" x14ac:dyDescent="0.35">
      <c r="A517">
        <v>516</v>
      </c>
      <c r="B517">
        <v>9</v>
      </c>
      <c r="C517">
        <v>4</v>
      </c>
      <c r="D517">
        <v>178</v>
      </c>
      <c r="E517" s="1">
        <v>43923.375</v>
      </c>
      <c r="F517" s="6" t="str">
        <f>DAY(sofile__3[[#This Row],[TimeStamp]])&amp;"/"&amp;MONTH(sofile__3[[#This Row],[TimeStamp]])&amp;"/"&amp;YEAR(sofile__3[[#This Row],[TimeStamp]])</f>
        <v>2/4/2020</v>
      </c>
      <c r="G517">
        <v>516</v>
      </c>
      <c r="H517">
        <v>33</v>
      </c>
      <c r="I517">
        <f>+WEEKNUM(sofile__3[[#This Row],[TimeStamp]])</f>
        <v>14</v>
      </c>
      <c r="J517">
        <f>VLOOKUP(sofile__3[[#This Row],[PurchaseOderID]],pofile__7[[PurchaseOrderID]:[SupplierID]],3,FALSE)</f>
        <v>4</v>
      </c>
      <c r="K517">
        <f>sofile__3[[#This Row],[POToSalesInHours]]</f>
        <v>33</v>
      </c>
    </row>
    <row r="518" spans="1:11" x14ac:dyDescent="0.35">
      <c r="A518">
        <v>517</v>
      </c>
      <c r="B518">
        <v>8</v>
      </c>
      <c r="C518">
        <v>7</v>
      </c>
      <c r="D518">
        <v>295</v>
      </c>
      <c r="E518" s="1">
        <v>43923.166666666664</v>
      </c>
      <c r="F518" s="6" t="str">
        <f>DAY(sofile__3[[#This Row],[TimeStamp]])&amp;"/"&amp;MONTH(sofile__3[[#This Row],[TimeStamp]])&amp;"/"&amp;YEAR(sofile__3[[#This Row],[TimeStamp]])</f>
        <v>2/4/2020</v>
      </c>
      <c r="G518">
        <v>517</v>
      </c>
      <c r="H518">
        <v>28</v>
      </c>
      <c r="I518">
        <f>+WEEKNUM(sofile__3[[#This Row],[TimeStamp]])</f>
        <v>14</v>
      </c>
      <c r="J518">
        <f>VLOOKUP(sofile__3[[#This Row],[PurchaseOderID]],pofile__7[[PurchaseOrderID]:[SupplierID]],3,FALSE)</f>
        <v>4</v>
      </c>
      <c r="K518">
        <f>sofile__3[[#This Row],[POToSalesInHours]]</f>
        <v>28</v>
      </c>
    </row>
    <row r="519" spans="1:11" x14ac:dyDescent="0.35">
      <c r="A519">
        <v>518</v>
      </c>
      <c r="B519">
        <v>10</v>
      </c>
      <c r="C519">
        <v>5</v>
      </c>
      <c r="D519">
        <v>158</v>
      </c>
      <c r="E519" s="1">
        <v>43923.333333333336</v>
      </c>
      <c r="F519" s="6" t="str">
        <f>DAY(sofile__3[[#This Row],[TimeStamp]])&amp;"/"&amp;MONTH(sofile__3[[#This Row],[TimeStamp]])&amp;"/"&amp;YEAR(sofile__3[[#This Row],[TimeStamp]])</f>
        <v>2/4/2020</v>
      </c>
      <c r="G519">
        <v>518</v>
      </c>
      <c r="H519">
        <v>32</v>
      </c>
      <c r="I519">
        <f>+WEEKNUM(sofile__3[[#This Row],[TimeStamp]])</f>
        <v>14</v>
      </c>
      <c r="J519">
        <f>VLOOKUP(sofile__3[[#This Row],[PurchaseOderID]],pofile__7[[PurchaseOrderID]:[SupplierID]],3,FALSE)</f>
        <v>6</v>
      </c>
      <c r="K519">
        <f>sofile__3[[#This Row],[POToSalesInHours]]</f>
        <v>32</v>
      </c>
    </row>
    <row r="520" spans="1:11" x14ac:dyDescent="0.35">
      <c r="A520">
        <v>519</v>
      </c>
      <c r="B520">
        <v>8</v>
      </c>
      <c r="C520">
        <v>9</v>
      </c>
      <c r="D520">
        <v>154</v>
      </c>
      <c r="E520" s="1">
        <v>43923.041666666664</v>
      </c>
      <c r="F520" s="6" t="str">
        <f>DAY(sofile__3[[#This Row],[TimeStamp]])&amp;"/"&amp;MONTH(sofile__3[[#This Row],[TimeStamp]])&amp;"/"&amp;YEAR(sofile__3[[#This Row],[TimeStamp]])</f>
        <v>2/4/2020</v>
      </c>
      <c r="G520">
        <v>519</v>
      </c>
      <c r="H520">
        <v>25</v>
      </c>
      <c r="I520">
        <f>+WEEKNUM(sofile__3[[#This Row],[TimeStamp]])</f>
        <v>14</v>
      </c>
      <c r="J520">
        <f>VLOOKUP(sofile__3[[#This Row],[PurchaseOderID]],pofile__7[[PurchaseOrderID]:[SupplierID]],3,FALSE)</f>
        <v>1</v>
      </c>
      <c r="K520">
        <f>sofile__3[[#This Row],[POToSalesInHours]]</f>
        <v>25</v>
      </c>
    </row>
    <row r="521" spans="1:11" x14ac:dyDescent="0.35">
      <c r="A521">
        <v>520</v>
      </c>
      <c r="B521">
        <v>7</v>
      </c>
      <c r="C521">
        <v>9</v>
      </c>
      <c r="D521">
        <v>125</v>
      </c>
      <c r="E521" s="1">
        <v>43923.625</v>
      </c>
      <c r="F521" s="6" t="str">
        <f>DAY(sofile__3[[#This Row],[TimeStamp]])&amp;"/"&amp;MONTH(sofile__3[[#This Row],[TimeStamp]])&amp;"/"&amp;YEAR(sofile__3[[#This Row],[TimeStamp]])</f>
        <v>2/4/2020</v>
      </c>
      <c r="G521">
        <v>520</v>
      </c>
      <c r="H521">
        <v>39</v>
      </c>
      <c r="I521">
        <f>+WEEKNUM(sofile__3[[#This Row],[TimeStamp]])</f>
        <v>14</v>
      </c>
      <c r="J521">
        <f>VLOOKUP(sofile__3[[#This Row],[PurchaseOderID]],pofile__7[[PurchaseOrderID]:[SupplierID]],3,FALSE)</f>
        <v>7</v>
      </c>
      <c r="K521">
        <f>sofile__3[[#This Row],[POToSalesInHours]]</f>
        <v>39</v>
      </c>
    </row>
    <row r="522" spans="1:11" x14ac:dyDescent="0.35">
      <c r="A522">
        <v>521</v>
      </c>
      <c r="B522">
        <v>12</v>
      </c>
      <c r="C522">
        <v>9</v>
      </c>
      <c r="D522">
        <v>277</v>
      </c>
      <c r="E522" s="1">
        <v>43923.291666666664</v>
      </c>
      <c r="F522" s="6" t="str">
        <f>DAY(sofile__3[[#This Row],[TimeStamp]])&amp;"/"&amp;MONTH(sofile__3[[#This Row],[TimeStamp]])&amp;"/"&amp;YEAR(sofile__3[[#This Row],[TimeStamp]])</f>
        <v>2/4/2020</v>
      </c>
      <c r="G522">
        <v>521</v>
      </c>
      <c r="H522">
        <v>31</v>
      </c>
      <c r="I522">
        <f>+WEEKNUM(sofile__3[[#This Row],[TimeStamp]])</f>
        <v>14</v>
      </c>
      <c r="J522">
        <f>VLOOKUP(sofile__3[[#This Row],[PurchaseOderID]],pofile__7[[PurchaseOrderID]:[SupplierID]],3,FALSE)</f>
        <v>4</v>
      </c>
      <c r="K522">
        <f>sofile__3[[#This Row],[POToSalesInHours]]</f>
        <v>31</v>
      </c>
    </row>
    <row r="523" spans="1:11" x14ac:dyDescent="0.35">
      <c r="A523">
        <v>522</v>
      </c>
      <c r="B523">
        <v>3</v>
      </c>
      <c r="C523">
        <v>8</v>
      </c>
      <c r="D523">
        <v>187</v>
      </c>
      <c r="E523" s="1">
        <v>43924.333333333336</v>
      </c>
      <c r="F523" s="6" t="str">
        <f>DAY(sofile__3[[#This Row],[TimeStamp]])&amp;"/"&amp;MONTH(sofile__3[[#This Row],[TimeStamp]])&amp;"/"&amp;YEAR(sofile__3[[#This Row],[TimeStamp]])</f>
        <v>3/4/2020</v>
      </c>
      <c r="G523">
        <v>522</v>
      </c>
      <c r="H523">
        <v>32</v>
      </c>
      <c r="I523">
        <f>+WEEKNUM(sofile__3[[#This Row],[TimeStamp]])</f>
        <v>14</v>
      </c>
      <c r="J523">
        <f>VLOOKUP(sofile__3[[#This Row],[PurchaseOderID]],pofile__7[[PurchaseOrderID]:[SupplierID]],3,FALSE)</f>
        <v>4</v>
      </c>
      <c r="K523">
        <f>sofile__3[[#This Row],[POToSalesInHours]]</f>
        <v>32</v>
      </c>
    </row>
    <row r="524" spans="1:11" x14ac:dyDescent="0.35">
      <c r="A524">
        <v>523</v>
      </c>
      <c r="B524">
        <v>6</v>
      </c>
      <c r="C524">
        <v>5</v>
      </c>
      <c r="D524">
        <v>193</v>
      </c>
      <c r="E524" s="1">
        <v>43924.083333333336</v>
      </c>
      <c r="F524" s="6" t="str">
        <f>DAY(sofile__3[[#This Row],[TimeStamp]])&amp;"/"&amp;MONTH(sofile__3[[#This Row],[TimeStamp]])&amp;"/"&amp;YEAR(sofile__3[[#This Row],[TimeStamp]])</f>
        <v>3/4/2020</v>
      </c>
      <c r="G524">
        <v>523</v>
      </c>
      <c r="H524">
        <v>26</v>
      </c>
      <c r="I524">
        <f>+WEEKNUM(sofile__3[[#This Row],[TimeStamp]])</f>
        <v>14</v>
      </c>
      <c r="J524">
        <f>VLOOKUP(sofile__3[[#This Row],[PurchaseOderID]],pofile__7[[PurchaseOrderID]:[SupplierID]],3,FALSE)</f>
        <v>1</v>
      </c>
      <c r="K524">
        <f>sofile__3[[#This Row],[POToSalesInHours]]</f>
        <v>26</v>
      </c>
    </row>
    <row r="525" spans="1:11" x14ac:dyDescent="0.35">
      <c r="A525">
        <v>524</v>
      </c>
      <c r="B525">
        <v>12</v>
      </c>
      <c r="C525">
        <v>6</v>
      </c>
      <c r="D525">
        <v>254</v>
      </c>
      <c r="E525" s="1">
        <v>43924.208333333336</v>
      </c>
      <c r="F525" s="6" t="str">
        <f>DAY(sofile__3[[#This Row],[TimeStamp]])&amp;"/"&amp;MONTH(sofile__3[[#This Row],[TimeStamp]])&amp;"/"&amp;YEAR(sofile__3[[#This Row],[TimeStamp]])</f>
        <v>3/4/2020</v>
      </c>
      <c r="G525">
        <v>524</v>
      </c>
      <c r="H525">
        <v>29</v>
      </c>
      <c r="I525">
        <f>+WEEKNUM(sofile__3[[#This Row],[TimeStamp]])</f>
        <v>14</v>
      </c>
      <c r="J525">
        <f>VLOOKUP(sofile__3[[#This Row],[PurchaseOderID]],pofile__7[[PurchaseOrderID]:[SupplierID]],3,FALSE)</f>
        <v>1</v>
      </c>
      <c r="K525">
        <f>sofile__3[[#This Row],[POToSalesInHours]]</f>
        <v>29</v>
      </c>
    </row>
    <row r="526" spans="1:11" x14ac:dyDescent="0.35">
      <c r="A526">
        <v>525</v>
      </c>
      <c r="B526">
        <v>4</v>
      </c>
      <c r="C526">
        <v>6</v>
      </c>
      <c r="D526">
        <v>125</v>
      </c>
      <c r="E526" s="1">
        <v>43924.541666666664</v>
      </c>
      <c r="F526" s="6" t="str">
        <f>DAY(sofile__3[[#This Row],[TimeStamp]])&amp;"/"&amp;MONTH(sofile__3[[#This Row],[TimeStamp]])&amp;"/"&amp;YEAR(sofile__3[[#This Row],[TimeStamp]])</f>
        <v>3/4/2020</v>
      </c>
      <c r="G526">
        <v>525</v>
      </c>
      <c r="H526">
        <v>37</v>
      </c>
      <c r="I526">
        <f>+WEEKNUM(sofile__3[[#This Row],[TimeStamp]])</f>
        <v>14</v>
      </c>
      <c r="J526">
        <f>VLOOKUP(sofile__3[[#This Row],[PurchaseOderID]],pofile__7[[PurchaseOrderID]:[SupplierID]],3,FALSE)</f>
        <v>3</v>
      </c>
      <c r="K526">
        <f>sofile__3[[#This Row],[POToSalesInHours]]</f>
        <v>37</v>
      </c>
    </row>
    <row r="527" spans="1:11" x14ac:dyDescent="0.35">
      <c r="A527">
        <v>526</v>
      </c>
      <c r="B527">
        <v>5</v>
      </c>
      <c r="C527">
        <v>9</v>
      </c>
      <c r="D527">
        <v>138</v>
      </c>
      <c r="E527" s="1">
        <v>43924.333333333336</v>
      </c>
      <c r="F527" s="6" t="str">
        <f>DAY(sofile__3[[#This Row],[TimeStamp]])&amp;"/"&amp;MONTH(sofile__3[[#This Row],[TimeStamp]])&amp;"/"&amp;YEAR(sofile__3[[#This Row],[TimeStamp]])</f>
        <v>3/4/2020</v>
      </c>
      <c r="G527">
        <v>526</v>
      </c>
      <c r="H527">
        <v>32</v>
      </c>
      <c r="I527">
        <f>+WEEKNUM(sofile__3[[#This Row],[TimeStamp]])</f>
        <v>14</v>
      </c>
      <c r="J527">
        <f>VLOOKUP(sofile__3[[#This Row],[PurchaseOderID]],pofile__7[[PurchaseOrderID]:[SupplierID]],3,FALSE)</f>
        <v>5</v>
      </c>
      <c r="K527">
        <f>sofile__3[[#This Row],[POToSalesInHours]]</f>
        <v>32</v>
      </c>
    </row>
    <row r="528" spans="1:11" x14ac:dyDescent="0.35">
      <c r="A528">
        <v>527</v>
      </c>
      <c r="B528">
        <v>2</v>
      </c>
      <c r="C528">
        <v>6</v>
      </c>
      <c r="D528">
        <v>301</v>
      </c>
      <c r="E528" s="1">
        <v>43925.125</v>
      </c>
      <c r="F528" s="6" t="str">
        <f>DAY(sofile__3[[#This Row],[TimeStamp]])&amp;"/"&amp;MONTH(sofile__3[[#This Row],[TimeStamp]])&amp;"/"&amp;YEAR(sofile__3[[#This Row],[TimeStamp]])</f>
        <v>4/4/2020</v>
      </c>
      <c r="G528">
        <v>527</v>
      </c>
      <c r="H528">
        <v>27</v>
      </c>
      <c r="I528">
        <f>+WEEKNUM(sofile__3[[#This Row],[TimeStamp]])</f>
        <v>14</v>
      </c>
      <c r="J528">
        <f>VLOOKUP(sofile__3[[#This Row],[PurchaseOderID]],pofile__7[[PurchaseOrderID]:[SupplierID]],3,FALSE)</f>
        <v>1</v>
      </c>
      <c r="K528">
        <f>sofile__3[[#This Row],[POToSalesInHours]]</f>
        <v>27</v>
      </c>
    </row>
    <row r="529" spans="1:11" x14ac:dyDescent="0.35">
      <c r="A529">
        <v>528</v>
      </c>
      <c r="B529">
        <v>2</v>
      </c>
      <c r="C529">
        <v>5</v>
      </c>
      <c r="D529">
        <v>450</v>
      </c>
      <c r="E529" s="1">
        <v>43925.041666666664</v>
      </c>
      <c r="F529" s="6" t="str">
        <f>DAY(sofile__3[[#This Row],[TimeStamp]])&amp;"/"&amp;MONTH(sofile__3[[#This Row],[TimeStamp]])&amp;"/"&amp;YEAR(sofile__3[[#This Row],[TimeStamp]])</f>
        <v>4/4/2020</v>
      </c>
      <c r="G529">
        <v>528</v>
      </c>
      <c r="H529">
        <v>25</v>
      </c>
      <c r="I529">
        <f>+WEEKNUM(sofile__3[[#This Row],[TimeStamp]])</f>
        <v>14</v>
      </c>
      <c r="J529">
        <f>VLOOKUP(sofile__3[[#This Row],[PurchaseOderID]],pofile__7[[PurchaseOrderID]:[SupplierID]],3,FALSE)</f>
        <v>3</v>
      </c>
      <c r="K529">
        <f>sofile__3[[#This Row],[POToSalesInHours]]</f>
        <v>25</v>
      </c>
    </row>
    <row r="530" spans="1:11" x14ac:dyDescent="0.35">
      <c r="A530">
        <v>529</v>
      </c>
      <c r="B530">
        <v>4</v>
      </c>
      <c r="C530">
        <v>1</v>
      </c>
      <c r="D530">
        <v>144</v>
      </c>
      <c r="E530" s="1">
        <v>43925.25</v>
      </c>
      <c r="F530" s="6" t="str">
        <f>DAY(sofile__3[[#This Row],[TimeStamp]])&amp;"/"&amp;MONTH(sofile__3[[#This Row],[TimeStamp]])&amp;"/"&amp;YEAR(sofile__3[[#This Row],[TimeStamp]])</f>
        <v>4/4/2020</v>
      </c>
      <c r="G530">
        <v>529</v>
      </c>
      <c r="H530">
        <v>30</v>
      </c>
      <c r="I530">
        <f>+WEEKNUM(sofile__3[[#This Row],[TimeStamp]])</f>
        <v>14</v>
      </c>
      <c r="J530">
        <f>VLOOKUP(sofile__3[[#This Row],[PurchaseOderID]],pofile__7[[PurchaseOrderID]:[SupplierID]],3,FALSE)</f>
        <v>4</v>
      </c>
      <c r="K530">
        <f>sofile__3[[#This Row],[POToSalesInHours]]</f>
        <v>30</v>
      </c>
    </row>
    <row r="531" spans="1:11" x14ac:dyDescent="0.35">
      <c r="A531">
        <v>530</v>
      </c>
      <c r="B531">
        <v>4</v>
      </c>
      <c r="C531">
        <v>4</v>
      </c>
      <c r="D531">
        <v>336</v>
      </c>
      <c r="E531" s="1">
        <v>43925.25</v>
      </c>
      <c r="F531" s="6" t="str">
        <f>DAY(sofile__3[[#This Row],[TimeStamp]])&amp;"/"&amp;MONTH(sofile__3[[#This Row],[TimeStamp]])&amp;"/"&amp;YEAR(sofile__3[[#This Row],[TimeStamp]])</f>
        <v>4/4/2020</v>
      </c>
      <c r="G531">
        <v>530</v>
      </c>
      <c r="H531">
        <v>30</v>
      </c>
      <c r="I531">
        <f>+WEEKNUM(sofile__3[[#This Row],[TimeStamp]])</f>
        <v>14</v>
      </c>
      <c r="J531">
        <f>VLOOKUP(sofile__3[[#This Row],[PurchaseOderID]],pofile__7[[PurchaseOrderID]:[SupplierID]],3,FALSE)</f>
        <v>3</v>
      </c>
      <c r="K531">
        <f>sofile__3[[#This Row],[POToSalesInHours]]</f>
        <v>30</v>
      </c>
    </row>
    <row r="532" spans="1:11" x14ac:dyDescent="0.35">
      <c r="A532">
        <v>531</v>
      </c>
      <c r="B532">
        <v>4</v>
      </c>
      <c r="C532">
        <v>7</v>
      </c>
      <c r="D532">
        <v>414</v>
      </c>
      <c r="E532" s="1">
        <v>43926.208333333336</v>
      </c>
      <c r="F532" s="6" t="str">
        <f>DAY(sofile__3[[#This Row],[TimeStamp]])&amp;"/"&amp;MONTH(sofile__3[[#This Row],[TimeStamp]])&amp;"/"&amp;YEAR(sofile__3[[#This Row],[TimeStamp]])</f>
        <v>5/4/2020</v>
      </c>
      <c r="G532">
        <v>531</v>
      </c>
      <c r="H532">
        <v>29</v>
      </c>
      <c r="I532">
        <f>+WEEKNUM(sofile__3[[#This Row],[TimeStamp]])</f>
        <v>15</v>
      </c>
      <c r="J532">
        <f>VLOOKUP(sofile__3[[#This Row],[PurchaseOderID]],pofile__7[[PurchaseOrderID]:[SupplierID]],3,FALSE)</f>
        <v>4</v>
      </c>
      <c r="K532">
        <f>sofile__3[[#This Row],[POToSalesInHours]]</f>
        <v>29</v>
      </c>
    </row>
    <row r="533" spans="1:11" x14ac:dyDescent="0.35">
      <c r="A533">
        <v>532</v>
      </c>
      <c r="B533">
        <v>8</v>
      </c>
      <c r="C533">
        <v>5</v>
      </c>
      <c r="D533">
        <v>407</v>
      </c>
      <c r="E533" s="1">
        <v>43926.5</v>
      </c>
      <c r="F533" s="6" t="str">
        <f>DAY(sofile__3[[#This Row],[TimeStamp]])&amp;"/"&amp;MONTH(sofile__3[[#This Row],[TimeStamp]])&amp;"/"&amp;YEAR(sofile__3[[#This Row],[TimeStamp]])</f>
        <v>5/4/2020</v>
      </c>
      <c r="G533">
        <v>532</v>
      </c>
      <c r="H533">
        <v>36</v>
      </c>
      <c r="I533">
        <f>+WEEKNUM(sofile__3[[#This Row],[TimeStamp]])</f>
        <v>15</v>
      </c>
      <c r="J533">
        <f>VLOOKUP(sofile__3[[#This Row],[PurchaseOderID]],pofile__7[[PurchaseOrderID]:[SupplierID]],3,FALSE)</f>
        <v>4</v>
      </c>
      <c r="K533">
        <f>sofile__3[[#This Row],[POToSalesInHours]]</f>
        <v>36</v>
      </c>
    </row>
    <row r="534" spans="1:11" x14ac:dyDescent="0.35">
      <c r="A534">
        <v>533</v>
      </c>
      <c r="B534">
        <v>1</v>
      </c>
      <c r="C534">
        <v>9</v>
      </c>
      <c r="D534">
        <v>137</v>
      </c>
      <c r="E534" s="1">
        <v>43926.166666666664</v>
      </c>
      <c r="F534" s="6" t="str">
        <f>DAY(sofile__3[[#This Row],[TimeStamp]])&amp;"/"&amp;MONTH(sofile__3[[#This Row],[TimeStamp]])&amp;"/"&amp;YEAR(sofile__3[[#This Row],[TimeStamp]])</f>
        <v>5/4/2020</v>
      </c>
      <c r="G534">
        <v>533</v>
      </c>
      <c r="H534">
        <v>28</v>
      </c>
      <c r="I534">
        <f>+WEEKNUM(sofile__3[[#This Row],[TimeStamp]])</f>
        <v>15</v>
      </c>
      <c r="J534">
        <f>VLOOKUP(sofile__3[[#This Row],[PurchaseOderID]],pofile__7[[PurchaseOrderID]:[SupplierID]],3,FALSE)</f>
        <v>3</v>
      </c>
      <c r="K534">
        <f>sofile__3[[#This Row],[POToSalesInHours]]</f>
        <v>28</v>
      </c>
    </row>
    <row r="535" spans="1:11" x14ac:dyDescent="0.35">
      <c r="A535">
        <v>534</v>
      </c>
      <c r="B535">
        <v>4</v>
      </c>
      <c r="C535">
        <v>5</v>
      </c>
      <c r="D535">
        <v>387</v>
      </c>
      <c r="E535" s="1">
        <v>43926.333333333336</v>
      </c>
      <c r="F535" s="6" t="str">
        <f>DAY(sofile__3[[#This Row],[TimeStamp]])&amp;"/"&amp;MONTH(sofile__3[[#This Row],[TimeStamp]])&amp;"/"&amp;YEAR(sofile__3[[#This Row],[TimeStamp]])</f>
        <v>5/4/2020</v>
      </c>
      <c r="G535">
        <v>534</v>
      </c>
      <c r="H535">
        <v>32</v>
      </c>
      <c r="I535">
        <f>+WEEKNUM(sofile__3[[#This Row],[TimeStamp]])</f>
        <v>15</v>
      </c>
      <c r="J535">
        <f>VLOOKUP(sofile__3[[#This Row],[PurchaseOderID]],pofile__7[[PurchaseOrderID]:[SupplierID]],3,FALSE)</f>
        <v>2</v>
      </c>
      <c r="K535">
        <f>sofile__3[[#This Row],[POToSalesInHours]]</f>
        <v>32</v>
      </c>
    </row>
    <row r="536" spans="1:11" x14ac:dyDescent="0.35">
      <c r="A536">
        <v>535</v>
      </c>
      <c r="B536">
        <v>8</v>
      </c>
      <c r="C536">
        <v>9</v>
      </c>
      <c r="D536">
        <v>336</v>
      </c>
      <c r="E536" s="1">
        <v>43926.166666666664</v>
      </c>
      <c r="F536" s="6" t="str">
        <f>DAY(sofile__3[[#This Row],[TimeStamp]])&amp;"/"&amp;MONTH(sofile__3[[#This Row],[TimeStamp]])&amp;"/"&amp;YEAR(sofile__3[[#This Row],[TimeStamp]])</f>
        <v>5/4/2020</v>
      </c>
      <c r="G536">
        <v>535</v>
      </c>
      <c r="H536">
        <v>28</v>
      </c>
      <c r="I536">
        <f>+WEEKNUM(sofile__3[[#This Row],[TimeStamp]])</f>
        <v>15</v>
      </c>
      <c r="J536">
        <f>VLOOKUP(sofile__3[[#This Row],[PurchaseOderID]],pofile__7[[PurchaseOrderID]:[SupplierID]],3,FALSE)</f>
        <v>2</v>
      </c>
      <c r="K536">
        <f>sofile__3[[#This Row],[POToSalesInHours]]</f>
        <v>28</v>
      </c>
    </row>
    <row r="537" spans="1:11" x14ac:dyDescent="0.35">
      <c r="A537">
        <v>536</v>
      </c>
      <c r="B537">
        <v>7</v>
      </c>
      <c r="C537">
        <v>7</v>
      </c>
      <c r="D537">
        <v>276</v>
      </c>
      <c r="E537" s="1">
        <v>43927.166666666664</v>
      </c>
      <c r="F537" s="6" t="str">
        <f>DAY(sofile__3[[#This Row],[TimeStamp]])&amp;"/"&amp;MONTH(sofile__3[[#This Row],[TimeStamp]])&amp;"/"&amp;YEAR(sofile__3[[#This Row],[TimeStamp]])</f>
        <v>6/4/2020</v>
      </c>
      <c r="G537">
        <v>536</v>
      </c>
      <c r="H537">
        <v>28</v>
      </c>
      <c r="I537">
        <f>+WEEKNUM(sofile__3[[#This Row],[TimeStamp]])</f>
        <v>15</v>
      </c>
      <c r="J537">
        <f>VLOOKUP(sofile__3[[#This Row],[PurchaseOderID]],pofile__7[[PurchaseOrderID]:[SupplierID]],3,FALSE)</f>
        <v>6</v>
      </c>
      <c r="K537">
        <f>sofile__3[[#This Row],[POToSalesInHours]]</f>
        <v>28</v>
      </c>
    </row>
    <row r="538" spans="1:11" x14ac:dyDescent="0.35">
      <c r="A538">
        <v>537</v>
      </c>
      <c r="B538">
        <v>5</v>
      </c>
      <c r="C538">
        <v>5</v>
      </c>
      <c r="D538">
        <v>481</v>
      </c>
      <c r="E538" s="1">
        <v>43927.291666666664</v>
      </c>
      <c r="F538" s="6" t="str">
        <f>DAY(sofile__3[[#This Row],[TimeStamp]])&amp;"/"&amp;MONTH(sofile__3[[#This Row],[TimeStamp]])&amp;"/"&amp;YEAR(sofile__3[[#This Row],[TimeStamp]])</f>
        <v>6/4/2020</v>
      </c>
      <c r="G538">
        <v>537</v>
      </c>
      <c r="H538">
        <v>31</v>
      </c>
      <c r="I538">
        <f>+WEEKNUM(sofile__3[[#This Row],[TimeStamp]])</f>
        <v>15</v>
      </c>
      <c r="J538">
        <f>VLOOKUP(sofile__3[[#This Row],[PurchaseOderID]],pofile__7[[PurchaseOrderID]:[SupplierID]],3,FALSE)</f>
        <v>7</v>
      </c>
      <c r="K538">
        <f>sofile__3[[#This Row],[POToSalesInHours]]</f>
        <v>31</v>
      </c>
    </row>
    <row r="539" spans="1:11" x14ac:dyDescent="0.35">
      <c r="A539">
        <v>538</v>
      </c>
      <c r="B539">
        <v>11</v>
      </c>
      <c r="C539">
        <v>8</v>
      </c>
      <c r="D539">
        <v>244</v>
      </c>
      <c r="E539" s="1">
        <v>43927.375</v>
      </c>
      <c r="F539" s="6" t="str">
        <f>DAY(sofile__3[[#This Row],[TimeStamp]])&amp;"/"&amp;MONTH(sofile__3[[#This Row],[TimeStamp]])&amp;"/"&amp;YEAR(sofile__3[[#This Row],[TimeStamp]])</f>
        <v>6/4/2020</v>
      </c>
      <c r="G539">
        <v>538</v>
      </c>
      <c r="H539">
        <v>33</v>
      </c>
      <c r="I539">
        <f>+WEEKNUM(sofile__3[[#This Row],[TimeStamp]])</f>
        <v>15</v>
      </c>
      <c r="J539">
        <f>VLOOKUP(sofile__3[[#This Row],[PurchaseOderID]],pofile__7[[PurchaseOrderID]:[SupplierID]],3,FALSE)</f>
        <v>7</v>
      </c>
      <c r="K539">
        <f>sofile__3[[#This Row],[POToSalesInHours]]</f>
        <v>33</v>
      </c>
    </row>
    <row r="540" spans="1:11" x14ac:dyDescent="0.35">
      <c r="A540">
        <v>539</v>
      </c>
      <c r="B540">
        <v>1</v>
      </c>
      <c r="C540">
        <v>4</v>
      </c>
      <c r="D540">
        <v>185</v>
      </c>
      <c r="E540" s="1">
        <v>43927.375</v>
      </c>
      <c r="F540" s="6" t="str">
        <f>DAY(sofile__3[[#This Row],[TimeStamp]])&amp;"/"&amp;MONTH(sofile__3[[#This Row],[TimeStamp]])&amp;"/"&amp;YEAR(sofile__3[[#This Row],[TimeStamp]])</f>
        <v>6/4/2020</v>
      </c>
      <c r="G540">
        <v>539</v>
      </c>
      <c r="H540">
        <v>33</v>
      </c>
      <c r="I540">
        <f>+WEEKNUM(sofile__3[[#This Row],[TimeStamp]])</f>
        <v>15</v>
      </c>
      <c r="J540">
        <f>VLOOKUP(sofile__3[[#This Row],[PurchaseOderID]],pofile__7[[PurchaseOrderID]:[SupplierID]],3,FALSE)</f>
        <v>2</v>
      </c>
      <c r="K540">
        <f>sofile__3[[#This Row],[POToSalesInHours]]</f>
        <v>33</v>
      </c>
    </row>
    <row r="541" spans="1:11" x14ac:dyDescent="0.35">
      <c r="A541">
        <v>540</v>
      </c>
      <c r="B541">
        <v>12</v>
      </c>
      <c r="C541">
        <v>2</v>
      </c>
      <c r="D541">
        <v>381</v>
      </c>
      <c r="E541" s="1">
        <v>43927.583333333336</v>
      </c>
      <c r="F541" s="6" t="str">
        <f>DAY(sofile__3[[#This Row],[TimeStamp]])&amp;"/"&amp;MONTH(sofile__3[[#This Row],[TimeStamp]])&amp;"/"&amp;YEAR(sofile__3[[#This Row],[TimeStamp]])</f>
        <v>6/4/2020</v>
      </c>
      <c r="G541">
        <v>540</v>
      </c>
      <c r="H541">
        <v>38</v>
      </c>
      <c r="I541">
        <f>+WEEKNUM(sofile__3[[#This Row],[TimeStamp]])</f>
        <v>15</v>
      </c>
      <c r="J541">
        <f>VLOOKUP(sofile__3[[#This Row],[PurchaseOderID]],pofile__7[[PurchaseOrderID]:[SupplierID]],3,FALSE)</f>
        <v>2</v>
      </c>
      <c r="K541">
        <f>sofile__3[[#This Row],[POToSalesInHours]]</f>
        <v>38</v>
      </c>
    </row>
    <row r="542" spans="1:11" x14ac:dyDescent="0.35">
      <c r="A542">
        <v>541</v>
      </c>
      <c r="B542">
        <v>14</v>
      </c>
      <c r="C542">
        <v>7</v>
      </c>
      <c r="D542">
        <v>303</v>
      </c>
      <c r="E542" s="1">
        <v>43927.583333333336</v>
      </c>
      <c r="F542" s="6" t="str">
        <f>DAY(sofile__3[[#This Row],[TimeStamp]])&amp;"/"&amp;MONTH(sofile__3[[#This Row],[TimeStamp]])&amp;"/"&amp;YEAR(sofile__3[[#This Row],[TimeStamp]])</f>
        <v>6/4/2020</v>
      </c>
      <c r="G542">
        <v>541</v>
      </c>
      <c r="H542">
        <v>38</v>
      </c>
      <c r="I542">
        <f>+WEEKNUM(sofile__3[[#This Row],[TimeStamp]])</f>
        <v>15</v>
      </c>
      <c r="J542">
        <f>VLOOKUP(sofile__3[[#This Row],[PurchaseOderID]],pofile__7[[PurchaseOrderID]:[SupplierID]],3,FALSE)</f>
        <v>2</v>
      </c>
      <c r="K542">
        <f>sofile__3[[#This Row],[POToSalesInHours]]</f>
        <v>38</v>
      </c>
    </row>
    <row r="543" spans="1:11" x14ac:dyDescent="0.35">
      <c r="A543">
        <v>542</v>
      </c>
      <c r="B543">
        <v>3</v>
      </c>
      <c r="C543">
        <v>1</v>
      </c>
      <c r="D543">
        <v>279</v>
      </c>
      <c r="E543" s="1">
        <v>43927.166666666664</v>
      </c>
      <c r="F543" s="6" t="str">
        <f>DAY(sofile__3[[#This Row],[TimeStamp]])&amp;"/"&amp;MONTH(sofile__3[[#This Row],[TimeStamp]])&amp;"/"&amp;YEAR(sofile__3[[#This Row],[TimeStamp]])</f>
        <v>6/4/2020</v>
      </c>
      <c r="G543">
        <v>542</v>
      </c>
      <c r="H543">
        <v>28</v>
      </c>
      <c r="I543">
        <f>+WEEKNUM(sofile__3[[#This Row],[TimeStamp]])</f>
        <v>15</v>
      </c>
      <c r="J543">
        <f>VLOOKUP(sofile__3[[#This Row],[PurchaseOderID]],pofile__7[[PurchaseOrderID]:[SupplierID]],3,FALSE)</f>
        <v>6</v>
      </c>
      <c r="K543">
        <f>sofile__3[[#This Row],[POToSalesInHours]]</f>
        <v>28</v>
      </c>
    </row>
    <row r="544" spans="1:11" x14ac:dyDescent="0.35">
      <c r="A544">
        <v>543</v>
      </c>
      <c r="B544">
        <v>11</v>
      </c>
      <c r="C544">
        <v>1</v>
      </c>
      <c r="D544">
        <v>132</v>
      </c>
      <c r="E544" s="1">
        <v>43928.416666666664</v>
      </c>
      <c r="F544" s="6" t="str">
        <f>DAY(sofile__3[[#This Row],[TimeStamp]])&amp;"/"&amp;MONTH(sofile__3[[#This Row],[TimeStamp]])&amp;"/"&amp;YEAR(sofile__3[[#This Row],[TimeStamp]])</f>
        <v>7/4/2020</v>
      </c>
      <c r="G544">
        <v>543</v>
      </c>
      <c r="H544">
        <v>34</v>
      </c>
      <c r="I544">
        <f>+WEEKNUM(sofile__3[[#This Row],[TimeStamp]])</f>
        <v>15</v>
      </c>
      <c r="J544">
        <f>VLOOKUP(sofile__3[[#This Row],[PurchaseOderID]],pofile__7[[PurchaseOrderID]:[SupplierID]],3,FALSE)</f>
        <v>6</v>
      </c>
      <c r="K544">
        <f>sofile__3[[#This Row],[POToSalesInHours]]</f>
        <v>34</v>
      </c>
    </row>
    <row r="545" spans="1:11" x14ac:dyDescent="0.35">
      <c r="A545">
        <v>544</v>
      </c>
      <c r="B545">
        <v>10</v>
      </c>
      <c r="C545">
        <v>3</v>
      </c>
      <c r="D545">
        <v>388</v>
      </c>
      <c r="E545" s="1">
        <v>43928.041666666664</v>
      </c>
      <c r="F545" s="6" t="str">
        <f>DAY(sofile__3[[#This Row],[TimeStamp]])&amp;"/"&amp;MONTH(sofile__3[[#This Row],[TimeStamp]])&amp;"/"&amp;YEAR(sofile__3[[#This Row],[TimeStamp]])</f>
        <v>7/4/2020</v>
      </c>
      <c r="G545">
        <v>544</v>
      </c>
      <c r="H545">
        <v>25</v>
      </c>
      <c r="I545">
        <f>+WEEKNUM(sofile__3[[#This Row],[TimeStamp]])</f>
        <v>15</v>
      </c>
      <c r="J545">
        <f>VLOOKUP(sofile__3[[#This Row],[PurchaseOderID]],pofile__7[[PurchaseOrderID]:[SupplierID]],3,FALSE)</f>
        <v>7</v>
      </c>
      <c r="K545">
        <f>sofile__3[[#This Row],[POToSalesInHours]]</f>
        <v>25</v>
      </c>
    </row>
    <row r="546" spans="1:11" x14ac:dyDescent="0.35">
      <c r="A546">
        <v>545</v>
      </c>
      <c r="B546">
        <v>4</v>
      </c>
      <c r="C546">
        <v>6</v>
      </c>
      <c r="D546">
        <v>459</v>
      </c>
      <c r="E546" s="1">
        <v>43928.125</v>
      </c>
      <c r="F546" s="6" t="str">
        <f>DAY(sofile__3[[#This Row],[TimeStamp]])&amp;"/"&amp;MONTH(sofile__3[[#This Row],[TimeStamp]])&amp;"/"&amp;YEAR(sofile__3[[#This Row],[TimeStamp]])</f>
        <v>7/4/2020</v>
      </c>
      <c r="G546">
        <v>545</v>
      </c>
      <c r="H546">
        <v>27</v>
      </c>
      <c r="I546">
        <f>+WEEKNUM(sofile__3[[#This Row],[TimeStamp]])</f>
        <v>15</v>
      </c>
      <c r="J546">
        <f>VLOOKUP(sofile__3[[#This Row],[PurchaseOderID]],pofile__7[[PurchaseOrderID]:[SupplierID]],3,FALSE)</f>
        <v>3</v>
      </c>
      <c r="K546">
        <f>sofile__3[[#This Row],[POToSalesInHours]]</f>
        <v>27</v>
      </c>
    </row>
    <row r="547" spans="1:11" x14ac:dyDescent="0.35">
      <c r="A547">
        <v>546</v>
      </c>
      <c r="B547">
        <v>11</v>
      </c>
      <c r="C547">
        <v>8</v>
      </c>
      <c r="D547">
        <v>348</v>
      </c>
      <c r="E547" s="1">
        <v>43928.375</v>
      </c>
      <c r="F547" s="6" t="str">
        <f>DAY(sofile__3[[#This Row],[TimeStamp]])&amp;"/"&amp;MONTH(sofile__3[[#This Row],[TimeStamp]])&amp;"/"&amp;YEAR(sofile__3[[#This Row],[TimeStamp]])</f>
        <v>7/4/2020</v>
      </c>
      <c r="G547">
        <v>546</v>
      </c>
      <c r="H547">
        <v>33</v>
      </c>
      <c r="I547">
        <f>+WEEKNUM(sofile__3[[#This Row],[TimeStamp]])</f>
        <v>15</v>
      </c>
      <c r="J547">
        <f>VLOOKUP(sofile__3[[#This Row],[PurchaseOderID]],pofile__7[[PurchaseOrderID]:[SupplierID]],3,FALSE)</f>
        <v>5</v>
      </c>
      <c r="K547">
        <f>sofile__3[[#This Row],[POToSalesInHours]]</f>
        <v>33</v>
      </c>
    </row>
    <row r="548" spans="1:11" x14ac:dyDescent="0.35">
      <c r="A548">
        <v>547</v>
      </c>
      <c r="B548">
        <v>10</v>
      </c>
      <c r="C548">
        <v>1</v>
      </c>
      <c r="D548">
        <v>404</v>
      </c>
      <c r="E548" s="1">
        <v>43928.041666666664</v>
      </c>
      <c r="F548" s="6" t="str">
        <f>DAY(sofile__3[[#This Row],[TimeStamp]])&amp;"/"&amp;MONTH(sofile__3[[#This Row],[TimeStamp]])&amp;"/"&amp;YEAR(sofile__3[[#This Row],[TimeStamp]])</f>
        <v>7/4/2020</v>
      </c>
      <c r="G548">
        <v>547</v>
      </c>
      <c r="H548">
        <v>25</v>
      </c>
      <c r="I548">
        <f>+WEEKNUM(sofile__3[[#This Row],[TimeStamp]])</f>
        <v>15</v>
      </c>
      <c r="J548">
        <f>VLOOKUP(sofile__3[[#This Row],[PurchaseOderID]],pofile__7[[PurchaseOrderID]:[SupplierID]],3,FALSE)</f>
        <v>4</v>
      </c>
      <c r="K548">
        <f>sofile__3[[#This Row],[POToSalesInHours]]</f>
        <v>25</v>
      </c>
    </row>
    <row r="549" spans="1:11" x14ac:dyDescent="0.35">
      <c r="A549">
        <v>548</v>
      </c>
      <c r="B549">
        <v>5</v>
      </c>
      <c r="C549">
        <v>9</v>
      </c>
      <c r="D549">
        <v>195</v>
      </c>
      <c r="E549" s="1">
        <v>43928.583333333336</v>
      </c>
      <c r="F549" s="6" t="str">
        <f>DAY(sofile__3[[#This Row],[TimeStamp]])&amp;"/"&amp;MONTH(sofile__3[[#This Row],[TimeStamp]])&amp;"/"&amp;YEAR(sofile__3[[#This Row],[TimeStamp]])</f>
        <v>7/4/2020</v>
      </c>
      <c r="G549">
        <v>548</v>
      </c>
      <c r="H549">
        <v>38</v>
      </c>
      <c r="I549">
        <f>+WEEKNUM(sofile__3[[#This Row],[TimeStamp]])</f>
        <v>15</v>
      </c>
      <c r="J549">
        <f>VLOOKUP(sofile__3[[#This Row],[PurchaseOderID]],pofile__7[[PurchaseOrderID]:[SupplierID]],3,FALSE)</f>
        <v>5</v>
      </c>
      <c r="K549">
        <f>sofile__3[[#This Row],[POToSalesInHours]]</f>
        <v>38</v>
      </c>
    </row>
    <row r="550" spans="1:11" x14ac:dyDescent="0.35">
      <c r="A550">
        <v>549</v>
      </c>
      <c r="B550">
        <v>14</v>
      </c>
      <c r="C550">
        <v>7</v>
      </c>
      <c r="D550">
        <v>310</v>
      </c>
      <c r="E550" s="1">
        <v>43929.041666666664</v>
      </c>
      <c r="F550" s="6" t="str">
        <f>DAY(sofile__3[[#This Row],[TimeStamp]])&amp;"/"&amp;MONTH(sofile__3[[#This Row],[TimeStamp]])&amp;"/"&amp;YEAR(sofile__3[[#This Row],[TimeStamp]])</f>
        <v>8/4/2020</v>
      </c>
      <c r="G550">
        <v>549</v>
      </c>
      <c r="H550">
        <v>25</v>
      </c>
      <c r="I550">
        <f>+WEEKNUM(sofile__3[[#This Row],[TimeStamp]])</f>
        <v>15</v>
      </c>
      <c r="J550">
        <f>VLOOKUP(sofile__3[[#This Row],[PurchaseOderID]],pofile__7[[PurchaseOrderID]:[SupplierID]],3,FALSE)</f>
        <v>1</v>
      </c>
      <c r="K550">
        <f>sofile__3[[#This Row],[POToSalesInHours]]</f>
        <v>25</v>
      </c>
    </row>
    <row r="551" spans="1:11" x14ac:dyDescent="0.35">
      <c r="A551">
        <v>550</v>
      </c>
      <c r="B551">
        <v>9</v>
      </c>
      <c r="C551">
        <v>3</v>
      </c>
      <c r="D551">
        <v>307</v>
      </c>
      <c r="E551" s="1">
        <v>43929.625</v>
      </c>
      <c r="F551" s="6" t="str">
        <f>DAY(sofile__3[[#This Row],[TimeStamp]])&amp;"/"&amp;MONTH(sofile__3[[#This Row],[TimeStamp]])&amp;"/"&amp;YEAR(sofile__3[[#This Row],[TimeStamp]])</f>
        <v>8/4/2020</v>
      </c>
      <c r="G551">
        <v>550</v>
      </c>
      <c r="H551">
        <v>39</v>
      </c>
      <c r="I551">
        <f>+WEEKNUM(sofile__3[[#This Row],[TimeStamp]])</f>
        <v>15</v>
      </c>
      <c r="J551">
        <f>VLOOKUP(sofile__3[[#This Row],[PurchaseOderID]],pofile__7[[PurchaseOrderID]:[SupplierID]],3,FALSE)</f>
        <v>6</v>
      </c>
      <c r="K551">
        <f>sofile__3[[#This Row],[POToSalesInHours]]</f>
        <v>39</v>
      </c>
    </row>
    <row r="552" spans="1:11" x14ac:dyDescent="0.35">
      <c r="A552">
        <v>551</v>
      </c>
      <c r="B552">
        <v>13</v>
      </c>
      <c r="C552">
        <v>3</v>
      </c>
      <c r="D552">
        <v>202</v>
      </c>
      <c r="E552" s="1">
        <v>43929.416666666664</v>
      </c>
      <c r="F552" s="6" t="str">
        <f>DAY(sofile__3[[#This Row],[TimeStamp]])&amp;"/"&amp;MONTH(sofile__3[[#This Row],[TimeStamp]])&amp;"/"&amp;YEAR(sofile__3[[#This Row],[TimeStamp]])</f>
        <v>8/4/2020</v>
      </c>
      <c r="G552">
        <v>551</v>
      </c>
      <c r="H552">
        <v>34</v>
      </c>
      <c r="I552">
        <f>+WEEKNUM(sofile__3[[#This Row],[TimeStamp]])</f>
        <v>15</v>
      </c>
      <c r="J552">
        <f>VLOOKUP(sofile__3[[#This Row],[PurchaseOderID]],pofile__7[[PurchaseOrderID]:[SupplierID]],3,FALSE)</f>
        <v>4</v>
      </c>
      <c r="K552">
        <f>sofile__3[[#This Row],[POToSalesInHours]]</f>
        <v>34</v>
      </c>
    </row>
    <row r="553" spans="1:11" x14ac:dyDescent="0.35">
      <c r="A553">
        <v>552</v>
      </c>
      <c r="B553">
        <v>9</v>
      </c>
      <c r="C553">
        <v>6</v>
      </c>
      <c r="D553">
        <v>102</v>
      </c>
      <c r="E553" s="1">
        <v>43929.583333333336</v>
      </c>
      <c r="F553" s="6" t="str">
        <f>DAY(sofile__3[[#This Row],[TimeStamp]])&amp;"/"&amp;MONTH(sofile__3[[#This Row],[TimeStamp]])&amp;"/"&amp;YEAR(sofile__3[[#This Row],[TimeStamp]])</f>
        <v>8/4/2020</v>
      </c>
      <c r="G553">
        <v>552</v>
      </c>
      <c r="H553">
        <v>38</v>
      </c>
      <c r="I553">
        <f>+WEEKNUM(sofile__3[[#This Row],[TimeStamp]])</f>
        <v>15</v>
      </c>
      <c r="J553">
        <f>VLOOKUP(sofile__3[[#This Row],[PurchaseOderID]],pofile__7[[PurchaseOrderID]:[SupplierID]],3,FALSE)</f>
        <v>7</v>
      </c>
      <c r="K553">
        <f>sofile__3[[#This Row],[POToSalesInHours]]</f>
        <v>38</v>
      </c>
    </row>
    <row r="554" spans="1:11" x14ac:dyDescent="0.35">
      <c r="A554">
        <v>553</v>
      </c>
      <c r="B554">
        <v>13</v>
      </c>
      <c r="C554">
        <v>1</v>
      </c>
      <c r="D554">
        <v>456</v>
      </c>
      <c r="E554" s="1">
        <v>43929.541666666664</v>
      </c>
      <c r="F554" s="6" t="str">
        <f>DAY(sofile__3[[#This Row],[TimeStamp]])&amp;"/"&amp;MONTH(sofile__3[[#This Row],[TimeStamp]])&amp;"/"&amp;YEAR(sofile__3[[#This Row],[TimeStamp]])</f>
        <v>8/4/2020</v>
      </c>
      <c r="G554">
        <v>553</v>
      </c>
      <c r="H554">
        <v>37</v>
      </c>
      <c r="I554">
        <f>+WEEKNUM(sofile__3[[#This Row],[TimeStamp]])</f>
        <v>15</v>
      </c>
      <c r="J554">
        <f>VLOOKUP(sofile__3[[#This Row],[PurchaseOderID]],pofile__7[[PurchaseOrderID]:[SupplierID]],3,FALSE)</f>
        <v>2</v>
      </c>
      <c r="K554">
        <f>sofile__3[[#This Row],[POToSalesInHours]]</f>
        <v>37</v>
      </c>
    </row>
    <row r="555" spans="1:11" x14ac:dyDescent="0.35">
      <c r="A555">
        <v>554</v>
      </c>
      <c r="B555">
        <v>14</v>
      </c>
      <c r="C555">
        <v>6</v>
      </c>
      <c r="D555">
        <v>192</v>
      </c>
      <c r="E555" s="1">
        <v>43929.166666666664</v>
      </c>
      <c r="F555" s="6" t="str">
        <f>DAY(sofile__3[[#This Row],[TimeStamp]])&amp;"/"&amp;MONTH(sofile__3[[#This Row],[TimeStamp]])&amp;"/"&amp;YEAR(sofile__3[[#This Row],[TimeStamp]])</f>
        <v>8/4/2020</v>
      </c>
      <c r="G555">
        <v>554</v>
      </c>
      <c r="H555">
        <v>28</v>
      </c>
      <c r="I555">
        <f>+WEEKNUM(sofile__3[[#This Row],[TimeStamp]])</f>
        <v>15</v>
      </c>
      <c r="J555">
        <f>VLOOKUP(sofile__3[[#This Row],[PurchaseOderID]],pofile__7[[PurchaseOrderID]:[SupplierID]],3,FALSE)</f>
        <v>5</v>
      </c>
      <c r="K555">
        <f>sofile__3[[#This Row],[POToSalesInHours]]</f>
        <v>28</v>
      </c>
    </row>
    <row r="556" spans="1:11" x14ac:dyDescent="0.35">
      <c r="A556">
        <v>555</v>
      </c>
      <c r="B556">
        <v>1</v>
      </c>
      <c r="C556">
        <v>4</v>
      </c>
      <c r="D556">
        <v>361</v>
      </c>
      <c r="E556" s="1">
        <v>43930.458333333336</v>
      </c>
      <c r="F556" s="6" t="str">
        <f>DAY(sofile__3[[#This Row],[TimeStamp]])&amp;"/"&amp;MONTH(sofile__3[[#This Row],[TimeStamp]])&amp;"/"&amp;YEAR(sofile__3[[#This Row],[TimeStamp]])</f>
        <v>9/4/2020</v>
      </c>
      <c r="G556">
        <v>555</v>
      </c>
      <c r="H556">
        <v>35</v>
      </c>
      <c r="I556">
        <f>+WEEKNUM(sofile__3[[#This Row],[TimeStamp]])</f>
        <v>15</v>
      </c>
      <c r="J556">
        <f>VLOOKUP(sofile__3[[#This Row],[PurchaseOderID]],pofile__7[[PurchaseOrderID]:[SupplierID]],3,FALSE)</f>
        <v>7</v>
      </c>
      <c r="K556">
        <f>sofile__3[[#This Row],[POToSalesInHours]]</f>
        <v>35</v>
      </c>
    </row>
    <row r="557" spans="1:11" x14ac:dyDescent="0.35">
      <c r="A557">
        <v>556</v>
      </c>
      <c r="B557">
        <v>2</v>
      </c>
      <c r="C557">
        <v>4</v>
      </c>
      <c r="D557">
        <v>268</v>
      </c>
      <c r="E557" s="1">
        <v>43930.083333333336</v>
      </c>
      <c r="F557" s="6" t="str">
        <f>DAY(sofile__3[[#This Row],[TimeStamp]])&amp;"/"&amp;MONTH(sofile__3[[#This Row],[TimeStamp]])&amp;"/"&amp;YEAR(sofile__3[[#This Row],[TimeStamp]])</f>
        <v>9/4/2020</v>
      </c>
      <c r="G557">
        <v>556</v>
      </c>
      <c r="H557">
        <v>26</v>
      </c>
      <c r="I557">
        <f>+WEEKNUM(sofile__3[[#This Row],[TimeStamp]])</f>
        <v>15</v>
      </c>
      <c r="J557">
        <f>VLOOKUP(sofile__3[[#This Row],[PurchaseOderID]],pofile__7[[PurchaseOrderID]:[SupplierID]],3,FALSE)</f>
        <v>1</v>
      </c>
      <c r="K557">
        <f>sofile__3[[#This Row],[POToSalesInHours]]</f>
        <v>26</v>
      </c>
    </row>
    <row r="558" spans="1:11" x14ac:dyDescent="0.35">
      <c r="A558">
        <v>557</v>
      </c>
      <c r="B558">
        <v>9</v>
      </c>
      <c r="C558">
        <v>9</v>
      </c>
      <c r="D558">
        <v>308</v>
      </c>
      <c r="E558" s="1">
        <v>43930.083333333336</v>
      </c>
      <c r="F558" s="6" t="str">
        <f>DAY(sofile__3[[#This Row],[TimeStamp]])&amp;"/"&amp;MONTH(sofile__3[[#This Row],[TimeStamp]])&amp;"/"&amp;YEAR(sofile__3[[#This Row],[TimeStamp]])</f>
        <v>9/4/2020</v>
      </c>
      <c r="G558">
        <v>557</v>
      </c>
      <c r="H558">
        <v>26</v>
      </c>
      <c r="I558">
        <f>+WEEKNUM(sofile__3[[#This Row],[TimeStamp]])</f>
        <v>15</v>
      </c>
      <c r="J558">
        <f>VLOOKUP(sofile__3[[#This Row],[PurchaseOderID]],pofile__7[[PurchaseOrderID]:[SupplierID]],3,FALSE)</f>
        <v>1</v>
      </c>
      <c r="K558">
        <f>sofile__3[[#This Row],[POToSalesInHours]]</f>
        <v>26</v>
      </c>
    </row>
    <row r="559" spans="1:11" x14ac:dyDescent="0.35">
      <c r="A559">
        <v>558</v>
      </c>
      <c r="B559">
        <v>4</v>
      </c>
      <c r="C559">
        <v>8</v>
      </c>
      <c r="D559">
        <v>425</v>
      </c>
      <c r="E559" s="1">
        <v>43930.541666666664</v>
      </c>
      <c r="F559" s="6" t="str">
        <f>DAY(sofile__3[[#This Row],[TimeStamp]])&amp;"/"&amp;MONTH(sofile__3[[#This Row],[TimeStamp]])&amp;"/"&amp;YEAR(sofile__3[[#This Row],[TimeStamp]])</f>
        <v>9/4/2020</v>
      </c>
      <c r="G559">
        <v>558</v>
      </c>
      <c r="H559">
        <v>37</v>
      </c>
      <c r="I559">
        <f>+WEEKNUM(sofile__3[[#This Row],[TimeStamp]])</f>
        <v>15</v>
      </c>
      <c r="J559">
        <f>VLOOKUP(sofile__3[[#This Row],[PurchaseOderID]],pofile__7[[PurchaseOrderID]:[SupplierID]],3,FALSE)</f>
        <v>1</v>
      </c>
      <c r="K559">
        <f>sofile__3[[#This Row],[POToSalesInHours]]</f>
        <v>37</v>
      </c>
    </row>
    <row r="560" spans="1:11" x14ac:dyDescent="0.35">
      <c r="A560">
        <v>559</v>
      </c>
      <c r="B560">
        <v>13</v>
      </c>
      <c r="C560">
        <v>9</v>
      </c>
      <c r="D560">
        <v>304</v>
      </c>
      <c r="E560" s="1">
        <v>43931.291666666664</v>
      </c>
      <c r="F560" s="6" t="str">
        <f>DAY(sofile__3[[#This Row],[TimeStamp]])&amp;"/"&amp;MONTH(sofile__3[[#This Row],[TimeStamp]])&amp;"/"&amp;YEAR(sofile__3[[#This Row],[TimeStamp]])</f>
        <v>10/4/2020</v>
      </c>
      <c r="G560">
        <v>559</v>
      </c>
      <c r="H560">
        <v>31</v>
      </c>
      <c r="I560">
        <f>+WEEKNUM(sofile__3[[#This Row],[TimeStamp]])</f>
        <v>15</v>
      </c>
      <c r="J560">
        <f>VLOOKUP(sofile__3[[#This Row],[PurchaseOderID]],pofile__7[[PurchaseOrderID]:[SupplierID]],3,FALSE)</f>
        <v>7</v>
      </c>
      <c r="K560">
        <f>sofile__3[[#This Row],[POToSalesInHours]]</f>
        <v>31</v>
      </c>
    </row>
    <row r="561" spans="1:11" x14ac:dyDescent="0.35">
      <c r="A561">
        <v>560</v>
      </c>
      <c r="B561">
        <v>7</v>
      </c>
      <c r="C561">
        <v>2</v>
      </c>
      <c r="D561">
        <v>166</v>
      </c>
      <c r="E561" s="1">
        <v>43931.166666666664</v>
      </c>
      <c r="F561" s="6" t="str">
        <f>DAY(sofile__3[[#This Row],[TimeStamp]])&amp;"/"&amp;MONTH(sofile__3[[#This Row],[TimeStamp]])&amp;"/"&amp;YEAR(sofile__3[[#This Row],[TimeStamp]])</f>
        <v>10/4/2020</v>
      </c>
      <c r="G561">
        <v>560</v>
      </c>
      <c r="H561">
        <v>28</v>
      </c>
      <c r="I561">
        <f>+WEEKNUM(sofile__3[[#This Row],[TimeStamp]])</f>
        <v>15</v>
      </c>
      <c r="J561">
        <f>VLOOKUP(sofile__3[[#This Row],[PurchaseOderID]],pofile__7[[PurchaseOrderID]:[SupplierID]],3,FALSE)</f>
        <v>2</v>
      </c>
      <c r="K561">
        <f>sofile__3[[#This Row],[POToSalesInHours]]</f>
        <v>28</v>
      </c>
    </row>
    <row r="562" spans="1:11" x14ac:dyDescent="0.35">
      <c r="A562">
        <v>561</v>
      </c>
      <c r="B562">
        <v>5</v>
      </c>
      <c r="C562">
        <v>7</v>
      </c>
      <c r="D562">
        <v>129</v>
      </c>
      <c r="E562" s="1">
        <v>43931.041666666664</v>
      </c>
      <c r="F562" s="6" t="str">
        <f>DAY(sofile__3[[#This Row],[TimeStamp]])&amp;"/"&amp;MONTH(sofile__3[[#This Row],[TimeStamp]])&amp;"/"&amp;YEAR(sofile__3[[#This Row],[TimeStamp]])</f>
        <v>10/4/2020</v>
      </c>
      <c r="G562">
        <v>561</v>
      </c>
      <c r="H562">
        <v>25</v>
      </c>
      <c r="I562">
        <f>+WEEKNUM(sofile__3[[#This Row],[TimeStamp]])</f>
        <v>15</v>
      </c>
      <c r="J562">
        <f>VLOOKUP(sofile__3[[#This Row],[PurchaseOderID]],pofile__7[[PurchaseOrderID]:[SupplierID]],3,FALSE)</f>
        <v>2</v>
      </c>
      <c r="K562">
        <f>sofile__3[[#This Row],[POToSalesInHours]]</f>
        <v>25</v>
      </c>
    </row>
    <row r="563" spans="1:11" x14ac:dyDescent="0.35">
      <c r="A563">
        <v>562</v>
      </c>
      <c r="B563">
        <v>5</v>
      </c>
      <c r="C563">
        <v>4</v>
      </c>
      <c r="D563">
        <v>385</v>
      </c>
      <c r="E563" s="1">
        <v>43931.583333333336</v>
      </c>
      <c r="F563" s="6" t="str">
        <f>DAY(sofile__3[[#This Row],[TimeStamp]])&amp;"/"&amp;MONTH(sofile__3[[#This Row],[TimeStamp]])&amp;"/"&amp;YEAR(sofile__3[[#This Row],[TimeStamp]])</f>
        <v>10/4/2020</v>
      </c>
      <c r="G563">
        <v>562</v>
      </c>
      <c r="H563">
        <v>38</v>
      </c>
      <c r="I563">
        <f>+WEEKNUM(sofile__3[[#This Row],[TimeStamp]])</f>
        <v>15</v>
      </c>
      <c r="J563">
        <f>VLOOKUP(sofile__3[[#This Row],[PurchaseOderID]],pofile__7[[PurchaseOrderID]:[SupplierID]],3,FALSE)</f>
        <v>7</v>
      </c>
      <c r="K563">
        <f>sofile__3[[#This Row],[POToSalesInHours]]</f>
        <v>38</v>
      </c>
    </row>
    <row r="564" spans="1:11" x14ac:dyDescent="0.35">
      <c r="A564">
        <v>563</v>
      </c>
      <c r="B564">
        <v>13</v>
      </c>
      <c r="C564">
        <v>3</v>
      </c>
      <c r="D564">
        <v>402</v>
      </c>
      <c r="E564" s="1">
        <v>43931.125</v>
      </c>
      <c r="F564" s="6" t="str">
        <f>DAY(sofile__3[[#This Row],[TimeStamp]])&amp;"/"&amp;MONTH(sofile__3[[#This Row],[TimeStamp]])&amp;"/"&amp;YEAR(sofile__3[[#This Row],[TimeStamp]])</f>
        <v>10/4/2020</v>
      </c>
      <c r="G564">
        <v>563</v>
      </c>
      <c r="H564">
        <v>27</v>
      </c>
      <c r="I564">
        <f>+WEEKNUM(sofile__3[[#This Row],[TimeStamp]])</f>
        <v>15</v>
      </c>
      <c r="J564">
        <f>VLOOKUP(sofile__3[[#This Row],[PurchaseOderID]],pofile__7[[PurchaseOrderID]:[SupplierID]],3,FALSE)</f>
        <v>6</v>
      </c>
      <c r="K564">
        <f>sofile__3[[#This Row],[POToSalesInHours]]</f>
        <v>27</v>
      </c>
    </row>
    <row r="565" spans="1:11" x14ac:dyDescent="0.35">
      <c r="A565">
        <v>564</v>
      </c>
      <c r="B565">
        <v>7</v>
      </c>
      <c r="C565">
        <v>8</v>
      </c>
      <c r="D565">
        <v>284</v>
      </c>
      <c r="E565" s="1">
        <v>43931.333333333336</v>
      </c>
      <c r="F565" s="6" t="str">
        <f>DAY(sofile__3[[#This Row],[TimeStamp]])&amp;"/"&amp;MONTH(sofile__3[[#This Row],[TimeStamp]])&amp;"/"&amp;YEAR(sofile__3[[#This Row],[TimeStamp]])</f>
        <v>10/4/2020</v>
      </c>
      <c r="G565">
        <v>564</v>
      </c>
      <c r="H565">
        <v>32</v>
      </c>
      <c r="I565">
        <f>+WEEKNUM(sofile__3[[#This Row],[TimeStamp]])</f>
        <v>15</v>
      </c>
      <c r="J565">
        <f>VLOOKUP(sofile__3[[#This Row],[PurchaseOderID]],pofile__7[[PurchaseOrderID]:[SupplierID]],3,FALSE)</f>
        <v>6</v>
      </c>
      <c r="K565">
        <f>sofile__3[[#This Row],[POToSalesInHours]]</f>
        <v>32</v>
      </c>
    </row>
    <row r="566" spans="1:11" x14ac:dyDescent="0.35">
      <c r="A566">
        <v>565</v>
      </c>
      <c r="B566">
        <v>2</v>
      </c>
      <c r="C566">
        <v>8</v>
      </c>
      <c r="D566">
        <v>279</v>
      </c>
      <c r="E566" s="1">
        <v>43931.458333333336</v>
      </c>
      <c r="F566" s="6" t="str">
        <f>DAY(sofile__3[[#This Row],[TimeStamp]])&amp;"/"&amp;MONTH(sofile__3[[#This Row],[TimeStamp]])&amp;"/"&amp;YEAR(sofile__3[[#This Row],[TimeStamp]])</f>
        <v>10/4/2020</v>
      </c>
      <c r="G566">
        <v>565</v>
      </c>
      <c r="H566">
        <v>35</v>
      </c>
      <c r="I566">
        <f>+WEEKNUM(sofile__3[[#This Row],[TimeStamp]])</f>
        <v>15</v>
      </c>
      <c r="J566">
        <f>VLOOKUP(sofile__3[[#This Row],[PurchaseOderID]],pofile__7[[PurchaseOrderID]:[SupplierID]],3,FALSE)</f>
        <v>1</v>
      </c>
      <c r="K566">
        <f>sofile__3[[#This Row],[POToSalesInHours]]</f>
        <v>35</v>
      </c>
    </row>
    <row r="567" spans="1:11" x14ac:dyDescent="0.35">
      <c r="A567">
        <v>566</v>
      </c>
      <c r="B567">
        <v>12</v>
      </c>
      <c r="C567">
        <v>2</v>
      </c>
      <c r="D567">
        <v>465</v>
      </c>
      <c r="E567" s="1">
        <v>43932.416666666664</v>
      </c>
      <c r="F567" s="6" t="str">
        <f>DAY(sofile__3[[#This Row],[TimeStamp]])&amp;"/"&amp;MONTH(sofile__3[[#This Row],[TimeStamp]])&amp;"/"&amp;YEAR(sofile__3[[#This Row],[TimeStamp]])</f>
        <v>11/4/2020</v>
      </c>
      <c r="G567">
        <v>566</v>
      </c>
      <c r="H567">
        <v>34</v>
      </c>
      <c r="I567">
        <f>+WEEKNUM(sofile__3[[#This Row],[TimeStamp]])</f>
        <v>15</v>
      </c>
      <c r="J567">
        <f>VLOOKUP(sofile__3[[#This Row],[PurchaseOderID]],pofile__7[[PurchaseOrderID]:[SupplierID]],3,FALSE)</f>
        <v>2</v>
      </c>
      <c r="K567">
        <f>sofile__3[[#This Row],[POToSalesInHours]]</f>
        <v>34</v>
      </c>
    </row>
    <row r="568" spans="1:11" x14ac:dyDescent="0.35">
      <c r="A568">
        <v>567</v>
      </c>
      <c r="B568">
        <v>7</v>
      </c>
      <c r="C568">
        <v>9</v>
      </c>
      <c r="D568">
        <v>173</v>
      </c>
      <c r="E568" s="1">
        <v>43932.333333333336</v>
      </c>
      <c r="F568" s="6" t="str">
        <f>DAY(sofile__3[[#This Row],[TimeStamp]])&amp;"/"&amp;MONTH(sofile__3[[#This Row],[TimeStamp]])&amp;"/"&amp;YEAR(sofile__3[[#This Row],[TimeStamp]])</f>
        <v>11/4/2020</v>
      </c>
      <c r="G568">
        <v>567</v>
      </c>
      <c r="H568">
        <v>32</v>
      </c>
      <c r="I568">
        <f>+WEEKNUM(sofile__3[[#This Row],[TimeStamp]])</f>
        <v>15</v>
      </c>
      <c r="J568">
        <f>VLOOKUP(sofile__3[[#This Row],[PurchaseOderID]],pofile__7[[PurchaseOrderID]:[SupplierID]],3,FALSE)</f>
        <v>2</v>
      </c>
      <c r="K568">
        <f>sofile__3[[#This Row],[POToSalesInHours]]</f>
        <v>32</v>
      </c>
    </row>
    <row r="569" spans="1:11" x14ac:dyDescent="0.35">
      <c r="A569">
        <v>568</v>
      </c>
      <c r="B569">
        <v>7</v>
      </c>
      <c r="C569">
        <v>8</v>
      </c>
      <c r="D569">
        <v>174</v>
      </c>
      <c r="E569" s="1">
        <v>43932.458333333336</v>
      </c>
      <c r="F569" s="6" t="str">
        <f>DAY(sofile__3[[#This Row],[TimeStamp]])&amp;"/"&amp;MONTH(sofile__3[[#This Row],[TimeStamp]])&amp;"/"&amp;YEAR(sofile__3[[#This Row],[TimeStamp]])</f>
        <v>11/4/2020</v>
      </c>
      <c r="G569">
        <v>568</v>
      </c>
      <c r="H569">
        <v>35</v>
      </c>
      <c r="I569">
        <f>+WEEKNUM(sofile__3[[#This Row],[TimeStamp]])</f>
        <v>15</v>
      </c>
      <c r="J569">
        <f>VLOOKUP(sofile__3[[#This Row],[PurchaseOderID]],pofile__7[[PurchaseOrderID]:[SupplierID]],3,FALSE)</f>
        <v>2</v>
      </c>
      <c r="K569">
        <f>sofile__3[[#This Row],[POToSalesInHours]]</f>
        <v>35</v>
      </c>
    </row>
    <row r="570" spans="1:11" x14ac:dyDescent="0.35">
      <c r="A570">
        <v>569</v>
      </c>
      <c r="B570">
        <v>3</v>
      </c>
      <c r="C570">
        <v>8</v>
      </c>
      <c r="D570">
        <v>117</v>
      </c>
      <c r="E570" s="1">
        <v>43932.416666666664</v>
      </c>
      <c r="F570" s="6" t="str">
        <f>DAY(sofile__3[[#This Row],[TimeStamp]])&amp;"/"&amp;MONTH(sofile__3[[#This Row],[TimeStamp]])&amp;"/"&amp;YEAR(sofile__3[[#This Row],[TimeStamp]])</f>
        <v>11/4/2020</v>
      </c>
      <c r="G570">
        <v>569</v>
      </c>
      <c r="H570">
        <v>34</v>
      </c>
      <c r="I570">
        <f>+WEEKNUM(sofile__3[[#This Row],[TimeStamp]])</f>
        <v>15</v>
      </c>
      <c r="J570">
        <f>VLOOKUP(sofile__3[[#This Row],[PurchaseOderID]],pofile__7[[PurchaseOrderID]:[SupplierID]],3,FALSE)</f>
        <v>6</v>
      </c>
      <c r="K570">
        <f>sofile__3[[#This Row],[POToSalesInHours]]</f>
        <v>34</v>
      </c>
    </row>
    <row r="571" spans="1:11" x14ac:dyDescent="0.35">
      <c r="A571">
        <v>570</v>
      </c>
      <c r="B571">
        <v>2</v>
      </c>
      <c r="C571">
        <v>4</v>
      </c>
      <c r="D571">
        <v>332</v>
      </c>
      <c r="E571" s="1">
        <v>43932.5</v>
      </c>
      <c r="F571" s="6" t="str">
        <f>DAY(sofile__3[[#This Row],[TimeStamp]])&amp;"/"&amp;MONTH(sofile__3[[#This Row],[TimeStamp]])&amp;"/"&amp;YEAR(sofile__3[[#This Row],[TimeStamp]])</f>
        <v>11/4/2020</v>
      </c>
      <c r="G571">
        <v>570</v>
      </c>
      <c r="H571">
        <v>36</v>
      </c>
      <c r="I571">
        <f>+WEEKNUM(sofile__3[[#This Row],[TimeStamp]])</f>
        <v>15</v>
      </c>
      <c r="J571">
        <f>VLOOKUP(sofile__3[[#This Row],[PurchaseOderID]],pofile__7[[PurchaseOrderID]:[SupplierID]],3,FALSE)</f>
        <v>7</v>
      </c>
      <c r="K571">
        <f>sofile__3[[#This Row],[POToSalesInHours]]</f>
        <v>36</v>
      </c>
    </row>
    <row r="572" spans="1:11" x14ac:dyDescent="0.35">
      <c r="A572">
        <v>571</v>
      </c>
      <c r="B572">
        <v>11</v>
      </c>
      <c r="C572">
        <v>6</v>
      </c>
      <c r="D572">
        <v>459</v>
      </c>
      <c r="E572" s="1">
        <v>43933.583333333336</v>
      </c>
      <c r="F572" s="6" t="str">
        <f>DAY(sofile__3[[#This Row],[TimeStamp]])&amp;"/"&amp;MONTH(sofile__3[[#This Row],[TimeStamp]])&amp;"/"&amp;YEAR(sofile__3[[#This Row],[TimeStamp]])</f>
        <v>12/4/2020</v>
      </c>
      <c r="G572">
        <v>571</v>
      </c>
      <c r="H572">
        <v>38</v>
      </c>
      <c r="I572">
        <f>+WEEKNUM(sofile__3[[#This Row],[TimeStamp]])</f>
        <v>16</v>
      </c>
      <c r="J572">
        <f>VLOOKUP(sofile__3[[#This Row],[PurchaseOderID]],pofile__7[[PurchaseOrderID]:[SupplierID]],3,FALSE)</f>
        <v>4</v>
      </c>
      <c r="K572">
        <f>sofile__3[[#This Row],[POToSalesInHours]]</f>
        <v>38</v>
      </c>
    </row>
    <row r="573" spans="1:11" x14ac:dyDescent="0.35">
      <c r="A573">
        <v>572</v>
      </c>
      <c r="B573">
        <v>14</v>
      </c>
      <c r="C573">
        <v>2</v>
      </c>
      <c r="D573">
        <v>324</v>
      </c>
      <c r="E573" s="1">
        <v>43933.416666666664</v>
      </c>
      <c r="F573" s="6" t="str">
        <f>DAY(sofile__3[[#This Row],[TimeStamp]])&amp;"/"&amp;MONTH(sofile__3[[#This Row],[TimeStamp]])&amp;"/"&amp;YEAR(sofile__3[[#This Row],[TimeStamp]])</f>
        <v>12/4/2020</v>
      </c>
      <c r="G573">
        <v>572</v>
      </c>
      <c r="H573">
        <v>34</v>
      </c>
      <c r="I573">
        <f>+WEEKNUM(sofile__3[[#This Row],[TimeStamp]])</f>
        <v>16</v>
      </c>
      <c r="J573">
        <f>VLOOKUP(sofile__3[[#This Row],[PurchaseOderID]],pofile__7[[PurchaseOrderID]:[SupplierID]],3,FALSE)</f>
        <v>7</v>
      </c>
      <c r="K573">
        <f>sofile__3[[#This Row],[POToSalesInHours]]</f>
        <v>34</v>
      </c>
    </row>
    <row r="574" spans="1:11" x14ac:dyDescent="0.35">
      <c r="A574">
        <v>573</v>
      </c>
      <c r="B574">
        <v>11</v>
      </c>
      <c r="C574">
        <v>8</v>
      </c>
      <c r="D574">
        <v>164</v>
      </c>
      <c r="E574" s="1">
        <v>43933.541666666664</v>
      </c>
      <c r="F574" s="6" t="str">
        <f>DAY(sofile__3[[#This Row],[TimeStamp]])&amp;"/"&amp;MONTH(sofile__3[[#This Row],[TimeStamp]])&amp;"/"&amp;YEAR(sofile__3[[#This Row],[TimeStamp]])</f>
        <v>12/4/2020</v>
      </c>
      <c r="G574">
        <v>573</v>
      </c>
      <c r="H574">
        <v>37</v>
      </c>
      <c r="I574">
        <f>+WEEKNUM(sofile__3[[#This Row],[TimeStamp]])</f>
        <v>16</v>
      </c>
      <c r="J574">
        <f>VLOOKUP(sofile__3[[#This Row],[PurchaseOderID]],pofile__7[[PurchaseOrderID]:[SupplierID]],3,FALSE)</f>
        <v>3</v>
      </c>
      <c r="K574">
        <f>sofile__3[[#This Row],[POToSalesInHours]]</f>
        <v>37</v>
      </c>
    </row>
    <row r="575" spans="1:11" x14ac:dyDescent="0.35">
      <c r="A575">
        <v>574</v>
      </c>
      <c r="B575">
        <v>11</v>
      </c>
      <c r="C575">
        <v>9</v>
      </c>
      <c r="D575">
        <v>344</v>
      </c>
      <c r="E575" s="1">
        <v>43933.25</v>
      </c>
      <c r="F575" s="6" t="str">
        <f>DAY(sofile__3[[#This Row],[TimeStamp]])&amp;"/"&amp;MONTH(sofile__3[[#This Row],[TimeStamp]])&amp;"/"&amp;YEAR(sofile__3[[#This Row],[TimeStamp]])</f>
        <v>12/4/2020</v>
      </c>
      <c r="G575">
        <v>574</v>
      </c>
      <c r="H575">
        <v>30</v>
      </c>
      <c r="I575">
        <f>+WEEKNUM(sofile__3[[#This Row],[TimeStamp]])</f>
        <v>16</v>
      </c>
      <c r="J575">
        <f>VLOOKUP(sofile__3[[#This Row],[PurchaseOderID]],pofile__7[[PurchaseOrderID]:[SupplierID]],3,FALSE)</f>
        <v>6</v>
      </c>
      <c r="K575">
        <f>sofile__3[[#This Row],[POToSalesInHours]]</f>
        <v>30</v>
      </c>
    </row>
    <row r="576" spans="1:11" x14ac:dyDescent="0.35">
      <c r="A576">
        <v>575</v>
      </c>
      <c r="B576">
        <v>13</v>
      </c>
      <c r="C576">
        <v>6</v>
      </c>
      <c r="D576">
        <v>94</v>
      </c>
      <c r="E576" s="1">
        <v>43933.125</v>
      </c>
      <c r="F576" s="6" t="str">
        <f>DAY(sofile__3[[#This Row],[TimeStamp]])&amp;"/"&amp;MONTH(sofile__3[[#This Row],[TimeStamp]])&amp;"/"&amp;YEAR(sofile__3[[#This Row],[TimeStamp]])</f>
        <v>12/4/2020</v>
      </c>
      <c r="G576">
        <v>575</v>
      </c>
      <c r="H576">
        <v>27</v>
      </c>
      <c r="I576">
        <f>+WEEKNUM(sofile__3[[#This Row],[TimeStamp]])</f>
        <v>16</v>
      </c>
      <c r="J576">
        <f>VLOOKUP(sofile__3[[#This Row],[PurchaseOderID]],pofile__7[[PurchaseOrderID]:[SupplierID]],3,FALSE)</f>
        <v>5</v>
      </c>
      <c r="K576">
        <f>sofile__3[[#This Row],[POToSalesInHours]]</f>
        <v>27</v>
      </c>
    </row>
    <row r="577" spans="1:11" x14ac:dyDescent="0.35">
      <c r="A577">
        <v>576</v>
      </c>
      <c r="B577">
        <v>7</v>
      </c>
      <c r="C577">
        <v>2</v>
      </c>
      <c r="D577">
        <v>145</v>
      </c>
      <c r="E577" s="1">
        <v>43934.458333333336</v>
      </c>
      <c r="F577" s="6" t="str">
        <f>DAY(sofile__3[[#This Row],[TimeStamp]])&amp;"/"&amp;MONTH(sofile__3[[#This Row],[TimeStamp]])&amp;"/"&amp;YEAR(sofile__3[[#This Row],[TimeStamp]])</f>
        <v>13/4/2020</v>
      </c>
      <c r="G577">
        <v>576</v>
      </c>
      <c r="H577">
        <v>35</v>
      </c>
      <c r="I577">
        <f>+WEEKNUM(sofile__3[[#This Row],[TimeStamp]])</f>
        <v>16</v>
      </c>
      <c r="J577">
        <f>VLOOKUP(sofile__3[[#This Row],[PurchaseOderID]],pofile__7[[PurchaseOrderID]:[SupplierID]],3,FALSE)</f>
        <v>5</v>
      </c>
      <c r="K577">
        <f>sofile__3[[#This Row],[POToSalesInHours]]</f>
        <v>35</v>
      </c>
    </row>
    <row r="578" spans="1:11" x14ac:dyDescent="0.35">
      <c r="A578">
        <v>577</v>
      </c>
      <c r="B578">
        <v>6</v>
      </c>
      <c r="C578">
        <v>8</v>
      </c>
      <c r="D578">
        <v>358</v>
      </c>
      <c r="E578" s="1">
        <v>43934.375</v>
      </c>
      <c r="F578" s="6" t="str">
        <f>DAY(sofile__3[[#This Row],[TimeStamp]])&amp;"/"&amp;MONTH(sofile__3[[#This Row],[TimeStamp]])&amp;"/"&amp;YEAR(sofile__3[[#This Row],[TimeStamp]])</f>
        <v>13/4/2020</v>
      </c>
      <c r="G578">
        <v>577</v>
      </c>
      <c r="H578">
        <v>33</v>
      </c>
      <c r="I578">
        <f>+WEEKNUM(sofile__3[[#This Row],[TimeStamp]])</f>
        <v>16</v>
      </c>
      <c r="J578">
        <f>VLOOKUP(sofile__3[[#This Row],[PurchaseOderID]],pofile__7[[PurchaseOrderID]:[SupplierID]],3,FALSE)</f>
        <v>4</v>
      </c>
      <c r="K578">
        <f>sofile__3[[#This Row],[POToSalesInHours]]</f>
        <v>33</v>
      </c>
    </row>
    <row r="579" spans="1:11" x14ac:dyDescent="0.35">
      <c r="A579">
        <v>578</v>
      </c>
      <c r="B579">
        <v>1</v>
      </c>
      <c r="C579">
        <v>7</v>
      </c>
      <c r="D579">
        <v>383</v>
      </c>
      <c r="E579" s="1">
        <v>43934.166666666664</v>
      </c>
      <c r="F579" s="6" t="str">
        <f>DAY(sofile__3[[#This Row],[TimeStamp]])&amp;"/"&amp;MONTH(sofile__3[[#This Row],[TimeStamp]])&amp;"/"&amp;YEAR(sofile__3[[#This Row],[TimeStamp]])</f>
        <v>13/4/2020</v>
      </c>
      <c r="G579">
        <v>578</v>
      </c>
      <c r="H579">
        <v>28</v>
      </c>
      <c r="I579">
        <f>+WEEKNUM(sofile__3[[#This Row],[TimeStamp]])</f>
        <v>16</v>
      </c>
      <c r="J579">
        <f>VLOOKUP(sofile__3[[#This Row],[PurchaseOderID]],pofile__7[[PurchaseOrderID]:[SupplierID]],3,FALSE)</f>
        <v>1</v>
      </c>
      <c r="K579">
        <f>sofile__3[[#This Row],[POToSalesInHours]]</f>
        <v>28</v>
      </c>
    </row>
    <row r="580" spans="1:11" x14ac:dyDescent="0.35">
      <c r="A580">
        <v>579</v>
      </c>
      <c r="B580">
        <v>12</v>
      </c>
      <c r="C580">
        <v>3</v>
      </c>
      <c r="D580">
        <v>377</v>
      </c>
      <c r="E580" s="1">
        <v>43934.041666666664</v>
      </c>
      <c r="F580" s="6" t="str">
        <f>DAY(sofile__3[[#This Row],[TimeStamp]])&amp;"/"&amp;MONTH(sofile__3[[#This Row],[TimeStamp]])&amp;"/"&amp;YEAR(sofile__3[[#This Row],[TimeStamp]])</f>
        <v>13/4/2020</v>
      </c>
      <c r="G580">
        <v>579</v>
      </c>
      <c r="H580">
        <v>25</v>
      </c>
      <c r="I580">
        <f>+WEEKNUM(sofile__3[[#This Row],[TimeStamp]])</f>
        <v>16</v>
      </c>
      <c r="J580">
        <f>VLOOKUP(sofile__3[[#This Row],[PurchaseOderID]],pofile__7[[PurchaseOrderID]:[SupplierID]],3,FALSE)</f>
        <v>1</v>
      </c>
      <c r="K580">
        <f>sofile__3[[#This Row],[POToSalesInHours]]</f>
        <v>25</v>
      </c>
    </row>
    <row r="581" spans="1:11" x14ac:dyDescent="0.35">
      <c r="A581">
        <v>580</v>
      </c>
      <c r="B581">
        <v>1</v>
      </c>
      <c r="C581">
        <v>3</v>
      </c>
      <c r="D581">
        <v>343</v>
      </c>
      <c r="E581" s="1">
        <v>43934.375</v>
      </c>
      <c r="F581" s="6" t="str">
        <f>DAY(sofile__3[[#This Row],[TimeStamp]])&amp;"/"&amp;MONTH(sofile__3[[#This Row],[TimeStamp]])&amp;"/"&amp;YEAR(sofile__3[[#This Row],[TimeStamp]])</f>
        <v>13/4/2020</v>
      </c>
      <c r="G581">
        <v>580</v>
      </c>
      <c r="H581">
        <v>33</v>
      </c>
      <c r="I581">
        <f>+WEEKNUM(sofile__3[[#This Row],[TimeStamp]])</f>
        <v>16</v>
      </c>
      <c r="J581">
        <f>VLOOKUP(sofile__3[[#This Row],[PurchaseOderID]],pofile__7[[PurchaseOrderID]:[SupplierID]],3,FALSE)</f>
        <v>6</v>
      </c>
      <c r="K581">
        <f>sofile__3[[#This Row],[POToSalesInHours]]</f>
        <v>33</v>
      </c>
    </row>
    <row r="582" spans="1:11" x14ac:dyDescent="0.35">
      <c r="A582">
        <v>581</v>
      </c>
      <c r="B582">
        <v>12</v>
      </c>
      <c r="C582">
        <v>4</v>
      </c>
      <c r="D582">
        <v>204</v>
      </c>
      <c r="E582" s="1">
        <v>43934.333333333336</v>
      </c>
      <c r="F582" s="6" t="str">
        <f>DAY(sofile__3[[#This Row],[TimeStamp]])&amp;"/"&amp;MONTH(sofile__3[[#This Row],[TimeStamp]])&amp;"/"&amp;YEAR(sofile__3[[#This Row],[TimeStamp]])</f>
        <v>13/4/2020</v>
      </c>
      <c r="G582">
        <v>581</v>
      </c>
      <c r="H582">
        <v>32</v>
      </c>
      <c r="I582">
        <f>+WEEKNUM(sofile__3[[#This Row],[TimeStamp]])</f>
        <v>16</v>
      </c>
      <c r="J582">
        <f>VLOOKUP(sofile__3[[#This Row],[PurchaseOderID]],pofile__7[[PurchaseOrderID]:[SupplierID]],3,FALSE)</f>
        <v>6</v>
      </c>
      <c r="K582">
        <f>sofile__3[[#This Row],[POToSalesInHours]]</f>
        <v>32</v>
      </c>
    </row>
    <row r="583" spans="1:11" x14ac:dyDescent="0.35">
      <c r="A583">
        <v>582</v>
      </c>
      <c r="B583">
        <v>11</v>
      </c>
      <c r="C583">
        <v>6</v>
      </c>
      <c r="D583">
        <v>140</v>
      </c>
      <c r="E583" s="1">
        <v>43934.291666666664</v>
      </c>
      <c r="F583" s="6" t="str">
        <f>DAY(sofile__3[[#This Row],[TimeStamp]])&amp;"/"&amp;MONTH(sofile__3[[#This Row],[TimeStamp]])&amp;"/"&amp;YEAR(sofile__3[[#This Row],[TimeStamp]])</f>
        <v>13/4/2020</v>
      </c>
      <c r="G583">
        <v>582</v>
      </c>
      <c r="H583">
        <v>31</v>
      </c>
      <c r="I583">
        <f>+WEEKNUM(sofile__3[[#This Row],[TimeStamp]])</f>
        <v>16</v>
      </c>
      <c r="J583">
        <f>VLOOKUP(sofile__3[[#This Row],[PurchaseOderID]],pofile__7[[PurchaseOrderID]:[SupplierID]],3,FALSE)</f>
        <v>5</v>
      </c>
      <c r="K583">
        <f>sofile__3[[#This Row],[POToSalesInHours]]</f>
        <v>31</v>
      </c>
    </row>
    <row r="584" spans="1:11" x14ac:dyDescent="0.35">
      <c r="A584">
        <v>583</v>
      </c>
      <c r="B584">
        <v>6</v>
      </c>
      <c r="C584">
        <v>1</v>
      </c>
      <c r="D584">
        <v>278</v>
      </c>
      <c r="E584" s="1">
        <v>43935.625</v>
      </c>
      <c r="F584" s="6" t="str">
        <f>DAY(sofile__3[[#This Row],[TimeStamp]])&amp;"/"&amp;MONTH(sofile__3[[#This Row],[TimeStamp]])&amp;"/"&amp;YEAR(sofile__3[[#This Row],[TimeStamp]])</f>
        <v>14/4/2020</v>
      </c>
      <c r="G584">
        <v>583</v>
      </c>
      <c r="H584">
        <v>39</v>
      </c>
      <c r="I584">
        <f>+WEEKNUM(sofile__3[[#This Row],[TimeStamp]])</f>
        <v>16</v>
      </c>
      <c r="J584">
        <f>VLOOKUP(sofile__3[[#This Row],[PurchaseOderID]],pofile__7[[PurchaseOrderID]:[SupplierID]],3,FALSE)</f>
        <v>2</v>
      </c>
      <c r="K584">
        <f>sofile__3[[#This Row],[POToSalesInHours]]</f>
        <v>39</v>
      </c>
    </row>
    <row r="585" spans="1:11" x14ac:dyDescent="0.35">
      <c r="A585">
        <v>584</v>
      </c>
      <c r="B585">
        <v>9</v>
      </c>
      <c r="C585">
        <v>8</v>
      </c>
      <c r="D585">
        <v>253</v>
      </c>
      <c r="E585" s="1">
        <v>43935.416666666664</v>
      </c>
      <c r="F585" s="6" t="str">
        <f>DAY(sofile__3[[#This Row],[TimeStamp]])&amp;"/"&amp;MONTH(sofile__3[[#This Row],[TimeStamp]])&amp;"/"&amp;YEAR(sofile__3[[#This Row],[TimeStamp]])</f>
        <v>14/4/2020</v>
      </c>
      <c r="G585">
        <v>584</v>
      </c>
      <c r="H585">
        <v>34</v>
      </c>
      <c r="I585">
        <f>+WEEKNUM(sofile__3[[#This Row],[TimeStamp]])</f>
        <v>16</v>
      </c>
      <c r="J585">
        <f>VLOOKUP(sofile__3[[#This Row],[PurchaseOderID]],pofile__7[[PurchaseOrderID]:[SupplierID]],3,FALSE)</f>
        <v>2</v>
      </c>
      <c r="K585">
        <f>sofile__3[[#This Row],[POToSalesInHours]]</f>
        <v>34</v>
      </c>
    </row>
    <row r="586" spans="1:11" x14ac:dyDescent="0.35">
      <c r="A586">
        <v>585</v>
      </c>
      <c r="B586">
        <v>6</v>
      </c>
      <c r="C586">
        <v>2</v>
      </c>
      <c r="D586">
        <v>245</v>
      </c>
      <c r="E586" s="1">
        <v>43935.416666666664</v>
      </c>
      <c r="F586" s="6" t="str">
        <f>DAY(sofile__3[[#This Row],[TimeStamp]])&amp;"/"&amp;MONTH(sofile__3[[#This Row],[TimeStamp]])&amp;"/"&amp;YEAR(sofile__3[[#This Row],[TimeStamp]])</f>
        <v>14/4/2020</v>
      </c>
      <c r="G586">
        <v>585</v>
      </c>
      <c r="H586">
        <v>34</v>
      </c>
      <c r="I586">
        <f>+WEEKNUM(sofile__3[[#This Row],[TimeStamp]])</f>
        <v>16</v>
      </c>
      <c r="J586">
        <f>VLOOKUP(sofile__3[[#This Row],[PurchaseOderID]],pofile__7[[PurchaseOrderID]:[SupplierID]],3,FALSE)</f>
        <v>6</v>
      </c>
      <c r="K586">
        <f>sofile__3[[#This Row],[POToSalesInHours]]</f>
        <v>34</v>
      </c>
    </row>
    <row r="587" spans="1:11" x14ac:dyDescent="0.35">
      <c r="A587">
        <v>586</v>
      </c>
      <c r="B587">
        <v>8</v>
      </c>
      <c r="C587">
        <v>5</v>
      </c>
      <c r="D587">
        <v>457</v>
      </c>
      <c r="E587" s="1">
        <v>43935.083333333336</v>
      </c>
      <c r="F587" s="6" t="str">
        <f>DAY(sofile__3[[#This Row],[TimeStamp]])&amp;"/"&amp;MONTH(sofile__3[[#This Row],[TimeStamp]])&amp;"/"&amp;YEAR(sofile__3[[#This Row],[TimeStamp]])</f>
        <v>14/4/2020</v>
      </c>
      <c r="G587">
        <v>586</v>
      </c>
      <c r="H587">
        <v>26</v>
      </c>
      <c r="I587">
        <f>+WEEKNUM(sofile__3[[#This Row],[TimeStamp]])</f>
        <v>16</v>
      </c>
      <c r="J587">
        <f>VLOOKUP(sofile__3[[#This Row],[PurchaseOderID]],pofile__7[[PurchaseOrderID]:[SupplierID]],3,FALSE)</f>
        <v>2</v>
      </c>
      <c r="K587">
        <f>sofile__3[[#This Row],[POToSalesInHours]]</f>
        <v>26</v>
      </c>
    </row>
    <row r="588" spans="1:11" x14ac:dyDescent="0.35">
      <c r="A588">
        <v>587</v>
      </c>
      <c r="B588">
        <v>9</v>
      </c>
      <c r="C588">
        <v>9</v>
      </c>
      <c r="D588">
        <v>372</v>
      </c>
      <c r="E588" s="1">
        <v>43935.083333333336</v>
      </c>
      <c r="F588" s="6" t="str">
        <f>DAY(sofile__3[[#This Row],[TimeStamp]])&amp;"/"&amp;MONTH(sofile__3[[#This Row],[TimeStamp]])&amp;"/"&amp;YEAR(sofile__3[[#This Row],[TimeStamp]])</f>
        <v>14/4/2020</v>
      </c>
      <c r="G588">
        <v>587</v>
      </c>
      <c r="H588">
        <v>26</v>
      </c>
      <c r="I588">
        <f>+WEEKNUM(sofile__3[[#This Row],[TimeStamp]])</f>
        <v>16</v>
      </c>
      <c r="J588">
        <f>VLOOKUP(sofile__3[[#This Row],[PurchaseOderID]],pofile__7[[PurchaseOrderID]:[SupplierID]],3,FALSE)</f>
        <v>4</v>
      </c>
      <c r="K588">
        <f>sofile__3[[#This Row],[POToSalesInHours]]</f>
        <v>26</v>
      </c>
    </row>
    <row r="589" spans="1:11" x14ac:dyDescent="0.35">
      <c r="A589">
        <v>588</v>
      </c>
      <c r="B589">
        <v>14</v>
      </c>
      <c r="C589">
        <v>2</v>
      </c>
      <c r="D589">
        <v>291</v>
      </c>
      <c r="E589" s="1">
        <v>43936.291666666664</v>
      </c>
      <c r="F589" s="6" t="str">
        <f>DAY(sofile__3[[#This Row],[TimeStamp]])&amp;"/"&amp;MONTH(sofile__3[[#This Row],[TimeStamp]])&amp;"/"&amp;YEAR(sofile__3[[#This Row],[TimeStamp]])</f>
        <v>15/4/2020</v>
      </c>
      <c r="G589">
        <v>588</v>
      </c>
      <c r="H589">
        <v>31</v>
      </c>
      <c r="I589">
        <f>+WEEKNUM(sofile__3[[#This Row],[TimeStamp]])</f>
        <v>16</v>
      </c>
      <c r="J589">
        <f>VLOOKUP(sofile__3[[#This Row],[PurchaseOderID]],pofile__7[[PurchaseOrderID]:[SupplierID]],3,FALSE)</f>
        <v>1</v>
      </c>
      <c r="K589">
        <f>sofile__3[[#This Row],[POToSalesInHours]]</f>
        <v>31</v>
      </c>
    </row>
    <row r="590" spans="1:11" x14ac:dyDescent="0.35">
      <c r="A590">
        <v>589</v>
      </c>
      <c r="B590">
        <v>13</v>
      </c>
      <c r="C590">
        <v>6</v>
      </c>
      <c r="D590">
        <v>126</v>
      </c>
      <c r="E590" s="1">
        <v>43936.541666666664</v>
      </c>
      <c r="F590" s="6" t="str">
        <f>DAY(sofile__3[[#This Row],[TimeStamp]])&amp;"/"&amp;MONTH(sofile__3[[#This Row],[TimeStamp]])&amp;"/"&amp;YEAR(sofile__3[[#This Row],[TimeStamp]])</f>
        <v>15/4/2020</v>
      </c>
      <c r="G590">
        <v>589</v>
      </c>
      <c r="H590">
        <v>37</v>
      </c>
      <c r="I590">
        <f>+WEEKNUM(sofile__3[[#This Row],[TimeStamp]])</f>
        <v>16</v>
      </c>
      <c r="J590">
        <f>VLOOKUP(sofile__3[[#This Row],[PurchaseOderID]],pofile__7[[PurchaseOrderID]:[SupplierID]],3,FALSE)</f>
        <v>2</v>
      </c>
      <c r="K590">
        <f>sofile__3[[#This Row],[POToSalesInHours]]</f>
        <v>37</v>
      </c>
    </row>
    <row r="591" spans="1:11" x14ac:dyDescent="0.35">
      <c r="A591">
        <v>590</v>
      </c>
      <c r="B591">
        <v>7</v>
      </c>
      <c r="C591">
        <v>6</v>
      </c>
      <c r="D591">
        <v>237</v>
      </c>
      <c r="E591" s="1">
        <v>43936.333333333336</v>
      </c>
      <c r="F591" s="6" t="str">
        <f>DAY(sofile__3[[#This Row],[TimeStamp]])&amp;"/"&amp;MONTH(sofile__3[[#This Row],[TimeStamp]])&amp;"/"&amp;YEAR(sofile__3[[#This Row],[TimeStamp]])</f>
        <v>15/4/2020</v>
      </c>
      <c r="G591">
        <v>590</v>
      </c>
      <c r="H591">
        <v>32</v>
      </c>
      <c r="I591">
        <f>+WEEKNUM(sofile__3[[#This Row],[TimeStamp]])</f>
        <v>16</v>
      </c>
      <c r="J591">
        <f>VLOOKUP(sofile__3[[#This Row],[PurchaseOderID]],pofile__7[[PurchaseOrderID]:[SupplierID]],3,FALSE)</f>
        <v>7</v>
      </c>
      <c r="K591">
        <f>sofile__3[[#This Row],[POToSalesInHours]]</f>
        <v>32</v>
      </c>
    </row>
    <row r="592" spans="1:11" x14ac:dyDescent="0.35">
      <c r="A592">
        <v>591</v>
      </c>
      <c r="B592">
        <v>5</v>
      </c>
      <c r="C592">
        <v>3</v>
      </c>
      <c r="D592">
        <v>476</v>
      </c>
      <c r="E592" s="1">
        <v>43936.083333333336</v>
      </c>
      <c r="F592" s="6" t="str">
        <f>DAY(sofile__3[[#This Row],[TimeStamp]])&amp;"/"&amp;MONTH(sofile__3[[#This Row],[TimeStamp]])&amp;"/"&amp;YEAR(sofile__3[[#This Row],[TimeStamp]])</f>
        <v>15/4/2020</v>
      </c>
      <c r="G592">
        <v>591</v>
      </c>
      <c r="H592">
        <v>26</v>
      </c>
      <c r="I592">
        <f>+WEEKNUM(sofile__3[[#This Row],[TimeStamp]])</f>
        <v>16</v>
      </c>
      <c r="J592">
        <f>VLOOKUP(sofile__3[[#This Row],[PurchaseOderID]],pofile__7[[PurchaseOrderID]:[SupplierID]],3,FALSE)</f>
        <v>1</v>
      </c>
      <c r="K592">
        <f>sofile__3[[#This Row],[POToSalesInHours]]</f>
        <v>26</v>
      </c>
    </row>
    <row r="593" spans="1:11" x14ac:dyDescent="0.35">
      <c r="A593">
        <v>592</v>
      </c>
      <c r="B593">
        <v>11</v>
      </c>
      <c r="C593">
        <v>9</v>
      </c>
      <c r="D593">
        <v>454</v>
      </c>
      <c r="E593" s="1">
        <v>43936.25</v>
      </c>
      <c r="F593" s="6" t="str">
        <f>DAY(sofile__3[[#This Row],[TimeStamp]])&amp;"/"&amp;MONTH(sofile__3[[#This Row],[TimeStamp]])&amp;"/"&amp;YEAR(sofile__3[[#This Row],[TimeStamp]])</f>
        <v>15/4/2020</v>
      </c>
      <c r="G593">
        <v>592</v>
      </c>
      <c r="H593">
        <v>30</v>
      </c>
      <c r="I593">
        <f>+WEEKNUM(sofile__3[[#This Row],[TimeStamp]])</f>
        <v>16</v>
      </c>
      <c r="J593">
        <f>VLOOKUP(sofile__3[[#This Row],[PurchaseOderID]],pofile__7[[PurchaseOrderID]:[SupplierID]],3,FALSE)</f>
        <v>5</v>
      </c>
      <c r="K593">
        <f>sofile__3[[#This Row],[POToSalesInHours]]</f>
        <v>30</v>
      </c>
    </row>
    <row r="594" spans="1:11" x14ac:dyDescent="0.35">
      <c r="A594">
        <v>593</v>
      </c>
      <c r="B594">
        <v>10</v>
      </c>
      <c r="C594">
        <v>7</v>
      </c>
      <c r="D594">
        <v>194</v>
      </c>
      <c r="E594" s="1">
        <v>43937.208333333336</v>
      </c>
      <c r="F594" s="6" t="str">
        <f>DAY(sofile__3[[#This Row],[TimeStamp]])&amp;"/"&amp;MONTH(sofile__3[[#This Row],[TimeStamp]])&amp;"/"&amp;YEAR(sofile__3[[#This Row],[TimeStamp]])</f>
        <v>16/4/2020</v>
      </c>
      <c r="G594">
        <v>593</v>
      </c>
      <c r="H594">
        <v>29</v>
      </c>
      <c r="I594">
        <f>+WEEKNUM(sofile__3[[#This Row],[TimeStamp]])</f>
        <v>16</v>
      </c>
      <c r="J594">
        <f>VLOOKUP(sofile__3[[#This Row],[PurchaseOderID]],pofile__7[[PurchaseOrderID]:[SupplierID]],3,FALSE)</f>
        <v>7</v>
      </c>
      <c r="K594">
        <f>sofile__3[[#This Row],[POToSalesInHours]]</f>
        <v>29</v>
      </c>
    </row>
    <row r="595" spans="1:11" x14ac:dyDescent="0.35">
      <c r="A595">
        <v>594</v>
      </c>
      <c r="B595">
        <v>13</v>
      </c>
      <c r="C595">
        <v>7</v>
      </c>
      <c r="D595">
        <v>414</v>
      </c>
      <c r="E595" s="1">
        <v>43937.625</v>
      </c>
      <c r="F595" s="6" t="str">
        <f>DAY(sofile__3[[#This Row],[TimeStamp]])&amp;"/"&amp;MONTH(sofile__3[[#This Row],[TimeStamp]])&amp;"/"&amp;YEAR(sofile__3[[#This Row],[TimeStamp]])</f>
        <v>16/4/2020</v>
      </c>
      <c r="G595">
        <v>594</v>
      </c>
      <c r="H595">
        <v>39</v>
      </c>
      <c r="I595">
        <f>+WEEKNUM(sofile__3[[#This Row],[TimeStamp]])</f>
        <v>16</v>
      </c>
      <c r="J595">
        <f>VLOOKUP(sofile__3[[#This Row],[PurchaseOderID]],pofile__7[[PurchaseOrderID]:[SupplierID]],3,FALSE)</f>
        <v>6</v>
      </c>
      <c r="K595">
        <f>sofile__3[[#This Row],[POToSalesInHours]]</f>
        <v>39</v>
      </c>
    </row>
    <row r="596" spans="1:11" x14ac:dyDescent="0.35">
      <c r="A596">
        <v>595</v>
      </c>
      <c r="B596">
        <v>7</v>
      </c>
      <c r="C596">
        <v>9</v>
      </c>
      <c r="D596">
        <v>340</v>
      </c>
      <c r="E596" s="1">
        <v>43937.291666666664</v>
      </c>
      <c r="F596" s="6" t="str">
        <f>DAY(sofile__3[[#This Row],[TimeStamp]])&amp;"/"&amp;MONTH(sofile__3[[#This Row],[TimeStamp]])&amp;"/"&amp;YEAR(sofile__3[[#This Row],[TimeStamp]])</f>
        <v>16/4/2020</v>
      </c>
      <c r="G596">
        <v>595</v>
      </c>
      <c r="H596">
        <v>31</v>
      </c>
      <c r="I596">
        <f>+WEEKNUM(sofile__3[[#This Row],[TimeStamp]])</f>
        <v>16</v>
      </c>
      <c r="J596">
        <f>VLOOKUP(sofile__3[[#This Row],[PurchaseOderID]],pofile__7[[PurchaseOrderID]:[SupplierID]],3,FALSE)</f>
        <v>5</v>
      </c>
      <c r="K596">
        <f>sofile__3[[#This Row],[POToSalesInHours]]</f>
        <v>31</v>
      </c>
    </row>
    <row r="597" spans="1:11" x14ac:dyDescent="0.35">
      <c r="A597">
        <v>596</v>
      </c>
      <c r="B597">
        <v>13</v>
      </c>
      <c r="C597">
        <v>6</v>
      </c>
      <c r="D597">
        <v>336</v>
      </c>
      <c r="E597" s="1">
        <v>43937.291666666664</v>
      </c>
      <c r="F597" s="6" t="str">
        <f>DAY(sofile__3[[#This Row],[TimeStamp]])&amp;"/"&amp;MONTH(sofile__3[[#This Row],[TimeStamp]])&amp;"/"&amp;YEAR(sofile__3[[#This Row],[TimeStamp]])</f>
        <v>16/4/2020</v>
      </c>
      <c r="G597">
        <v>596</v>
      </c>
      <c r="H597">
        <v>31</v>
      </c>
      <c r="I597">
        <f>+WEEKNUM(sofile__3[[#This Row],[TimeStamp]])</f>
        <v>16</v>
      </c>
      <c r="J597">
        <f>VLOOKUP(sofile__3[[#This Row],[PurchaseOderID]],pofile__7[[PurchaseOrderID]:[SupplierID]],3,FALSE)</f>
        <v>3</v>
      </c>
      <c r="K597">
        <f>sofile__3[[#This Row],[POToSalesInHours]]</f>
        <v>31</v>
      </c>
    </row>
    <row r="598" spans="1:11" x14ac:dyDescent="0.35">
      <c r="A598">
        <v>597</v>
      </c>
      <c r="B598">
        <v>9</v>
      </c>
      <c r="C598">
        <v>9</v>
      </c>
      <c r="D598">
        <v>182</v>
      </c>
      <c r="E598" s="1">
        <v>43937.25</v>
      </c>
      <c r="F598" s="6" t="str">
        <f>DAY(sofile__3[[#This Row],[TimeStamp]])&amp;"/"&amp;MONTH(sofile__3[[#This Row],[TimeStamp]])&amp;"/"&amp;YEAR(sofile__3[[#This Row],[TimeStamp]])</f>
        <v>16/4/2020</v>
      </c>
      <c r="G598">
        <v>597</v>
      </c>
      <c r="H598">
        <v>30</v>
      </c>
      <c r="I598">
        <f>+WEEKNUM(sofile__3[[#This Row],[TimeStamp]])</f>
        <v>16</v>
      </c>
      <c r="J598">
        <f>VLOOKUP(sofile__3[[#This Row],[PurchaseOderID]],pofile__7[[PurchaseOrderID]:[SupplierID]],3,FALSE)</f>
        <v>1</v>
      </c>
      <c r="K598">
        <f>sofile__3[[#This Row],[POToSalesInHours]]</f>
        <v>30</v>
      </c>
    </row>
    <row r="599" spans="1:11" x14ac:dyDescent="0.35">
      <c r="A599">
        <v>598</v>
      </c>
      <c r="B599">
        <v>2</v>
      </c>
      <c r="C599">
        <v>4</v>
      </c>
      <c r="D599">
        <v>234</v>
      </c>
      <c r="E599" s="1">
        <v>43938.416666666664</v>
      </c>
      <c r="F599" s="6" t="str">
        <f>DAY(sofile__3[[#This Row],[TimeStamp]])&amp;"/"&amp;MONTH(sofile__3[[#This Row],[TimeStamp]])&amp;"/"&amp;YEAR(sofile__3[[#This Row],[TimeStamp]])</f>
        <v>17/4/2020</v>
      </c>
      <c r="G599">
        <v>598</v>
      </c>
      <c r="H599">
        <v>34</v>
      </c>
      <c r="I599">
        <f>+WEEKNUM(sofile__3[[#This Row],[TimeStamp]])</f>
        <v>16</v>
      </c>
      <c r="J599">
        <f>VLOOKUP(sofile__3[[#This Row],[PurchaseOderID]],pofile__7[[PurchaseOrderID]:[SupplierID]],3,FALSE)</f>
        <v>4</v>
      </c>
      <c r="K599">
        <f>sofile__3[[#This Row],[POToSalesInHours]]</f>
        <v>34</v>
      </c>
    </row>
    <row r="600" spans="1:11" x14ac:dyDescent="0.35">
      <c r="A600">
        <v>599</v>
      </c>
      <c r="B600">
        <v>11</v>
      </c>
      <c r="C600">
        <v>1</v>
      </c>
      <c r="D600">
        <v>183</v>
      </c>
      <c r="E600" s="1">
        <v>43938.583333333336</v>
      </c>
      <c r="F600" s="6" t="str">
        <f>DAY(sofile__3[[#This Row],[TimeStamp]])&amp;"/"&amp;MONTH(sofile__3[[#This Row],[TimeStamp]])&amp;"/"&amp;YEAR(sofile__3[[#This Row],[TimeStamp]])</f>
        <v>17/4/2020</v>
      </c>
      <c r="G600">
        <v>599</v>
      </c>
      <c r="H600">
        <v>38</v>
      </c>
      <c r="I600">
        <f>+WEEKNUM(sofile__3[[#This Row],[TimeStamp]])</f>
        <v>16</v>
      </c>
      <c r="J600">
        <f>VLOOKUP(sofile__3[[#This Row],[PurchaseOderID]],pofile__7[[PurchaseOrderID]:[SupplierID]],3,FALSE)</f>
        <v>1</v>
      </c>
      <c r="K600">
        <f>sofile__3[[#This Row],[POToSalesInHours]]</f>
        <v>38</v>
      </c>
    </row>
    <row r="601" spans="1:11" x14ac:dyDescent="0.35">
      <c r="A601">
        <v>600</v>
      </c>
      <c r="B601">
        <v>3</v>
      </c>
      <c r="C601">
        <v>6</v>
      </c>
      <c r="D601">
        <v>381</v>
      </c>
      <c r="E601" s="1">
        <v>43938.166666666664</v>
      </c>
      <c r="F601" s="6" t="str">
        <f>DAY(sofile__3[[#This Row],[TimeStamp]])&amp;"/"&amp;MONTH(sofile__3[[#This Row],[TimeStamp]])&amp;"/"&amp;YEAR(sofile__3[[#This Row],[TimeStamp]])</f>
        <v>17/4/2020</v>
      </c>
      <c r="G601">
        <v>600</v>
      </c>
      <c r="H601">
        <v>28</v>
      </c>
      <c r="I601">
        <f>+WEEKNUM(sofile__3[[#This Row],[TimeStamp]])</f>
        <v>16</v>
      </c>
      <c r="J601">
        <f>VLOOKUP(sofile__3[[#This Row],[PurchaseOderID]],pofile__7[[PurchaseOrderID]:[SupplierID]],3,FALSE)</f>
        <v>3</v>
      </c>
      <c r="K601">
        <f>sofile__3[[#This Row],[POToSalesInHours]]</f>
        <v>28</v>
      </c>
    </row>
    <row r="602" spans="1:11" x14ac:dyDescent="0.35">
      <c r="A602">
        <v>601</v>
      </c>
      <c r="B602">
        <v>8</v>
      </c>
      <c r="C602">
        <v>5</v>
      </c>
      <c r="D602">
        <v>485</v>
      </c>
      <c r="E602" s="1">
        <v>43938.291666666664</v>
      </c>
      <c r="F602" s="6" t="str">
        <f>DAY(sofile__3[[#This Row],[TimeStamp]])&amp;"/"&amp;MONTH(sofile__3[[#This Row],[TimeStamp]])&amp;"/"&amp;YEAR(sofile__3[[#This Row],[TimeStamp]])</f>
        <v>17/4/2020</v>
      </c>
      <c r="G602">
        <v>601</v>
      </c>
      <c r="H602">
        <v>31</v>
      </c>
      <c r="I602">
        <f>+WEEKNUM(sofile__3[[#This Row],[TimeStamp]])</f>
        <v>16</v>
      </c>
      <c r="J602">
        <f>VLOOKUP(sofile__3[[#This Row],[PurchaseOderID]],pofile__7[[PurchaseOrderID]:[SupplierID]],3,FALSE)</f>
        <v>2</v>
      </c>
      <c r="K602">
        <f>sofile__3[[#This Row],[POToSalesInHours]]</f>
        <v>31</v>
      </c>
    </row>
    <row r="603" spans="1:11" x14ac:dyDescent="0.35">
      <c r="A603">
        <v>602</v>
      </c>
      <c r="B603">
        <v>6</v>
      </c>
      <c r="C603">
        <v>5</v>
      </c>
      <c r="D603">
        <v>410</v>
      </c>
      <c r="E603" s="1">
        <v>43939.458333333336</v>
      </c>
      <c r="F603" s="6" t="str">
        <f>DAY(sofile__3[[#This Row],[TimeStamp]])&amp;"/"&amp;MONTH(sofile__3[[#This Row],[TimeStamp]])&amp;"/"&amp;YEAR(sofile__3[[#This Row],[TimeStamp]])</f>
        <v>18/4/2020</v>
      </c>
      <c r="G603">
        <v>602</v>
      </c>
      <c r="H603">
        <v>35</v>
      </c>
      <c r="I603">
        <f>+WEEKNUM(sofile__3[[#This Row],[TimeStamp]])</f>
        <v>16</v>
      </c>
      <c r="J603">
        <f>VLOOKUP(sofile__3[[#This Row],[PurchaseOderID]],pofile__7[[PurchaseOrderID]:[SupplierID]],3,FALSE)</f>
        <v>1</v>
      </c>
      <c r="K603">
        <f>sofile__3[[#This Row],[POToSalesInHours]]</f>
        <v>35</v>
      </c>
    </row>
    <row r="604" spans="1:11" x14ac:dyDescent="0.35">
      <c r="A604">
        <v>603</v>
      </c>
      <c r="B604">
        <v>9</v>
      </c>
      <c r="C604">
        <v>3</v>
      </c>
      <c r="D604">
        <v>171</v>
      </c>
      <c r="E604" s="1">
        <v>43939.541666666664</v>
      </c>
      <c r="F604" s="6" t="str">
        <f>DAY(sofile__3[[#This Row],[TimeStamp]])&amp;"/"&amp;MONTH(sofile__3[[#This Row],[TimeStamp]])&amp;"/"&amp;YEAR(sofile__3[[#This Row],[TimeStamp]])</f>
        <v>18/4/2020</v>
      </c>
      <c r="G604">
        <v>603</v>
      </c>
      <c r="H604">
        <v>37</v>
      </c>
      <c r="I604">
        <f>+WEEKNUM(sofile__3[[#This Row],[TimeStamp]])</f>
        <v>16</v>
      </c>
      <c r="J604">
        <f>VLOOKUP(sofile__3[[#This Row],[PurchaseOderID]],pofile__7[[PurchaseOrderID]:[SupplierID]],3,FALSE)</f>
        <v>6</v>
      </c>
      <c r="K604">
        <f>sofile__3[[#This Row],[POToSalesInHours]]</f>
        <v>37</v>
      </c>
    </row>
    <row r="605" spans="1:11" x14ac:dyDescent="0.35">
      <c r="A605">
        <v>604</v>
      </c>
      <c r="B605">
        <v>10</v>
      </c>
      <c r="C605">
        <v>8</v>
      </c>
      <c r="D605">
        <v>407</v>
      </c>
      <c r="E605" s="1">
        <v>43939.291666666664</v>
      </c>
      <c r="F605" s="6" t="str">
        <f>DAY(sofile__3[[#This Row],[TimeStamp]])&amp;"/"&amp;MONTH(sofile__3[[#This Row],[TimeStamp]])&amp;"/"&amp;YEAR(sofile__3[[#This Row],[TimeStamp]])</f>
        <v>18/4/2020</v>
      </c>
      <c r="G605">
        <v>604</v>
      </c>
      <c r="H605">
        <v>31</v>
      </c>
      <c r="I605">
        <f>+WEEKNUM(sofile__3[[#This Row],[TimeStamp]])</f>
        <v>16</v>
      </c>
      <c r="J605">
        <f>VLOOKUP(sofile__3[[#This Row],[PurchaseOderID]],pofile__7[[PurchaseOrderID]:[SupplierID]],3,FALSE)</f>
        <v>2</v>
      </c>
      <c r="K605">
        <f>sofile__3[[#This Row],[POToSalesInHours]]</f>
        <v>31</v>
      </c>
    </row>
    <row r="606" spans="1:11" x14ac:dyDescent="0.35">
      <c r="A606">
        <v>605</v>
      </c>
      <c r="B606">
        <v>6</v>
      </c>
      <c r="C606">
        <v>2</v>
      </c>
      <c r="D606">
        <v>324</v>
      </c>
      <c r="E606" s="1">
        <v>43939.125</v>
      </c>
      <c r="F606" s="6" t="str">
        <f>DAY(sofile__3[[#This Row],[TimeStamp]])&amp;"/"&amp;MONTH(sofile__3[[#This Row],[TimeStamp]])&amp;"/"&amp;YEAR(sofile__3[[#This Row],[TimeStamp]])</f>
        <v>18/4/2020</v>
      </c>
      <c r="G606">
        <v>605</v>
      </c>
      <c r="H606">
        <v>27</v>
      </c>
      <c r="I606">
        <f>+WEEKNUM(sofile__3[[#This Row],[TimeStamp]])</f>
        <v>16</v>
      </c>
      <c r="J606">
        <f>VLOOKUP(sofile__3[[#This Row],[PurchaseOderID]],pofile__7[[PurchaseOrderID]:[SupplierID]],3,FALSE)</f>
        <v>1</v>
      </c>
      <c r="K606">
        <f>sofile__3[[#This Row],[POToSalesInHours]]</f>
        <v>27</v>
      </c>
    </row>
    <row r="607" spans="1:11" x14ac:dyDescent="0.35">
      <c r="A607">
        <v>606</v>
      </c>
      <c r="B607">
        <v>13</v>
      </c>
      <c r="C607">
        <v>1</v>
      </c>
      <c r="D607">
        <v>219</v>
      </c>
      <c r="E607" s="1">
        <v>43939.416666666664</v>
      </c>
      <c r="F607" s="6" t="str">
        <f>DAY(sofile__3[[#This Row],[TimeStamp]])&amp;"/"&amp;MONTH(sofile__3[[#This Row],[TimeStamp]])&amp;"/"&amp;YEAR(sofile__3[[#This Row],[TimeStamp]])</f>
        <v>18/4/2020</v>
      </c>
      <c r="G607">
        <v>606</v>
      </c>
      <c r="H607">
        <v>34</v>
      </c>
      <c r="I607">
        <f>+WEEKNUM(sofile__3[[#This Row],[TimeStamp]])</f>
        <v>16</v>
      </c>
      <c r="J607">
        <f>VLOOKUP(sofile__3[[#This Row],[PurchaseOderID]],pofile__7[[PurchaseOrderID]:[SupplierID]],3,FALSE)</f>
        <v>2</v>
      </c>
      <c r="K607">
        <f>sofile__3[[#This Row],[POToSalesInHours]]</f>
        <v>34</v>
      </c>
    </row>
    <row r="608" spans="1:11" x14ac:dyDescent="0.35">
      <c r="A608">
        <v>607</v>
      </c>
      <c r="B608">
        <v>12</v>
      </c>
      <c r="C608">
        <v>4</v>
      </c>
      <c r="D608">
        <v>184</v>
      </c>
      <c r="E608" s="1">
        <v>43940.416666666664</v>
      </c>
      <c r="F608" s="6" t="str">
        <f>DAY(sofile__3[[#This Row],[TimeStamp]])&amp;"/"&amp;MONTH(sofile__3[[#This Row],[TimeStamp]])&amp;"/"&amp;YEAR(sofile__3[[#This Row],[TimeStamp]])</f>
        <v>19/4/2020</v>
      </c>
      <c r="G608">
        <v>607</v>
      </c>
      <c r="H608">
        <v>34</v>
      </c>
      <c r="I608">
        <f>+WEEKNUM(sofile__3[[#This Row],[TimeStamp]])</f>
        <v>17</v>
      </c>
      <c r="J608">
        <f>VLOOKUP(sofile__3[[#This Row],[PurchaseOderID]],pofile__7[[PurchaseOrderID]:[SupplierID]],3,FALSE)</f>
        <v>3</v>
      </c>
      <c r="K608">
        <f>sofile__3[[#This Row],[POToSalesInHours]]</f>
        <v>34</v>
      </c>
    </row>
    <row r="609" spans="1:11" x14ac:dyDescent="0.35">
      <c r="A609">
        <v>608</v>
      </c>
      <c r="B609">
        <v>2</v>
      </c>
      <c r="C609">
        <v>2</v>
      </c>
      <c r="D609">
        <v>405</v>
      </c>
      <c r="E609" s="1">
        <v>43940.166666666664</v>
      </c>
      <c r="F609" s="6" t="str">
        <f>DAY(sofile__3[[#This Row],[TimeStamp]])&amp;"/"&amp;MONTH(sofile__3[[#This Row],[TimeStamp]])&amp;"/"&amp;YEAR(sofile__3[[#This Row],[TimeStamp]])</f>
        <v>19/4/2020</v>
      </c>
      <c r="G609">
        <v>608</v>
      </c>
      <c r="H609">
        <v>28</v>
      </c>
      <c r="I609">
        <f>+WEEKNUM(sofile__3[[#This Row],[TimeStamp]])</f>
        <v>17</v>
      </c>
      <c r="J609">
        <f>VLOOKUP(sofile__3[[#This Row],[PurchaseOderID]],pofile__7[[PurchaseOrderID]:[SupplierID]],3,FALSE)</f>
        <v>7</v>
      </c>
      <c r="K609">
        <f>sofile__3[[#This Row],[POToSalesInHours]]</f>
        <v>28</v>
      </c>
    </row>
    <row r="610" spans="1:11" x14ac:dyDescent="0.35">
      <c r="A610">
        <v>609</v>
      </c>
      <c r="B610">
        <v>3</v>
      </c>
      <c r="C610">
        <v>5</v>
      </c>
      <c r="D610">
        <v>183</v>
      </c>
      <c r="E610" s="1">
        <v>43940.083333333336</v>
      </c>
      <c r="F610" s="6" t="str">
        <f>DAY(sofile__3[[#This Row],[TimeStamp]])&amp;"/"&amp;MONTH(sofile__3[[#This Row],[TimeStamp]])&amp;"/"&amp;YEAR(sofile__3[[#This Row],[TimeStamp]])</f>
        <v>19/4/2020</v>
      </c>
      <c r="G610">
        <v>609</v>
      </c>
      <c r="H610">
        <v>26</v>
      </c>
      <c r="I610">
        <f>+WEEKNUM(sofile__3[[#This Row],[TimeStamp]])</f>
        <v>17</v>
      </c>
      <c r="J610">
        <f>VLOOKUP(sofile__3[[#This Row],[PurchaseOderID]],pofile__7[[PurchaseOrderID]:[SupplierID]],3,FALSE)</f>
        <v>2</v>
      </c>
      <c r="K610">
        <f>sofile__3[[#This Row],[POToSalesInHours]]</f>
        <v>26</v>
      </c>
    </row>
    <row r="611" spans="1:11" x14ac:dyDescent="0.35">
      <c r="A611">
        <v>610</v>
      </c>
      <c r="B611">
        <v>6</v>
      </c>
      <c r="C611">
        <v>5</v>
      </c>
      <c r="D611">
        <v>400</v>
      </c>
      <c r="E611" s="1">
        <v>43940.125</v>
      </c>
      <c r="F611" s="6" t="str">
        <f>DAY(sofile__3[[#This Row],[TimeStamp]])&amp;"/"&amp;MONTH(sofile__3[[#This Row],[TimeStamp]])&amp;"/"&amp;YEAR(sofile__3[[#This Row],[TimeStamp]])</f>
        <v>19/4/2020</v>
      </c>
      <c r="G611">
        <v>610</v>
      </c>
      <c r="H611">
        <v>27</v>
      </c>
      <c r="I611">
        <f>+WEEKNUM(sofile__3[[#This Row],[TimeStamp]])</f>
        <v>17</v>
      </c>
      <c r="J611">
        <f>VLOOKUP(sofile__3[[#This Row],[PurchaseOderID]],pofile__7[[PurchaseOrderID]:[SupplierID]],3,FALSE)</f>
        <v>4</v>
      </c>
      <c r="K611">
        <f>sofile__3[[#This Row],[POToSalesInHours]]</f>
        <v>27</v>
      </c>
    </row>
    <row r="612" spans="1:11" x14ac:dyDescent="0.35">
      <c r="A612">
        <v>611</v>
      </c>
      <c r="B612">
        <v>14</v>
      </c>
      <c r="C612">
        <v>1</v>
      </c>
      <c r="D612">
        <v>210</v>
      </c>
      <c r="E612" s="1">
        <v>43940.25</v>
      </c>
      <c r="F612" s="6" t="str">
        <f>DAY(sofile__3[[#This Row],[TimeStamp]])&amp;"/"&amp;MONTH(sofile__3[[#This Row],[TimeStamp]])&amp;"/"&amp;YEAR(sofile__3[[#This Row],[TimeStamp]])</f>
        <v>19/4/2020</v>
      </c>
      <c r="G612">
        <v>611</v>
      </c>
      <c r="H612">
        <v>30</v>
      </c>
      <c r="I612">
        <f>+WEEKNUM(sofile__3[[#This Row],[TimeStamp]])</f>
        <v>17</v>
      </c>
      <c r="J612">
        <f>VLOOKUP(sofile__3[[#This Row],[PurchaseOderID]],pofile__7[[PurchaseOrderID]:[SupplierID]],3,FALSE)</f>
        <v>1</v>
      </c>
      <c r="K612">
        <f>sofile__3[[#This Row],[POToSalesInHours]]</f>
        <v>30</v>
      </c>
    </row>
    <row r="613" spans="1:11" x14ac:dyDescent="0.35">
      <c r="A613">
        <v>612</v>
      </c>
      <c r="B613">
        <v>10</v>
      </c>
      <c r="C613">
        <v>5</v>
      </c>
      <c r="D613">
        <v>204</v>
      </c>
      <c r="E613" s="1">
        <v>43940.083333333336</v>
      </c>
      <c r="F613" s="6" t="str">
        <f>DAY(sofile__3[[#This Row],[TimeStamp]])&amp;"/"&amp;MONTH(sofile__3[[#This Row],[TimeStamp]])&amp;"/"&amp;YEAR(sofile__3[[#This Row],[TimeStamp]])</f>
        <v>19/4/2020</v>
      </c>
      <c r="G613">
        <v>612</v>
      </c>
      <c r="H613">
        <v>26</v>
      </c>
      <c r="I613">
        <f>+WEEKNUM(sofile__3[[#This Row],[TimeStamp]])</f>
        <v>17</v>
      </c>
      <c r="J613">
        <f>VLOOKUP(sofile__3[[#This Row],[PurchaseOderID]],pofile__7[[PurchaseOrderID]:[SupplierID]],3,FALSE)</f>
        <v>4</v>
      </c>
      <c r="K613">
        <f>sofile__3[[#This Row],[POToSalesInHours]]</f>
        <v>26</v>
      </c>
    </row>
    <row r="614" spans="1:11" x14ac:dyDescent="0.35">
      <c r="A614">
        <v>613</v>
      </c>
      <c r="B614">
        <v>13</v>
      </c>
      <c r="C614">
        <v>7</v>
      </c>
      <c r="D614">
        <v>101</v>
      </c>
      <c r="E614" s="1">
        <v>43941.333333333336</v>
      </c>
      <c r="F614" s="6" t="str">
        <f>DAY(sofile__3[[#This Row],[TimeStamp]])&amp;"/"&amp;MONTH(sofile__3[[#This Row],[TimeStamp]])&amp;"/"&amp;YEAR(sofile__3[[#This Row],[TimeStamp]])</f>
        <v>20/4/2020</v>
      </c>
      <c r="G614">
        <v>613</v>
      </c>
      <c r="H614">
        <v>32</v>
      </c>
      <c r="I614">
        <f>+WEEKNUM(sofile__3[[#This Row],[TimeStamp]])</f>
        <v>17</v>
      </c>
      <c r="J614">
        <f>VLOOKUP(sofile__3[[#This Row],[PurchaseOderID]],pofile__7[[PurchaseOrderID]:[SupplierID]],3,FALSE)</f>
        <v>5</v>
      </c>
      <c r="K614">
        <f>sofile__3[[#This Row],[POToSalesInHours]]</f>
        <v>32</v>
      </c>
    </row>
    <row r="615" spans="1:11" x14ac:dyDescent="0.35">
      <c r="A615">
        <v>614</v>
      </c>
      <c r="B615">
        <v>12</v>
      </c>
      <c r="C615">
        <v>6</v>
      </c>
      <c r="D615">
        <v>313</v>
      </c>
      <c r="E615" s="1">
        <v>43941.333333333336</v>
      </c>
      <c r="F615" s="6" t="str">
        <f>DAY(sofile__3[[#This Row],[TimeStamp]])&amp;"/"&amp;MONTH(sofile__3[[#This Row],[TimeStamp]])&amp;"/"&amp;YEAR(sofile__3[[#This Row],[TimeStamp]])</f>
        <v>20/4/2020</v>
      </c>
      <c r="G615">
        <v>614</v>
      </c>
      <c r="H615">
        <v>32</v>
      </c>
      <c r="I615">
        <f>+WEEKNUM(sofile__3[[#This Row],[TimeStamp]])</f>
        <v>17</v>
      </c>
      <c r="J615">
        <f>VLOOKUP(sofile__3[[#This Row],[PurchaseOderID]],pofile__7[[PurchaseOrderID]:[SupplierID]],3,FALSE)</f>
        <v>7</v>
      </c>
      <c r="K615">
        <f>sofile__3[[#This Row],[POToSalesInHours]]</f>
        <v>32</v>
      </c>
    </row>
    <row r="616" spans="1:11" x14ac:dyDescent="0.35">
      <c r="A616">
        <v>615</v>
      </c>
      <c r="B616">
        <v>14</v>
      </c>
      <c r="C616">
        <v>9</v>
      </c>
      <c r="D616">
        <v>145</v>
      </c>
      <c r="E616" s="1">
        <v>43941.25</v>
      </c>
      <c r="F616" s="6" t="str">
        <f>DAY(sofile__3[[#This Row],[TimeStamp]])&amp;"/"&amp;MONTH(sofile__3[[#This Row],[TimeStamp]])&amp;"/"&amp;YEAR(sofile__3[[#This Row],[TimeStamp]])</f>
        <v>20/4/2020</v>
      </c>
      <c r="G616">
        <v>615</v>
      </c>
      <c r="H616">
        <v>30</v>
      </c>
      <c r="I616">
        <f>+WEEKNUM(sofile__3[[#This Row],[TimeStamp]])</f>
        <v>17</v>
      </c>
      <c r="J616">
        <f>VLOOKUP(sofile__3[[#This Row],[PurchaseOderID]],pofile__7[[PurchaseOrderID]:[SupplierID]],3,FALSE)</f>
        <v>2</v>
      </c>
      <c r="K616">
        <f>sofile__3[[#This Row],[POToSalesInHours]]</f>
        <v>30</v>
      </c>
    </row>
    <row r="617" spans="1:11" x14ac:dyDescent="0.35">
      <c r="A617">
        <v>616</v>
      </c>
      <c r="B617">
        <v>5</v>
      </c>
      <c r="C617">
        <v>5</v>
      </c>
      <c r="D617">
        <v>149</v>
      </c>
      <c r="E617" s="1">
        <v>43941.625</v>
      </c>
      <c r="F617" s="6" t="str">
        <f>DAY(sofile__3[[#This Row],[TimeStamp]])&amp;"/"&amp;MONTH(sofile__3[[#This Row],[TimeStamp]])&amp;"/"&amp;YEAR(sofile__3[[#This Row],[TimeStamp]])</f>
        <v>20/4/2020</v>
      </c>
      <c r="G617">
        <v>616</v>
      </c>
      <c r="H617">
        <v>39</v>
      </c>
      <c r="I617">
        <f>+WEEKNUM(sofile__3[[#This Row],[TimeStamp]])</f>
        <v>17</v>
      </c>
      <c r="J617">
        <f>VLOOKUP(sofile__3[[#This Row],[PurchaseOderID]],pofile__7[[PurchaseOrderID]:[SupplierID]],3,FALSE)</f>
        <v>1</v>
      </c>
      <c r="K617">
        <f>sofile__3[[#This Row],[POToSalesInHours]]</f>
        <v>39</v>
      </c>
    </row>
    <row r="618" spans="1:11" x14ac:dyDescent="0.35">
      <c r="A618">
        <v>617</v>
      </c>
      <c r="B618">
        <v>2</v>
      </c>
      <c r="C618">
        <v>3</v>
      </c>
      <c r="D618">
        <v>321</v>
      </c>
      <c r="E618" s="1">
        <v>43941.083333333336</v>
      </c>
      <c r="F618" s="6" t="str">
        <f>DAY(sofile__3[[#This Row],[TimeStamp]])&amp;"/"&amp;MONTH(sofile__3[[#This Row],[TimeStamp]])&amp;"/"&amp;YEAR(sofile__3[[#This Row],[TimeStamp]])</f>
        <v>20/4/2020</v>
      </c>
      <c r="G618">
        <v>617</v>
      </c>
      <c r="H618">
        <v>26</v>
      </c>
      <c r="I618">
        <f>+WEEKNUM(sofile__3[[#This Row],[TimeStamp]])</f>
        <v>17</v>
      </c>
      <c r="J618">
        <f>VLOOKUP(sofile__3[[#This Row],[PurchaseOderID]],pofile__7[[PurchaseOrderID]:[SupplierID]],3,FALSE)</f>
        <v>6</v>
      </c>
      <c r="K618">
        <f>sofile__3[[#This Row],[POToSalesInHours]]</f>
        <v>26</v>
      </c>
    </row>
    <row r="619" spans="1:11" x14ac:dyDescent="0.35">
      <c r="A619">
        <v>618</v>
      </c>
      <c r="B619">
        <v>3</v>
      </c>
      <c r="C619">
        <v>6</v>
      </c>
      <c r="D619">
        <v>413</v>
      </c>
      <c r="E619" s="1">
        <v>43942.625</v>
      </c>
      <c r="F619" s="6" t="str">
        <f>DAY(sofile__3[[#This Row],[TimeStamp]])&amp;"/"&amp;MONTH(sofile__3[[#This Row],[TimeStamp]])&amp;"/"&amp;YEAR(sofile__3[[#This Row],[TimeStamp]])</f>
        <v>21/4/2020</v>
      </c>
      <c r="G619">
        <v>618</v>
      </c>
      <c r="H619">
        <v>39</v>
      </c>
      <c r="I619">
        <f>+WEEKNUM(sofile__3[[#This Row],[TimeStamp]])</f>
        <v>17</v>
      </c>
      <c r="J619">
        <f>VLOOKUP(sofile__3[[#This Row],[PurchaseOderID]],pofile__7[[PurchaseOrderID]:[SupplierID]],3,FALSE)</f>
        <v>7</v>
      </c>
      <c r="K619">
        <f>sofile__3[[#This Row],[POToSalesInHours]]</f>
        <v>39</v>
      </c>
    </row>
    <row r="620" spans="1:11" x14ac:dyDescent="0.35">
      <c r="A620">
        <v>619</v>
      </c>
      <c r="B620">
        <v>5</v>
      </c>
      <c r="C620">
        <v>2</v>
      </c>
      <c r="D620">
        <v>394</v>
      </c>
      <c r="E620" s="1">
        <v>43942.583333333336</v>
      </c>
      <c r="F620" s="6" t="str">
        <f>DAY(sofile__3[[#This Row],[TimeStamp]])&amp;"/"&amp;MONTH(sofile__3[[#This Row],[TimeStamp]])&amp;"/"&amp;YEAR(sofile__3[[#This Row],[TimeStamp]])</f>
        <v>21/4/2020</v>
      </c>
      <c r="G620">
        <v>619</v>
      </c>
      <c r="H620">
        <v>38</v>
      </c>
      <c r="I620">
        <f>+WEEKNUM(sofile__3[[#This Row],[TimeStamp]])</f>
        <v>17</v>
      </c>
      <c r="J620">
        <f>VLOOKUP(sofile__3[[#This Row],[PurchaseOderID]],pofile__7[[PurchaseOrderID]:[SupplierID]],3,FALSE)</f>
        <v>4</v>
      </c>
      <c r="K620">
        <f>sofile__3[[#This Row],[POToSalesInHours]]</f>
        <v>38</v>
      </c>
    </row>
    <row r="621" spans="1:11" x14ac:dyDescent="0.35">
      <c r="A621">
        <v>620</v>
      </c>
      <c r="B621">
        <v>9</v>
      </c>
      <c r="C621">
        <v>6</v>
      </c>
      <c r="D621">
        <v>231</v>
      </c>
      <c r="E621" s="1">
        <v>43942.541666666664</v>
      </c>
      <c r="F621" s="6" t="str">
        <f>DAY(sofile__3[[#This Row],[TimeStamp]])&amp;"/"&amp;MONTH(sofile__3[[#This Row],[TimeStamp]])&amp;"/"&amp;YEAR(sofile__3[[#This Row],[TimeStamp]])</f>
        <v>21/4/2020</v>
      </c>
      <c r="G621">
        <v>620</v>
      </c>
      <c r="H621">
        <v>37</v>
      </c>
      <c r="I621">
        <f>+WEEKNUM(sofile__3[[#This Row],[TimeStamp]])</f>
        <v>17</v>
      </c>
      <c r="J621">
        <f>VLOOKUP(sofile__3[[#This Row],[PurchaseOderID]],pofile__7[[PurchaseOrderID]:[SupplierID]],3,FALSE)</f>
        <v>3</v>
      </c>
      <c r="K621">
        <f>sofile__3[[#This Row],[POToSalesInHours]]</f>
        <v>37</v>
      </c>
    </row>
    <row r="622" spans="1:11" x14ac:dyDescent="0.35">
      <c r="A622">
        <v>621</v>
      </c>
      <c r="B622">
        <v>11</v>
      </c>
      <c r="C622">
        <v>7</v>
      </c>
      <c r="D622">
        <v>172</v>
      </c>
      <c r="E622" s="1">
        <v>43942.416666666664</v>
      </c>
      <c r="F622" s="6" t="str">
        <f>DAY(sofile__3[[#This Row],[TimeStamp]])&amp;"/"&amp;MONTH(sofile__3[[#This Row],[TimeStamp]])&amp;"/"&amp;YEAR(sofile__3[[#This Row],[TimeStamp]])</f>
        <v>21/4/2020</v>
      </c>
      <c r="G622">
        <v>621</v>
      </c>
      <c r="H622">
        <v>34</v>
      </c>
      <c r="I622">
        <f>+WEEKNUM(sofile__3[[#This Row],[TimeStamp]])</f>
        <v>17</v>
      </c>
      <c r="J622">
        <f>VLOOKUP(sofile__3[[#This Row],[PurchaseOderID]],pofile__7[[PurchaseOrderID]:[SupplierID]],3,FALSE)</f>
        <v>7</v>
      </c>
      <c r="K622">
        <f>sofile__3[[#This Row],[POToSalesInHours]]</f>
        <v>34</v>
      </c>
    </row>
    <row r="623" spans="1:11" x14ac:dyDescent="0.35">
      <c r="A623">
        <v>622</v>
      </c>
      <c r="B623">
        <v>11</v>
      </c>
      <c r="C623">
        <v>1</v>
      </c>
      <c r="D623">
        <v>247</v>
      </c>
      <c r="E623" s="1">
        <v>43942.25</v>
      </c>
      <c r="F623" s="6" t="str">
        <f>DAY(sofile__3[[#This Row],[TimeStamp]])&amp;"/"&amp;MONTH(sofile__3[[#This Row],[TimeStamp]])&amp;"/"&amp;YEAR(sofile__3[[#This Row],[TimeStamp]])</f>
        <v>21/4/2020</v>
      </c>
      <c r="G623">
        <v>622</v>
      </c>
      <c r="H623">
        <v>30</v>
      </c>
      <c r="I623">
        <f>+WEEKNUM(sofile__3[[#This Row],[TimeStamp]])</f>
        <v>17</v>
      </c>
      <c r="J623">
        <f>VLOOKUP(sofile__3[[#This Row],[PurchaseOderID]],pofile__7[[PurchaseOrderID]:[SupplierID]],3,FALSE)</f>
        <v>1</v>
      </c>
      <c r="K623">
        <f>sofile__3[[#This Row],[POToSalesInHours]]</f>
        <v>30</v>
      </c>
    </row>
    <row r="624" spans="1:11" x14ac:dyDescent="0.35">
      <c r="A624">
        <v>623</v>
      </c>
      <c r="B624">
        <v>2</v>
      </c>
      <c r="C624">
        <v>1</v>
      </c>
      <c r="D624">
        <v>442</v>
      </c>
      <c r="E624" s="1">
        <v>43942.458333333336</v>
      </c>
      <c r="F624" s="6" t="str">
        <f>DAY(sofile__3[[#This Row],[TimeStamp]])&amp;"/"&amp;MONTH(sofile__3[[#This Row],[TimeStamp]])&amp;"/"&amp;YEAR(sofile__3[[#This Row],[TimeStamp]])</f>
        <v>21/4/2020</v>
      </c>
      <c r="G624">
        <v>623</v>
      </c>
      <c r="H624">
        <v>35</v>
      </c>
      <c r="I624">
        <f>+WEEKNUM(sofile__3[[#This Row],[TimeStamp]])</f>
        <v>17</v>
      </c>
      <c r="J624">
        <f>VLOOKUP(sofile__3[[#This Row],[PurchaseOderID]],pofile__7[[PurchaseOrderID]:[SupplierID]],3,FALSE)</f>
        <v>5</v>
      </c>
      <c r="K624">
        <f>sofile__3[[#This Row],[POToSalesInHours]]</f>
        <v>35</v>
      </c>
    </row>
    <row r="625" spans="1:11" x14ac:dyDescent="0.35">
      <c r="A625">
        <v>624</v>
      </c>
      <c r="B625">
        <v>7</v>
      </c>
      <c r="C625">
        <v>2</v>
      </c>
      <c r="D625">
        <v>413</v>
      </c>
      <c r="E625" s="1">
        <v>43942.625</v>
      </c>
      <c r="F625" s="6" t="str">
        <f>DAY(sofile__3[[#This Row],[TimeStamp]])&amp;"/"&amp;MONTH(sofile__3[[#This Row],[TimeStamp]])&amp;"/"&amp;YEAR(sofile__3[[#This Row],[TimeStamp]])</f>
        <v>21/4/2020</v>
      </c>
      <c r="G625">
        <v>624</v>
      </c>
      <c r="H625">
        <v>39</v>
      </c>
      <c r="I625">
        <f>+WEEKNUM(sofile__3[[#This Row],[TimeStamp]])</f>
        <v>17</v>
      </c>
      <c r="J625">
        <f>VLOOKUP(sofile__3[[#This Row],[PurchaseOderID]],pofile__7[[PurchaseOrderID]:[SupplierID]],3,FALSE)</f>
        <v>1</v>
      </c>
      <c r="K625">
        <f>sofile__3[[#This Row],[POToSalesInHours]]</f>
        <v>39</v>
      </c>
    </row>
    <row r="626" spans="1:11" x14ac:dyDescent="0.35">
      <c r="A626">
        <v>625</v>
      </c>
      <c r="B626">
        <v>5</v>
      </c>
      <c r="C626">
        <v>2</v>
      </c>
      <c r="D626">
        <v>462</v>
      </c>
      <c r="E626" s="1">
        <v>43943.583333333336</v>
      </c>
      <c r="F626" s="6" t="str">
        <f>DAY(sofile__3[[#This Row],[TimeStamp]])&amp;"/"&amp;MONTH(sofile__3[[#This Row],[TimeStamp]])&amp;"/"&amp;YEAR(sofile__3[[#This Row],[TimeStamp]])</f>
        <v>22/4/2020</v>
      </c>
      <c r="G626">
        <v>625</v>
      </c>
      <c r="H626">
        <v>38</v>
      </c>
      <c r="I626">
        <f>+WEEKNUM(sofile__3[[#This Row],[TimeStamp]])</f>
        <v>17</v>
      </c>
      <c r="J626">
        <f>VLOOKUP(sofile__3[[#This Row],[PurchaseOderID]],pofile__7[[PurchaseOrderID]:[SupplierID]],3,FALSE)</f>
        <v>4</v>
      </c>
      <c r="K626">
        <f>sofile__3[[#This Row],[POToSalesInHours]]</f>
        <v>38</v>
      </c>
    </row>
    <row r="627" spans="1:11" x14ac:dyDescent="0.35">
      <c r="A627">
        <v>626</v>
      </c>
      <c r="B627">
        <v>10</v>
      </c>
      <c r="C627">
        <v>9</v>
      </c>
      <c r="D627">
        <v>446</v>
      </c>
      <c r="E627" s="1">
        <v>43943.458333333336</v>
      </c>
      <c r="F627" s="6" t="str">
        <f>DAY(sofile__3[[#This Row],[TimeStamp]])&amp;"/"&amp;MONTH(sofile__3[[#This Row],[TimeStamp]])&amp;"/"&amp;YEAR(sofile__3[[#This Row],[TimeStamp]])</f>
        <v>22/4/2020</v>
      </c>
      <c r="G627">
        <v>626</v>
      </c>
      <c r="H627">
        <v>35</v>
      </c>
      <c r="I627">
        <f>+WEEKNUM(sofile__3[[#This Row],[TimeStamp]])</f>
        <v>17</v>
      </c>
      <c r="J627">
        <f>VLOOKUP(sofile__3[[#This Row],[PurchaseOderID]],pofile__7[[PurchaseOrderID]:[SupplierID]],3,FALSE)</f>
        <v>1</v>
      </c>
      <c r="K627">
        <f>sofile__3[[#This Row],[POToSalesInHours]]</f>
        <v>35</v>
      </c>
    </row>
    <row r="628" spans="1:11" x14ac:dyDescent="0.35">
      <c r="A628">
        <v>627</v>
      </c>
      <c r="B628">
        <v>2</v>
      </c>
      <c r="C628">
        <v>2</v>
      </c>
      <c r="D628">
        <v>233</v>
      </c>
      <c r="E628" s="1">
        <v>43943.416666666664</v>
      </c>
      <c r="F628" s="6" t="str">
        <f>DAY(sofile__3[[#This Row],[TimeStamp]])&amp;"/"&amp;MONTH(sofile__3[[#This Row],[TimeStamp]])&amp;"/"&amp;YEAR(sofile__3[[#This Row],[TimeStamp]])</f>
        <v>22/4/2020</v>
      </c>
      <c r="G628">
        <v>627</v>
      </c>
      <c r="H628">
        <v>34</v>
      </c>
      <c r="I628">
        <f>+WEEKNUM(sofile__3[[#This Row],[TimeStamp]])</f>
        <v>17</v>
      </c>
      <c r="J628">
        <f>VLOOKUP(sofile__3[[#This Row],[PurchaseOderID]],pofile__7[[PurchaseOrderID]:[SupplierID]],3,FALSE)</f>
        <v>2</v>
      </c>
      <c r="K628">
        <f>sofile__3[[#This Row],[POToSalesInHours]]</f>
        <v>34</v>
      </c>
    </row>
    <row r="629" spans="1:11" x14ac:dyDescent="0.35">
      <c r="A629">
        <v>628</v>
      </c>
      <c r="B629">
        <v>13</v>
      </c>
      <c r="C629">
        <v>1</v>
      </c>
      <c r="D629">
        <v>172</v>
      </c>
      <c r="E629" s="1">
        <v>43943.416666666664</v>
      </c>
      <c r="F629" s="6" t="str">
        <f>DAY(sofile__3[[#This Row],[TimeStamp]])&amp;"/"&amp;MONTH(sofile__3[[#This Row],[TimeStamp]])&amp;"/"&amp;YEAR(sofile__3[[#This Row],[TimeStamp]])</f>
        <v>22/4/2020</v>
      </c>
      <c r="G629">
        <v>628</v>
      </c>
      <c r="H629">
        <v>34</v>
      </c>
      <c r="I629">
        <f>+WEEKNUM(sofile__3[[#This Row],[TimeStamp]])</f>
        <v>17</v>
      </c>
      <c r="J629">
        <f>VLOOKUP(sofile__3[[#This Row],[PurchaseOderID]],pofile__7[[PurchaseOrderID]:[SupplierID]],3,FALSE)</f>
        <v>3</v>
      </c>
      <c r="K629">
        <f>sofile__3[[#This Row],[POToSalesInHours]]</f>
        <v>34</v>
      </c>
    </row>
    <row r="630" spans="1:11" x14ac:dyDescent="0.35">
      <c r="A630">
        <v>629</v>
      </c>
      <c r="B630">
        <v>2</v>
      </c>
      <c r="C630">
        <v>4</v>
      </c>
      <c r="D630">
        <v>306</v>
      </c>
      <c r="E630" s="1">
        <v>43943.583333333336</v>
      </c>
      <c r="F630" s="6" t="str">
        <f>DAY(sofile__3[[#This Row],[TimeStamp]])&amp;"/"&amp;MONTH(sofile__3[[#This Row],[TimeStamp]])&amp;"/"&amp;YEAR(sofile__3[[#This Row],[TimeStamp]])</f>
        <v>22/4/2020</v>
      </c>
      <c r="G630">
        <v>629</v>
      </c>
      <c r="H630">
        <v>38</v>
      </c>
      <c r="I630">
        <f>+WEEKNUM(sofile__3[[#This Row],[TimeStamp]])</f>
        <v>17</v>
      </c>
      <c r="J630">
        <f>VLOOKUP(sofile__3[[#This Row],[PurchaseOderID]],pofile__7[[PurchaseOrderID]:[SupplierID]],3,FALSE)</f>
        <v>5</v>
      </c>
      <c r="K630">
        <f>sofile__3[[#This Row],[POToSalesInHours]]</f>
        <v>38</v>
      </c>
    </row>
    <row r="631" spans="1:11" x14ac:dyDescent="0.35">
      <c r="A631">
        <v>630</v>
      </c>
      <c r="B631">
        <v>14</v>
      </c>
      <c r="C631">
        <v>3</v>
      </c>
      <c r="D631">
        <v>115</v>
      </c>
      <c r="E631" s="1">
        <v>43943.541666666664</v>
      </c>
      <c r="F631" s="6" t="str">
        <f>DAY(sofile__3[[#This Row],[TimeStamp]])&amp;"/"&amp;MONTH(sofile__3[[#This Row],[TimeStamp]])&amp;"/"&amp;YEAR(sofile__3[[#This Row],[TimeStamp]])</f>
        <v>22/4/2020</v>
      </c>
      <c r="G631">
        <v>630</v>
      </c>
      <c r="H631">
        <v>37</v>
      </c>
      <c r="I631">
        <f>+WEEKNUM(sofile__3[[#This Row],[TimeStamp]])</f>
        <v>17</v>
      </c>
      <c r="J631">
        <f>VLOOKUP(sofile__3[[#This Row],[PurchaseOderID]],pofile__7[[PurchaseOrderID]:[SupplierID]],3,FALSE)</f>
        <v>6</v>
      </c>
      <c r="K631">
        <f>sofile__3[[#This Row],[POToSalesInHours]]</f>
        <v>37</v>
      </c>
    </row>
    <row r="632" spans="1:11" x14ac:dyDescent="0.35">
      <c r="A632">
        <v>631</v>
      </c>
      <c r="B632">
        <v>10</v>
      </c>
      <c r="C632">
        <v>7</v>
      </c>
      <c r="D632">
        <v>152</v>
      </c>
      <c r="E632" s="1">
        <v>43944.625</v>
      </c>
      <c r="F632" s="6" t="str">
        <f>DAY(sofile__3[[#This Row],[TimeStamp]])&amp;"/"&amp;MONTH(sofile__3[[#This Row],[TimeStamp]])&amp;"/"&amp;YEAR(sofile__3[[#This Row],[TimeStamp]])</f>
        <v>23/4/2020</v>
      </c>
      <c r="G632">
        <v>631</v>
      </c>
      <c r="H632">
        <v>39</v>
      </c>
      <c r="I632">
        <f>+WEEKNUM(sofile__3[[#This Row],[TimeStamp]])</f>
        <v>17</v>
      </c>
      <c r="J632">
        <f>VLOOKUP(sofile__3[[#This Row],[PurchaseOderID]],pofile__7[[PurchaseOrderID]:[SupplierID]],3,FALSE)</f>
        <v>4</v>
      </c>
      <c r="K632">
        <f>sofile__3[[#This Row],[POToSalesInHours]]</f>
        <v>39</v>
      </c>
    </row>
    <row r="633" spans="1:11" x14ac:dyDescent="0.35">
      <c r="A633">
        <v>632</v>
      </c>
      <c r="B633">
        <v>10</v>
      </c>
      <c r="C633">
        <v>8</v>
      </c>
      <c r="D633">
        <v>269</v>
      </c>
      <c r="E633" s="1">
        <v>43944.208333333336</v>
      </c>
      <c r="F633" s="6" t="str">
        <f>DAY(sofile__3[[#This Row],[TimeStamp]])&amp;"/"&amp;MONTH(sofile__3[[#This Row],[TimeStamp]])&amp;"/"&amp;YEAR(sofile__3[[#This Row],[TimeStamp]])</f>
        <v>23/4/2020</v>
      </c>
      <c r="G633">
        <v>632</v>
      </c>
      <c r="H633">
        <v>29</v>
      </c>
      <c r="I633">
        <f>+WEEKNUM(sofile__3[[#This Row],[TimeStamp]])</f>
        <v>17</v>
      </c>
      <c r="J633">
        <f>VLOOKUP(sofile__3[[#This Row],[PurchaseOderID]],pofile__7[[PurchaseOrderID]:[SupplierID]],3,FALSE)</f>
        <v>6</v>
      </c>
      <c r="K633">
        <f>sofile__3[[#This Row],[POToSalesInHours]]</f>
        <v>29</v>
      </c>
    </row>
    <row r="634" spans="1:11" x14ac:dyDescent="0.35">
      <c r="A634">
        <v>633</v>
      </c>
      <c r="B634">
        <v>1</v>
      </c>
      <c r="C634">
        <v>9</v>
      </c>
      <c r="D634">
        <v>116</v>
      </c>
      <c r="E634" s="1">
        <v>43944.333333333336</v>
      </c>
      <c r="F634" s="6" t="str">
        <f>DAY(sofile__3[[#This Row],[TimeStamp]])&amp;"/"&amp;MONTH(sofile__3[[#This Row],[TimeStamp]])&amp;"/"&amp;YEAR(sofile__3[[#This Row],[TimeStamp]])</f>
        <v>23/4/2020</v>
      </c>
      <c r="G634">
        <v>633</v>
      </c>
      <c r="H634">
        <v>32</v>
      </c>
      <c r="I634">
        <f>+WEEKNUM(sofile__3[[#This Row],[TimeStamp]])</f>
        <v>17</v>
      </c>
      <c r="J634">
        <f>VLOOKUP(sofile__3[[#This Row],[PurchaseOderID]],pofile__7[[PurchaseOrderID]:[SupplierID]],3,FALSE)</f>
        <v>7</v>
      </c>
      <c r="K634">
        <f>sofile__3[[#This Row],[POToSalesInHours]]</f>
        <v>32</v>
      </c>
    </row>
    <row r="635" spans="1:11" x14ac:dyDescent="0.35">
      <c r="A635">
        <v>634</v>
      </c>
      <c r="B635">
        <v>9</v>
      </c>
      <c r="C635">
        <v>3</v>
      </c>
      <c r="D635">
        <v>248</v>
      </c>
      <c r="E635" s="1">
        <v>43944.25</v>
      </c>
      <c r="F635" s="6" t="str">
        <f>DAY(sofile__3[[#This Row],[TimeStamp]])&amp;"/"&amp;MONTH(sofile__3[[#This Row],[TimeStamp]])&amp;"/"&amp;YEAR(sofile__3[[#This Row],[TimeStamp]])</f>
        <v>23/4/2020</v>
      </c>
      <c r="G635">
        <v>634</v>
      </c>
      <c r="H635">
        <v>30</v>
      </c>
      <c r="I635">
        <f>+WEEKNUM(sofile__3[[#This Row],[TimeStamp]])</f>
        <v>17</v>
      </c>
      <c r="J635">
        <f>VLOOKUP(sofile__3[[#This Row],[PurchaseOderID]],pofile__7[[PurchaseOrderID]:[SupplierID]],3,FALSE)</f>
        <v>2</v>
      </c>
      <c r="K635">
        <f>sofile__3[[#This Row],[POToSalesInHours]]</f>
        <v>30</v>
      </c>
    </row>
    <row r="636" spans="1:11" x14ac:dyDescent="0.35">
      <c r="A636">
        <v>635</v>
      </c>
      <c r="B636">
        <v>8</v>
      </c>
      <c r="C636">
        <v>2</v>
      </c>
      <c r="D636">
        <v>360</v>
      </c>
      <c r="E636" s="1">
        <v>43944.416666666664</v>
      </c>
      <c r="F636" s="6" t="str">
        <f>DAY(sofile__3[[#This Row],[TimeStamp]])&amp;"/"&amp;MONTH(sofile__3[[#This Row],[TimeStamp]])&amp;"/"&amp;YEAR(sofile__3[[#This Row],[TimeStamp]])</f>
        <v>23/4/2020</v>
      </c>
      <c r="G636">
        <v>635</v>
      </c>
      <c r="H636">
        <v>34</v>
      </c>
      <c r="I636">
        <f>+WEEKNUM(sofile__3[[#This Row],[TimeStamp]])</f>
        <v>17</v>
      </c>
      <c r="J636">
        <f>VLOOKUP(sofile__3[[#This Row],[PurchaseOderID]],pofile__7[[PurchaseOrderID]:[SupplierID]],3,FALSE)</f>
        <v>1</v>
      </c>
      <c r="K636">
        <f>sofile__3[[#This Row],[POToSalesInHours]]</f>
        <v>34</v>
      </c>
    </row>
    <row r="637" spans="1:11" x14ac:dyDescent="0.35">
      <c r="A637">
        <v>636</v>
      </c>
      <c r="B637">
        <v>10</v>
      </c>
      <c r="C637">
        <v>1</v>
      </c>
      <c r="D637">
        <v>217</v>
      </c>
      <c r="E637" s="1">
        <v>43944.458333333336</v>
      </c>
      <c r="F637" s="6" t="str">
        <f>DAY(sofile__3[[#This Row],[TimeStamp]])&amp;"/"&amp;MONTH(sofile__3[[#This Row],[TimeStamp]])&amp;"/"&amp;YEAR(sofile__3[[#This Row],[TimeStamp]])</f>
        <v>23/4/2020</v>
      </c>
      <c r="G637">
        <v>636</v>
      </c>
      <c r="H637">
        <v>35</v>
      </c>
      <c r="I637">
        <f>+WEEKNUM(sofile__3[[#This Row],[TimeStamp]])</f>
        <v>17</v>
      </c>
      <c r="J637">
        <f>VLOOKUP(sofile__3[[#This Row],[PurchaseOderID]],pofile__7[[PurchaseOrderID]:[SupplierID]],3,FALSE)</f>
        <v>3</v>
      </c>
      <c r="K637">
        <f>sofile__3[[#This Row],[POToSalesInHours]]</f>
        <v>35</v>
      </c>
    </row>
    <row r="638" spans="1:11" x14ac:dyDescent="0.35">
      <c r="A638">
        <v>637</v>
      </c>
      <c r="B638">
        <v>13</v>
      </c>
      <c r="C638">
        <v>2</v>
      </c>
      <c r="D638">
        <v>360</v>
      </c>
      <c r="E638" s="1">
        <v>43944.333333333336</v>
      </c>
      <c r="F638" s="6" t="str">
        <f>DAY(sofile__3[[#This Row],[TimeStamp]])&amp;"/"&amp;MONTH(sofile__3[[#This Row],[TimeStamp]])&amp;"/"&amp;YEAR(sofile__3[[#This Row],[TimeStamp]])</f>
        <v>23/4/2020</v>
      </c>
      <c r="G638">
        <v>637</v>
      </c>
      <c r="H638">
        <v>32</v>
      </c>
      <c r="I638">
        <f>+WEEKNUM(sofile__3[[#This Row],[TimeStamp]])</f>
        <v>17</v>
      </c>
      <c r="J638">
        <f>VLOOKUP(sofile__3[[#This Row],[PurchaseOderID]],pofile__7[[PurchaseOrderID]:[SupplierID]],3,FALSE)</f>
        <v>6</v>
      </c>
      <c r="K638">
        <f>sofile__3[[#This Row],[POToSalesInHours]]</f>
        <v>32</v>
      </c>
    </row>
    <row r="639" spans="1:11" x14ac:dyDescent="0.35">
      <c r="A639">
        <v>638</v>
      </c>
      <c r="B639">
        <v>3</v>
      </c>
      <c r="C639">
        <v>2</v>
      </c>
      <c r="D639">
        <v>443</v>
      </c>
      <c r="E639" s="1">
        <v>43945.041666666664</v>
      </c>
      <c r="F639" s="6" t="str">
        <f>DAY(sofile__3[[#This Row],[TimeStamp]])&amp;"/"&amp;MONTH(sofile__3[[#This Row],[TimeStamp]])&amp;"/"&amp;YEAR(sofile__3[[#This Row],[TimeStamp]])</f>
        <v>24/4/2020</v>
      </c>
      <c r="G639">
        <v>638</v>
      </c>
      <c r="H639">
        <v>25</v>
      </c>
      <c r="I639">
        <f>+WEEKNUM(sofile__3[[#This Row],[TimeStamp]])</f>
        <v>17</v>
      </c>
      <c r="J639">
        <f>VLOOKUP(sofile__3[[#This Row],[PurchaseOderID]],pofile__7[[PurchaseOrderID]:[SupplierID]],3,FALSE)</f>
        <v>3</v>
      </c>
      <c r="K639">
        <f>sofile__3[[#This Row],[POToSalesInHours]]</f>
        <v>25</v>
      </c>
    </row>
    <row r="640" spans="1:11" x14ac:dyDescent="0.35">
      <c r="A640">
        <v>639</v>
      </c>
      <c r="B640">
        <v>13</v>
      </c>
      <c r="C640">
        <v>1</v>
      </c>
      <c r="D640">
        <v>114</v>
      </c>
      <c r="E640" s="1">
        <v>43945.083333333336</v>
      </c>
      <c r="F640" s="6" t="str">
        <f>DAY(sofile__3[[#This Row],[TimeStamp]])&amp;"/"&amp;MONTH(sofile__3[[#This Row],[TimeStamp]])&amp;"/"&amp;YEAR(sofile__3[[#This Row],[TimeStamp]])</f>
        <v>24/4/2020</v>
      </c>
      <c r="G640">
        <v>639</v>
      </c>
      <c r="H640">
        <v>26</v>
      </c>
      <c r="I640">
        <f>+WEEKNUM(sofile__3[[#This Row],[TimeStamp]])</f>
        <v>17</v>
      </c>
      <c r="J640">
        <f>VLOOKUP(sofile__3[[#This Row],[PurchaseOderID]],pofile__7[[PurchaseOrderID]:[SupplierID]],3,FALSE)</f>
        <v>4</v>
      </c>
      <c r="K640">
        <f>sofile__3[[#This Row],[POToSalesInHours]]</f>
        <v>26</v>
      </c>
    </row>
    <row r="641" spans="1:11" x14ac:dyDescent="0.35">
      <c r="A641">
        <v>640</v>
      </c>
      <c r="B641">
        <v>11</v>
      </c>
      <c r="C641">
        <v>5</v>
      </c>
      <c r="D641">
        <v>331</v>
      </c>
      <c r="E641" s="1">
        <v>43945.416666666664</v>
      </c>
      <c r="F641" s="6" t="str">
        <f>DAY(sofile__3[[#This Row],[TimeStamp]])&amp;"/"&amp;MONTH(sofile__3[[#This Row],[TimeStamp]])&amp;"/"&amp;YEAR(sofile__3[[#This Row],[TimeStamp]])</f>
        <v>24/4/2020</v>
      </c>
      <c r="G641">
        <v>640</v>
      </c>
      <c r="H641">
        <v>34</v>
      </c>
      <c r="I641">
        <f>+WEEKNUM(sofile__3[[#This Row],[TimeStamp]])</f>
        <v>17</v>
      </c>
      <c r="J641">
        <f>VLOOKUP(sofile__3[[#This Row],[PurchaseOderID]],pofile__7[[PurchaseOrderID]:[SupplierID]],3,FALSE)</f>
        <v>4</v>
      </c>
      <c r="K641">
        <f>sofile__3[[#This Row],[POToSalesInHours]]</f>
        <v>34</v>
      </c>
    </row>
    <row r="642" spans="1:11" x14ac:dyDescent="0.35">
      <c r="A642">
        <v>641</v>
      </c>
      <c r="B642">
        <v>3</v>
      </c>
      <c r="C642">
        <v>8</v>
      </c>
      <c r="D642">
        <v>143</v>
      </c>
      <c r="E642" s="1">
        <v>43945.125</v>
      </c>
      <c r="F642" s="6" t="str">
        <f>DAY(sofile__3[[#This Row],[TimeStamp]])&amp;"/"&amp;MONTH(sofile__3[[#This Row],[TimeStamp]])&amp;"/"&amp;YEAR(sofile__3[[#This Row],[TimeStamp]])</f>
        <v>24/4/2020</v>
      </c>
      <c r="G642">
        <v>641</v>
      </c>
      <c r="H642">
        <v>27</v>
      </c>
      <c r="I642">
        <f>+WEEKNUM(sofile__3[[#This Row],[TimeStamp]])</f>
        <v>17</v>
      </c>
      <c r="J642">
        <f>VLOOKUP(sofile__3[[#This Row],[PurchaseOderID]],pofile__7[[PurchaseOrderID]:[SupplierID]],3,FALSE)</f>
        <v>3</v>
      </c>
      <c r="K642">
        <f>sofile__3[[#This Row],[POToSalesInHours]]</f>
        <v>27</v>
      </c>
    </row>
    <row r="643" spans="1:11" x14ac:dyDescent="0.35">
      <c r="A643">
        <v>642</v>
      </c>
      <c r="B643">
        <v>3</v>
      </c>
      <c r="C643">
        <v>9</v>
      </c>
      <c r="D643">
        <v>172</v>
      </c>
      <c r="E643" s="1">
        <v>43945.208333333336</v>
      </c>
      <c r="F643" s="6" t="str">
        <f>DAY(sofile__3[[#This Row],[TimeStamp]])&amp;"/"&amp;MONTH(sofile__3[[#This Row],[TimeStamp]])&amp;"/"&amp;YEAR(sofile__3[[#This Row],[TimeStamp]])</f>
        <v>24/4/2020</v>
      </c>
      <c r="G643">
        <v>642</v>
      </c>
      <c r="H643">
        <v>29</v>
      </c>
      <c r="I643">
        <f>+WEEKNUM(sofile__3[[#This Row],[TimeStamp]])</f>
        <v>17</v>
      </c>
      <c r="J643">
        <f>VLOOKUP(sofile__3[[#This Row],[PurchaseOderID]],pofile__7[[PurchaseOrderID]:[SupplierID]],3,FALSE)</f>
        <v>1</v>
      </c>
      <c r="K643">
        <f>sofile__3[[#This Row],[POToSalesInHours]]</f>
        <v>29</v>
      </c>
    </row>
    <row r="644" spans="1:11" x14ac:dyDescent="0.35">
      <c r="A644">
        <v>643</v>
      </c>
      <c r="B644">
        <v>4</v>
      </c>
      <c r="C644">
        <v>5</v>
      </c>
      <c r="D644">
        <v>119</v>
      </c>
      <c r="E644" s="1">
        <v>43946.166666666664</v>
      </c>
      <c r="F644" s="6" t="str">
        <f>DAY(sofile__3[[#This Row],[TimeStamp]])&amp;"/"&amp;MONTH(sofile__3[[#This Row],[TimeStamp]])&amp;"/"&amp;YEAR(sofile__3[[#This Row],[TimeStamp]])</f>
        <v>25/4/2020</v>
      </c>
      <c r="G644">
        <v>643</v>
      </c>
      <c r="H644">
        <v>28</v>
      </c>
      <c r="I644">
        <f>+WEEKNUM(sofile__3[[#This Row],[TimeStamp]])</f>
        <v>17</v>
      </c>
      <c r="J644">
        <f>VLOOKUP(sofile__3[[#This Row],[PurchaseOderID]],pofile__7[[PurchaseOrderID]:[SupplierID]],3,FALSE)</f>
        <v>2</v>
      </c>
      <c r="K644">
        <f>sofile__3[[#This Row],[POToSalesInHours]]</f>
        <v>28</v>
      </c>
    </row>
    <row r="645" spans="1:11" x14ac:dyDescent="0.35">
      <c r="A645">
        <v>644</v>
      </c>
      <c r="B645">
        <v>14</v>
      </c>
      <c r="C645">
        <v>2</v>
      </c>
      <c r="D645">
        <v>323</v>
      </c>
      <c r="E645" s="1">
        <v>43946.541666666664</v>
      </c>
      <c r="F645" s="6" t="str">
        <f>DAY(sofile__3[[#This Row],[TimeStamp]])&amp;"/"&amp;MONTH(sofile__3[[#This Row],[TimeStamp]])&amp;"/"&amp;YEAR(sofile__3[[#This Row],[TimeStamp]])</f>
        <v>25/4/2020</v>
      </c>
      <c r="G645">
        <v>644</v>
      </c>
      <c r="H645">
        <v>37</v>
      </c>
      <c r="I645">
        <f>+WEEKNUM(sofile__3[[#This Row],[TimeStamp]])</f>
        <v>17</v>
      </c>
      <c r="J645">
        <f>VLOOKUP(sofile__3[[#This Row],[PurchaseOderID]],pofile__7[[PurchaseOrderID]:[SupplierID]],3,FALSE)</f>
        <v>1</v>
      </c>
      <c r="K645">
        <f>sofile__3[[#This Row],[POToSalesInHours]]</f>
        <v>37</v>
      </c>
    </row>
    <row r="646" spans="1:11" x14ac:dyDescent="0.35">
      <c r="A646">
        <v>645</v>
      </c>
      <c r="B646">
        <v>3</v>
      </c>
      <c r="C646">
        <v>3</v>
      </c>
      <c r="D646">
        <v>421</v>
      </c>
      <c r="E646" s="1">
        <v>43946.25</v>
      </c>
      <c r="F646" s="6" t="str">
        <f>DAY(sofile__3[[#This Row],[TimeStamp]])&amp;"/"&amp;MONTH(sofile__3[[#This Row],[TimeStamp]])&amp;"/"&amp;YEAR(sofile__3[[#This Row],[TimeStamp]])</f>
        <v>25/4/2020</v>
      </c>
      <c r="G646">
        <v>645</v>
      </c>
      <c r="H646">
        <v>30</v>
      </c>
      <c r="I646">
        <f>+WEEKNUM(sofile__3[[#This Row],[TimeStamp]])</f>
        <v>17</v>
      </c>
      <c r="J646">
        <f>VLOOKUP(sofile__3[[#This Row],[PurchaseOderID]],pofile__7[[PurchaseOrderID]:[SupplierID]],3,FALSE)</f>
        <v>4</v>
      </c>
      <c r="K646">
        <f>sofile__3[[#This Row],[POToSalesInHours]]</f>
        <v>30</v>
      </c>
    </row>
    <row r="647" spans="1:11" x14ac:dyDescent="0.35">
      <c r="A647">
        <v>646</v>
      </c>
      <c r="B647">
        <v>2</v>
      </c>
      <c r="C647">
        <v>1</v>
      </c>
      <c r="D647">
        <v>99</v>
      </c>
      <c r="E647" s="1">
        <v>43946.375</v>
      </c>
      <c r="F647" s="6" t="str">
        <f>DAY(sofile__3[[#This Row],[TimeStamp]])&amp;"/"&amp;MONTH(sofile__3[[#This Row],[TimeStamp]])&amp;"/"&amp;YEAR(sofile__3[[#This Row],[TimeStamp]])</f>
        <v>25/4/2020</v>
      </c>
      <c r="G647">
        <v>646</v>
      </c>
      <c r="H647">
        <v>33</v>
      </c>
      <c r="I647">
        <f>+WEEKNUM(sofile__3[[#This Row],[TimeStamp]])</f>
        <v>17</v>
      </c>
      <c r="J647">
        <f>VLOOKUP(sofile__3[[#This Row],[PurchaseOderID]],pofile__7[[PurchaseOrderID]:[SupplierID]],3,FALSE)</f>
        <v>3</v>
      </c>
      <c r="K647">
        <f>sofile__3[[#This Row],[POToSalesInHours]]</f>
        <v>33</v>
      </c>
    </row>
    <row r="648" spans="1:11" x14ac:dyDescent="0.35">
      <c r="A648">
        <v>647</v>
      </c>
      <c r="B648">
        <v>3</v>
      </c>
      <c r="C648">
        <v>2</v>
      </c>
      <c r="D648">
        <v>428</v>
      </c>
      <c r="E648" s="1">
        <v>43946.083333333336</v>
      </c>
      <c r="F648" s="6" t="str">
        <f>DAY(sofile__3[[#This Row],[TimeStamp]])&amp;"/"&amp;MONTH(sofile__3[[#This Row],[TimeStamp]])&amp;"/"&amp;YEAR(sofile__3[[#This Row],[TimeStamp]])</f>
        <v>25/4/2020</v>
      </c>
      <c r="G648">
        <v>647</v>
      </c>
      <c r="H648">
        <v>26</v>
      </c>
      <c r="I648">
        <f>+WEEKNUM(sofile__3[[#This Row],[TimeStamp]])</f>
        <v>17</v>
      </c>
      <c r="J648">
        <f>VLOOKUP(sofile__3[[#This Row],[PurchaseOderID]],pofile__7[[PurchaseOrderID]:[SupplierID]],3,FALSE)</f>
        <v>5</v>
      </c>
      <c r="K648">
        <f>sofile__3[[#This Row],[POToSalesInHours]]</f>
        <v>26</v>
      </c>
    </row>
    <row r="649" spans="1:11" x14ac:dyDescent="0.35">
      <c r="A649">
        <v>648</v>
      </c>
      <c r="B649">
        <v>5</v>
      </c>
      <c r="C649">
        <v>4</v>
      </c>
      <c r="D649">
        <v>249</v>
      </c>
      <c r="E649" s="1">
        <v>43946.083333333336</v>
      </c>
      <c r="F649" s="6" t="str">
        <f>DAY(sofile__3[[#This Row],[TimeStamp]])&amp;"/"&amp;MONTH(sofile__3[[#This Row],[TimeStamp]])&amp;"/"&amp;YEAR(sofile__3[[#This Row],[TimeStamp]])</f>
        <v>25/4/2020</v>
      </c>
      <c r="G649">
        <v>648</v>
      </c>
      <c r="H649">
        <v>26</v>
      </c>
      <c r="I649">
        <f>+WEEKNUM(sofile__3[[#This Row],[TimeStamp]])</f>
        <v>17</v>
      </c>
      <c r="J649">
        <f>VLOOKUP(sofile__3[[#This Row],[PurchaseOderID]],pofile__7[[PurchaseOrderID]:[SupplierID]],3,FALSE)</f>
        <v>2</v>
      </c>
      <c r="K649">
        <f>sofile__3[[#This Row],[POToSalesInHours]]</f>
        <v>26</v>
      </c>
    </row>
    <row r="650" spans="1:11" x14ac:dyDescent="0.35">
      <c r="A650">
        <v>649</v>
      </c>
      <c r="B650">
        <v>5</v>
      </c>
      <c r="C650">
        <v>9</v>
      </c>
      <c r="D650">
        <v>362</v>
      </c>
      <c r="E650" s="1">
        <v>43946.083333333336</v>
      </c>
      <c r="F650" s="6" t="str">
        <f>DAY(sofile__3[[#This Row],[TimeStamp]])&amp;"/"&amp;MONTH(sofile__3[[#This Row],[TimeStamp]])&amp;"/"&amp;YEAR(sofile__3[[#This Row],[TimeStamp]])</f>
        <v>25/4/2020</v>
      </c>
      <c r="G650">
        <v>649</v>
      </c>
      <c r="H650">
        <v>26</v>
      </c>
      <c r="I650">
        <f>+WEEKNUM(sofile__3[[#This Row],[TimeStamp]])</f>
        <v>17</v>
      </c>
      <c r="J650">
        <f>VLOOKUP(sofile__3[[#This Row],[PurchaseOderID]],pofile__7[[PurchaseOrderID]:[SupplierID]],3,FALSE)</f>
        <v>6</v>
      </c>
      <c r="K650">
        <f>sofile__3[[#This Row],[POToSalesInHours]]</f>
        <v>26</v>
      </c>
    </row>
    <row r="651" spans="1:11" x14ac:dyDescent="0.35">
      <c r="A651">
        <v>650</v>
      </c>
      <c r="B651">
        <v>14</v>
      </c>
      <c r="C651">
        <v>3</v>
      </c>
      <c r="D651">
        <v>171</v>
      </c>
      <c r="E651" s="1">
        <v>43947.458333333336</v>
      </c>
      <c r="F651" s="6" t="str">
        <f>DAY(sofile__3[[#This Row],[TimeStamp]])&amp;"/"&amp;MONTH(sofile__3[[#This Row],[TimeStamp]])&amp;"/"&amp;YEAR(sofile__3[[#This Row],[TimeStamp]])</f>
        <v>26/4/2020</v>
      </c>
      <c r="G651">
        <v>650</v>
      </c>
      <c r="H651">
        <v>35</v>
      </c>
      <c r="I651">
        <f>+WEEKNUM(sofile__3[[#This Row],[TimeStamp]])</f>
        <v>18</v>
      </c>
      <c r="J651">
        <f>VLOOKUP(sofile__3[[#This Row],[PurchaseOderID]],pofile__7[[PurchaseOrderID]:[SupplierID]],3,FALSE)</f>
        <v>7</v>
      </c>
      <c r="K651">
        <f>sofile__3[[#This Row],[POToSalesInHours]]</f>
        <v>35</v>
      </c>
    </row>
    <row r="652" spans="1:11" x14ac:dyDescent="0.35">
      <c r="A652">
        <v>651</v>
      </c>
      <c r="B652">
        <v>8</v>
      </c>
      <c r="C652">
        <v>8</v>
      </c>
      <c r="D652">
        <v>107</v>
      </c>
      <c r="E652" s="1">
        <v>43947.208333333336</v>
      </c>
      <c r="F652" s="6" t="str">
        <f>DAY(sofile__3[[#This Row],[TimeStamp]])&amp;"/"&amp;MONTH(sofile__3[[#This Row],[TimeStamp]])&amp;"/"&amp;YEAR(sofile__3[[#This Row],[TimeStamp]])</f>
        <v>26/4/2020</v>
      </c>
      <c r="G652">
        <v>651</v>
      </c>
      <c r="H652">
        <v>29</v>
      </c>
      <c r="I652">
        <f>+WEEKNUM(sofile__3[[#This Row],[TimeStamp]])</f>
        <v>18</v>
      </c>
      <c r="J652">
        <f>VLOOKUP(sofile__3[[#This Row],[PurchaseOderID]],pofile__7[[PurchaseOrderID]:[SupplierID]],3,FALSE)</f>
        <v>7</v>
      </c>
      <c r="K652">
        <f>sofile__3[[#This Row],[POToSalesInHours]]</f>
        <v>29</v>
      </c>
    </row>
    <row r="653" spans="1:11" x14ac:dyDescent="0.35">
      <c r="A653">
        <v>652</v>
      </c>
      <c r="B653">
        <v>14</v>
      </c>
      <c r="C653">
        <v>2</v>
      </c>
      <c r="D653">
        <v>452</v>
      </c>
      <c r="E653" s="1">
        <v>43947.166666666664</v>
      </c>
      <c r="F653" s="6" t="str">
        <f>DAY(sofile__3[[#This Row],[TimeStamp]])&amp;"/"&amp;MONTH(sofile__3[[#This Row],[TimeStamp]])&amp;"/"&amp;YEAR(sofile__3[[#This Row],[TimeStamp]])</f>
        <v>26/4/2020</v>
      </c>
      <c r="G653">
        <v>652</v>
      </c>
      <c r="H653">
        <v>28</v>
      </c>
      <c r="I653">
        <f>+WEEKNUM(sofile__3[[#This Row],[TimeStamp]])</f>
        <v>18</v>
      </c>
      <c r="J653">
        <f>VLOOKUP(sofile__3[[#This Row],[PurchaseOderID]],pofile__7[[PurchaseOrderID]:[SupplierID]],3,FALSE)</f>
        <v>3</v>
      </c>
      <c r="K653">
        <f>sofile__3[[#This Row],[POToSalesInHours]]</f>
        <v>28</v>
      </c>
    </row>
    <row r="654" spans="1:11" x14ac:dyDescent="0.35">
      <c r="A654">
        <v>653</v>
      </c>
      <c r="B654">
        <v>10</v>
      </c>
      <c r="C654">
        <v>3</v>
      </c>
      <c r="D654">
        <v>331</v>
      </c>
      <c r="E654" s="1">
        <v>43947.416666666664</v>
      </c>
      <c r="F654" s="6" t="str">
        <f>DAY(sofile__3[[#This Row],[TimeStamp]])&amp;"/"&amp;MONTH(sofile__3[[#This Row],[TimeStamp]])&amp;"/"&amp;YEAR(sofile__3[[#This Row],[TimeStamp]])</f>
        <v>26/4/2020</v>
      </c>
      <c r="G654">
        <v>653</v>
      </c>
      <c r="H654">
        <v>34</v>
      </c>
      <c r="I654">
        <f>+WEEKNUM(sofile__3[[#This Row],[TimeStamp]])</f>
        <v>18</v>
      </c>
      <c r="J654">
        <f>VLOOKUP(sofile__3[[#This Row],[PurchaseOderID]],pofile__7[[PurchaseOrderID]:[SupplierID]],3,FALSE)</f>
        <v>4</v>
      </c>
      <c r="K654">
        <f>sofile__3[[#This Row],[POToSalesInHours]]</f>
        <v>34</v>
      </c>
    </row>
    <row r="655" spans="1:11" x14ac:dyDescent="0.35">
      <c r="A655">
        <v>654</v>
      </c>
      <c r="B655">
        <v>2</v>
      </c>
      <c r="C655">
        <v>5</v>
      </c>
      <c r="D655">
        <v>339</v>
      </c>
      <c r="E655" s="1">
        <v>43947.458333333336</v>
      </c>
      <c r="F655" s="6" t="str">
        <f>DAY(sofile__3[[#This Row],[TimeStamp]])&amp;"/"&amp;MONTH(sofile__3[[#This Row],[TimeStamp]])&amp;"/"&amp;YEAR(sofile__3[[#This Row],[TimeStamp]])</f>
        <v>26/4/2020</v>
      </c>
      <c r="G655">
        <v>654</v>
      </c>
      <c r="H655">
        <v>35</v>
      </c>
      <c r="I655">
        <f>+WEEKNUM(sofile__3[[#This Row],[TimeStamp]])</f>
        <v>18</v>
      </c>
      <c r="J655">
        <f>VLOOKUP(sofile__3[[#This Row],[PurchaseOderID]],pofile__7[[PurchaseOrderID]:[SupplierID]],3,FALSE)</f>
        <v>6</v>
      </c>
      <c r="K655">
        <f>sofile__3[[#This Row],[POToSalesInHours]]</f>
        <v>35</v>
      </c>
    </row>
    <row r="656" spans="1:11" x14ac:dyDescent="0.35">
      <c r="A656">
        <v>655</v>
      </c>
      <c r="B656">
        <v>11</v>
      </c>
      <c r="C656">
        <v>7</v>
      </c>
      <c r="D656">
        <v>307</v>
      </c>
      <c r="E656" s="1">
        <v>43947.083333333336</v>
      </c>
      <c r="F656" s="6" t="str">
        <f>DAY(sofile__3[[#This Row],[TimeStamp]])&amp;"/"&amp;MONTH(sofile__3[[#This Row],[TimeStamp]])&amp;"/"&amp;YEAR(sofile__3[[#This Row],[TimeStamp]])</f>
        <v>26/4/2020</v>
      </c>
      <c r="G656">
        <v>655</v>
      </c>
      <c r="H656">
        <v>26</v>
      </c>
      <c r="I656">
        <f>+WEEKNUM(sofile__3[[#This Row],[TimeStamp]])</f>
        <v>18</v>
      </c>
      <c r="J656">
        <f>VLOOKUP(sofile__3[[#This Row],[PurchaseOderID]],pofile__7[[PurchaseOrderID]:[SupplierID]],3,FALSE)</f>
        <v>2</v>
      </c>
      <c r="K656">
        <f>sofile__3[[#This Row],[POToSalesInHours]]</f>
        <v>26</v>
      </c>
    </row>
    <row r="657" spans="1:11" x14ac:dyDescent="0.35">
      <c r="A657">
        <v>656</v>
      </c>
      <c r="B657">
        <v>3</v>
      </c>
      <c r="C657">
        <v>7</v>
      </c>
      <c r="D657">
        <v>125</v>
      </c>
      <c r="E657" s="1">
        <v>43947.25</v>
      </c>
      <c r="F657" s="6" t="str">
        <f>DAY(sofile__3[[#This Row],[TimeStamp]])&amp;"/"&amp;MONTH(sofile__3[[#This Row],[TimeStamp]])&amp;"/"&amp;YEAR(sofile__3[[#This Row],[TimeStamp]])</f>
        <v>26/4/2020</v>
      </c>
      <c r="G657">
        <v>656</v>
      </c>
      <c r="H657">
        <v>30</v>
      </c>
      <c r="I657">
        <f>+WEEKNUM(sofile__3[[#This Row],[TimeStamp]])</f>
        <v>18</v>
      </c>
      <c r="J657">
        <f>VLOOKUP(sofile__3[[#This Row],[PurchaseOderID]],pofile__7[[PurchaseOrderID]:[SupplierID]],3,FALSE)</f>
        <v>3</v>
      </c>
      <c r="K657">
        <f>sofile__3[[#This Row],[POToSalesInHours]]</f>
        <v>30</v>
      </c>
    </row>
    <row r="658" spans="1:11" x14ac:dyDescent="0.35">
      <c r="A658">
        <v>657</v>
      </c>
      <c r="B658">
        <v>10</v>
      </c>
      <c r="C658">
        <v>5</v>
      </c>
      <c r="D658">
        <v>230</v>
      </c>
      <c r="E658" s="1">
        <v>43948.291666666664</v>
      </c>
      <c r="F658" s="6" t="str">
        <f>DAY(sofile__3[[#This Row],[TimeStamp]])&amp;"/"&amp;MONTH(sofile__3[[#This Row],[TimeStamp]])&amp;"/"&amp;YEAR(sofile__3[[#This Row],[TimeStamp]])</f>
        <v>27/4/2020</v>
      </c>
      <c r="G658">
        <v>657</v>
      </c>
      <c r="H658">
        <v>31</v>
      </c>
      <c r="I658">
        <f>+WEEKNUM(sofile__3[[#This Row],[TimeStamp]])</f>
        <v>18</v>
      </c>
      <c r="J658">
        <f>VLOOKUP(sofile__3[[#This Row],[PurchaseOderID]],pofile__7[[PurchaseOrderID]:[SupplierID]],3,FALSE)</f>
        <v>6</v>
      </c>
      <c r="K658">
        <f>sofile__3[[#This Row],[POToSalesInHours]]</f>
        <v>31</v>
      </c>
    </row>
    <row r="659" spans="1:11" x14ac:dyDescent="0.35">
      <c r="A659">
        <v>658</v>
      </c>
      <c r="B659">
        <v>14</v>
      </c>
      <c r="C659">
        <v>5</v>
      </c>
      <c r="D659">
        <v>128</v>
      </c>
      <c r="E659" s="1">
        <v>43948.5</v>
      </c>
      <c r="F659" s="6" t="str">
        <f>DAY(sofile__3[[#This Row],[TimeStamp]])&amp;"/"&amp;MONTH(sofile__3[[#This Row],[TimeStamp]])&amp;"/"&amp;YEAR(sofile__3[[#This Row],[TimeStamp]])</f>
        <v>27/4/2020</v>
      </c>
      <c r="G659">
        <v>658</v>
      </c>
      <c r="H659">
        <v>36</v>
      </c>
      <c r="I659">
        <f>+WEEKNUM(sofile__3[[#This Row],[TimeStamp]])</f>
        <v>18</v>
      </c>
      <c r="J659">
        <f>VLOOKUP(sofile__3[[#This Row],[PurchaseOderID]],pofile__7[[PurchaseOrderID]:[SupplierID]],3,FALSE)</f>
        <v>3</v>
      </c>
      <c r="K659">
        <f>sofile__3[[#This Row],[POToSalesInHours]]</f>
        <v>36</v>
      </c>
    </row>
    <row r="660" spans="1:11" x14ac:dyDescent="0.35">
      <c r="A660">
        <v>659</v>
      </c>
      <c r="B660">
        <v>13</v>
      </c>
      <c r="C660">
        <v>2</v>
      </c>
      <c r="D660">
        <v>368</v>
      </c>
      <c r="E660" s="1">
        <v>43948.208333333336</v>
      </c>
      <c r="F660" s="6" t="str">
        <f>DAY(sofile__3[[#This Row],[TimeStamp]])&amp;"/"&amp;MONTH(sofile__3[[#This Row],[TimeStamp]])&amp;"/"&amp;YEAR(sofile__3[[#This Row],[TimeStamp]])</f>
        <v>27/4/2020</v>
      </c>
      <c r="G660">
        <v>659</v>
      </c>
      <c r="H660">
        <v>29</v>
      </c>
      <c r="I660">
        <f>+WEEKNUM(sofile__3[[#This Row],[TimeStamp]])</f>
        <v>18</v>
      </c>
      <c r="J660">
        <f>VLOOKUP(sofile__3[[#This Row],[PurchaseOderID]],pofile__7[[PurchaseOrderID]:[SupplierID]],3,FALSE)</f>
        <v>6</v>
      </c>
      <c r="K660">
        <f>sofile__3[[#This Row],[POToSalesInHours]]</f>
        <v>29</v>
      </c>
    </row>
    <row r="661" spans="1:11" x14ac:dyDescent="0.35">
      <c r="A661">
        <v>660</v>
      </c>
      <c r="B661">
        <v>6</v>
      </c>
      <c r="C661">
        <v>2</v>
      </c>
      <c r="D661">
        <v>251</v>
      </c>
      <c r="E661" s="1">
        <v>43948.5</v>
      </c>
      <c r="F661" s="6" t="str">
        <f>DAY(sofile__3[[#This Row],[TimeStamp]])&amp;"/"&amp;MONTH(sofile__3[[#This Row],[TimeStamp]])&amp;"/"&amp;YEAR(sofile__3[[#This Row],[TimeStamp]])</f>
        <v>27/4/2020</v>
      </c>
      <c r="G661">
        <v>660</v>
      </c>
      <c r="H661">
        <v>36</v>
      </c>
      <c r="I661">
        <f>+WEEKNUM(sofile__3[[#This Row],[TimeStamp]])</f>
        <v>18</v>
      </c>
      <c r="J661">
        <f>VLOOKUP(sofile__3[[#This Row],[PurchaseOderID]],pofile__7[[PurchaseOrderID]:[SupplierID]],3,FALSE)</f>
        <v>1</v>
      </c>
      <c r="K661">
        <f>sofile__3[[#This Row],[POToSalesInHours]]</f>
        <v>36</v>
      </c>
    </row>
    <row r="662" spans="1:11" x14ac:dyDescent="0.35">
      <c r="A662">
        <v>661</v>
      </c>
      <c r="B662">
        <v>4</v>
      </c>
      <c r="C662">
        <v>5</v>
      </c>
      <c r="D662">
        <v>360</v>
      </c>
      <c r="E662" s="1">
        <v>43948.625</v>
      </c>
      <c r="F662" s="6" t="str">
        <f>DAY(sofile__3[[#This Row],[TimeStamp]])&amp;"/"&amp;MONTH(sofile__3[[#This Row],[TimeStamp]])&amp;"/"&amp;YEAR(sofile__3[[#This Row],[TimeStamp]])</f>
        <v>27/4/2020</v>
      </c>
      <c r="G662">
        <v>661</v>
      </c>
      <c r="H662">
        <v>39</v>
      </c>
      <c r="I662">
        <f>+WEEKNUM(sofile__3[[#This Row],[TimeStamp]])</f>
        <v>18</v>
      </c>
      <c r="J662">
        <f>VLOOKUP(sofile__3[[#This Row],[PurchaseOderID]],pofile__7[[PurchaseOrderID]:[SupplierID]],3,FALSE)</f>
        <v>1</v>
      </c>
      <c r="K662">
        <f>sofile__3[[#This Row],[POToSalesInHours]]</f>
        <v>39</v>
      </c>
    </row>
    <row r="663" spans="1:11" x14ac:dyDescent="0.35">
      <c r="A663">
        <v>662</v>
      </c>
      <c r="B663">
        <v>10</v>
      </c>
      <c r="C663">
        <v>5</v>
      </c>
      <c r="D663">
        <v>297</v>
      </c>
      <c r="E663" s="1">
        <v>43949.333333333336</v>
      </c>
      <c r="F663" s="6" t="str">
        <f>DAY(sofile__3[[#This Row],[TimeStamp]])&amp;"/"&amp;MONTH(sofile__3[[#This Row],[TimeStamp]])&amp;"/"&amp;YEAR(sofile__3[[#This Row],[TimeStamp]])</f>
        <v>28/4/2020</v>
      </c>
      <c r="G663">
        <v>662</v>
      </c>
      <c r="H663">
        <v>32</v>
      </c>
      <c r="I663">
        <f>+WEEKNUM(sofile__3[[#This Row],[TimeStamp]])</f>
        <v>18</v>
      </c>
      <c r="J663">
        <f>VLOOKUP(sofile__3[[#This Row],[PurchaseOderID]],pofile__7[[PurchaseOrderID]:[SupplierID]],3,FALSE)</f>
        <v>2</v>
      </c>
      <c r="K663">
        <f>sofile__3[[#This Row],[POToSalesInHours]]</f>
        <v>32</v>
      </c>
    </row>
    <row r="664" spans="1:11" x14ac:dyDescent="0.35">
      <c r="A664">
        <v>663</v>
      </c>
      <c r="B664">
        <v>6</v>
      </c>
      <c r="C664">
        <v>2</v>
      </c>
      <c r="D664">
        <v>350</v>
      </c>
      <c r="E664" s="1">
        <v>43949.291666666664</v>
      </c>
      <c r="F664" s="6" t="str">
        <f>DAY(sofile__3[[#This Row],[TimeStamp]])&amp;"/"&amp;MONTH(sofile__3[[#This Row],[TimeStamp]])&amp;"/"&amp;YEAR(sofile__3[[#This Row],[TimeStamp]])</f>
        <v>28/4/2020</v>
      </c>
      <c r="G664">
        <v>663</v>
      </c>
      <c r="H664">
        <v>31</v>
      </c>
      <c r="I664">
        <f>+WEEKNUM(sofile__3[[#This Row],[TimeStamp]])</f>
        <v>18</v>
      </c>
      <c r="J664">
        <f>VLOOKUP(sofile__3[[#This Row],[PurchaseOderID]],pofile__7[[PurchaseOrderID]:[SupplierID]],3,FALSE)</f>
        <v>1</v>
      </c>
      <c r="K664">
        <f>sofile__3[[#This Row],[POToSalesInHours]]</f>
        <v>31</v>
      </c>
    </row>
    <row r="665" spans="1:11" x14ac:dyDescent="0.35">
      <c r="A665">
        <v>664</v>
      </c>
      <c r="B665">
        <v>8</v>
      </c>
      <c r="C665">
        <v>9</v>
      </c>
      <c r="D665">
        <v>283</v>
      </c>
      <c r="E665" s="1">
        <v>43949.375</v>
      </c>
      <c r="F665" s="6" t="str">
        <f>DAY(sofile__3[[#This Row],[TimeStamp]])&amp;"/"&amp;MONTH(sofile__3[[#This Row],[TimeStamp]])&amp;"/"&amp;YEAR(sofile__3[[#This Row],[TimeStamp]])</f>
        <v>28/4/2020</v>
      </c>
      <c r="G665">
        <v>664</v>
      </c>
      <c r="H665">
        <v>33</v>
      </c>
      <c r="I665">
        <f>+WEEKNUM(sofile__3[[#This Row],[TimeStamp]])</f>
        <v>18</v>
      </c>
      <c r="J665">
        <f>VLOOKUP(sofile__3[[#This Row],[PurchaseOderID]],pofile__7[[PurchaseOrderID]:[SupplierID]],3,FALSE)</f>
        <v>4</v>
      </c>
      <c r="K665">
        <f>sofile__3[[#This Row],[POToSalesInHours]]</f>
        <v>33</v>
      </c>
    </row>
    <row r="666" spans="1:11" x14ac:dyDescent="0.35">
      <c r="A666">
        <v>665</v>
      </c>
      <c r="B666">
        <v>2</v>
      </c>
      <c r="C666">
        <v>4</v>
      </c>
      <c r="D666">
        <v>292</v>
      </c>
      <c r="E666" s="1">
        <v>43949.458333333336</v>
      </c>
      <c r="F666" s="6" t="str">
        <f>DAY(sofile__3[[#This Row],[TimeStamp]])&amp;"/"&amp;MONTH(sofile__3[[#This Row],[TimeStamp]])&amp;"/"&amp;YEAR(sofile__3[[#This Row],[TimeStamp]])</f>
        <v>28/4/2020</v>
      </c>
      <c r="G666">
        <v>665</v>
      </c>
      <c r="H666">
        <v>35</v>
      </c>
      <c r="I666">
        <f>+WEEKNUM(sofile__3[[#This Row],[TimeStamp]])</f>
        <v>18</v>
      </c>
      <c r="J666">
        <f>VLOOKUP(sofile__3[[#This Row],[PurchaseOderID]],pofile__7[[PurchaseOrderID]:[SupplierID]],3,FALSE)</f>
        <v>5</v>
      </c>
      <c r="K666">
        <f>sofile__3[[#This Row],[POToSalesInHours]]</f>
        <v>35</v>
      </c>
    </row>
    <row r="667" spans="1:11" x14ac:dyDescent="0.35">
      <c r="A667">
        <v>666</v>
      </c>
      <c r="B667">
        <v>3</v>
      </c>
      <c r="C667">
        <v>9</v>
      </c>
      <c r="D667">
        <v>352</v>
      </c>
      <c r="E667" s="1">
        <v>43949.541666666664</v>
      </c>
      <c r="F667" s="6" t="str">
        <f>DAY(sofile__3[[#This Row],[TimeStamp]])&amp;"/"&amp;MONTH(sofile__3[[#This Row],[TimeStamp]])&amp;"/"&amp;YEAR(sofile__3[[#This Row],[TimeStamp]])</f>
        <v>28/4/2020</v>
      </c>
      <c r="G667">
        <v>666</v>
      </c>
      <c r="H667">
        <v>37</v>
      </c>
      <c r="I667">
        <f>+WEEKNUM(sofile__3[[#This Row],[TimeStamp]])</f>
        <v>18</v>
      </c>
      <c r="J667">
        <f>VLOOKUP(sofile__3[[#This Row],[PurchaseOderID]],pofile__7[[PurchaseOrderID]:[SupplierID]],3,FALSE)</f>
        <v>6</v>
      </c>
      <c r="K667">
        <f>sofile__3[[#This Row],[POToSalesInHours]]</f>
        <v>37</v>
      </c>
    </row>
    <row r="668" spans="1:11" x14ac:dyDescent="0.35">
      <c r="A668">
        <v>667</v>
      </c>
      <c r="B668">
        <v>5</v>
      </c>
      <c r="C668">
        <v>7</v>
      </c>
      <c r="D668">
        <v>273</v>
      </c>
      <c r="E668" s="1">
        <v>43949.041666666664</v>
      </c>
      <c r="F668" s="6" t="str">
        <f>DAY(sofile__3[[#This Row],[TimeStamp]])&amp;"/"&amp;MONTH(sofile__3[[#This Row],[TimeStamp]])&amp;"/"&amp;YEAR(sofile__3[[#This Row],[TimeStamp]])</f>
        <v>28/4/2020</v>
      </c>
      <c r="G668">
        <v>667</v>
      </c>
      <c r="H668">
        <v>25</v>
      </c>
      <c r="I668">
        <f>+WEEKNUM(sofile__3[[#This Row],[TimeStamp]])</f>
        <v>18</v>
      </c>
      <c r="J668">
        <f>VLOOKUP(sofile__3[[#This Row],[PurchaseOderID]],pofile__7[[PurchaseOrderID]:[SupplierID]],3,FALSE)</f>
        <v>6</v>
      </c>
      <c r="K668">
        <f>sofile__3[[#This Row],[POToSalesInHours]]</f>
        <v>25</v>
      </c>
    </row>
    <row r="669" spans="1:11" x14ac:dyDescent="0.35">
      <c r="A669">
        <v>668</v>
      </c>
      <c r="B669">
        <v>7</v>
      </c>
      <c r="C669">
        <v>3</v>
      </c>
      <c r="D669">
        <v>449</v>
      </c>
      <c r="E669" s="1">
        <v>43950.333333333336</v>
      </c>
      <c r="F669" s="6" t="str">
        <f>DAY(sofile__3[[#This Row],[TimeStamp]])&amp;"/"&amp;MONTH(sofile__3[[#This Row],[TimeStamp]])&amp;"/"&amp;YEAR(sofile__3[[#This Row],[TimeStamp]])</f>
        <v>29/4/2020</v>
      </c>
      <c r="G669">
        <v>668</v>
      </c>
      <c r="H669">
        <v>32</v>
      </c>
      <c r="I669">
        <f>+WEEKNUM(sofile__3[[#This Row],[TimeStamp]])</f>
        <v>18</v>
      </c>
      <c r="J669">
        <f>VLOOKUP(sofile__3[[#This Row],[PurchaseOderID]],pofile__7[[PurchaseOrderID]:[SupplierID]],3,FALSE)</f>
        <v>2</v>
      </c>
      <c r="K669">
        <f>sofile__3[[#This Row],[POToSalesInHours]]</f>
        <v>32</v>
      </c>
    </row>
    <row r="670" spans="1:11" x14ac:dyDescent="0.35">
      <c r="A670">
        <v>669</v>
      </c>
      <c r="B670">
        <v>11</v>
      </c>
      <c r="C670">
        <v>5</v>
      </c>
      <c r="D670">
        <v>308</v>
      </c>
      <c r="E670" s="1">
        <v>43950.541666666664</v>
      </c>
      <c r="F670" s="6" t="str">
        <f>DAY(sofile__3[[#This Row],[TimeStamp]])&amp;"/"&amp;MONTH(sofile__3[[#This Row],[TimeStamp]])&amp;"/"&amp;YEAR(sofile__3[[#This Row],[TimeStamp]])</f>
        <v>29/4/2020</v>
      </c>
      <c r="G670">
        <v>669</v>
      </c>
      <c r="H670">
        <v>37</v>
      </c>
      <c r="I670">
        <f>+WEEKNUM(sofile__3[[#This Row],[TimeStamp]])</f>
        <v>18</v>
      </c>
      <c r="J670">
        <f>VLOOKUP(sofile__3[[#This Row],[PurchaseOderID]],pofile__7[[PurchaseOrderID]:[SupplierID]],3,FALSE)</f>
        <v>7</v>
      </c>
      <c r="K670">
        <f>sofile__3[[#This Row],[POToSalesInHours]]</f>
        <v>37</v>
      </c>
    </row>
    <row r="671" spans="1:11" x14ac:dyDescent="0.35">
      <c r="A671">
        <v>670</v>
      </c>
      <c r="B671">
        <v>4</v>
      </c>
      <c r="C671">
        <v>8</v>
      </c>
      <c r="D671">
        <v>119</v>
      </c>
      <c r="E671" s="1">
        <v>43950.125</v>
      </c>
      <c r="F671" s="6" t="str">
        <f>DAY(sofile__3[[#This Row],[TimeStamp]])&amp;"/"&amp;MONTH(sofile__3[[#This Row],[TimeStamp]])&amp;"/"&amp;YEAR(sofile__3[[#This Row],[TimeStamp]])</f>
        <v>29/4/2020</v>
      </c>
      <c r="G671">
        <v>670</v>
      </c>
      <c r="H671">
        <v>27</v>
      </c>
      <c r="I671">
        <f>+WEEKNUM(sofile__3[[#This Row],[TimeStamp]])</f>
        <v>18</v>
      </c>
      <c r="J671">
        <f>VLOOKUP(sofile__3[[#This Row],[PurchaseOderID]],pofile__7[[PurchaseOrderID]:[SupplierID]],3,FALSE)</f>
        <v>7</v>
      </c>
      <c r="K671">
        <f>sofile__3[[#This Row],[POToSalesInHours]]</f>
        <v>27</v>
      </c>
    </row>
    <row r="672" spans="1:11" x14ac:dyDescent="0.35">
      <c r="A672">
        <v>671</v>
      </c>
      <c r="B672">
        <v>9</v>
      </c>
      <c r="C672">
        <v>8</v>
      </c>
      <c r="D672">
        <v>277</v>
      </c>
      <c r="E672" s="1">
        <v>43950.583333333336</v>
      </c>
      <c r="F672" s="6" t="str">
        <f>DAY(sofile__3[[#This Row],[TimeStamp]])&amp;"/"&amp;MONTH(sofile__3[[#This Row],[TimeStamp]])&amp;"/"&amp;YEAR(sofile__3[[#This Row],[TimeStamp]])</f>
        <v>29/4/2020</v>
      </c>
      <c r="G672">
        <v>671</v>
      </c>
      <c r="H672">
        <v>38</v>
      </c>
      <c r="I672">
        <f>+WEEKNUM(sofile__3[[#This Row],[TimeStamp]])</f>
        <v>18</v>
      </c>
      <c r="J672">
        <f>VLOOKUP(sofile__3[[#This Row],[PurchaseOderID]],pofile__7[[PurchaseOrderID]:[SupplierID]],3,FALSE)</f>
        <v>5</v>
      </c>
      <c r="K672">
        <f>sofile__3[[#This Row],[POToSalesInHours]]</f>
        <v>38</v>
      </c>
    </row>
    <row r="673" spans="1:11" x14ac:dyDescent="0.35">
      <c r="A673">
        <v>672</v>
      </c>
      <c r="B673">
        <v>8</v>
      </c>
      <c r="C673">
        <v>7</v>
      </c>
      <c r="D673">
        <v>351</v>
      </c>
      <c r="E673" s="1">
        <v>43950.083333333336</v>
      </c>
      <c r="F673" s="6" t="str">
        <f>DAY(sofile__3[[#This Row],[TimeStamp]])&amp;"/"&amp;MONTH(sofile__3[[#This Row],[TimeStamp]])&amp;"/"&amp;YEAR(sofile__3[[#This Row],[TimeStamp]])</f>
        <v>29/4/2020</v>
      </c>
      <c r="G673">
        <v>672</v>
      </c>
      <c r="H673">
        <v>26</v>
      </c>
      <c r="I673">
        <f>+WEEKNUM(sofile__3[[#This Row],[TimeStamp]])</f>
        <v>18</v>
      </c>
      <c r="J673">
        <f>VLOOKUP(sofile__3[[#This Row],[PurchaseOderID]],pofile__7[[PurchaseOrderID]:[SupplierID]],3,FALSE)</f>
        <v>7</v>
      </c>
      <c r="K673">
        <f>sofile__3[[#This Row],[POToSalesInHours]]</f>
        <v>26</v>
      </c>
    </row>
    <row r="674" spans="1:11" x14ac:dyDescent="0.35">
      <c r="A674">
        <v>673</v>
      </c>
      <c r="B674">
        <v>14</v>
      </c>
      <c r="C674">
        <v>6</v>
      </c>
      <c r="D674">
        <v>360</v>
      </c>
      <c r="E674" s="1">
        <v>43951.166666666664</v>
      </c>
      <c r="F674" s="6" t="str">
        <f>DAY(sofile__3[[#This Row],[TimeStamp]])&amp;"/"&amp;MONTH(sofile__3[[#This Row],[TimeStamp]])&amp;"/"&amp;YEAR(sofile__3[[#This Row],[TimeStamp]])</f>
        <v>30/4/2020</v>
      </c>
      <c r="G674">
        <v>673</v>
      </c>
      <c r="H674">
        <v>28</v>
      </c>
      <c r="I674">
        <f>+WEEKNUM(sofile__3[[#This Row],[TimeStamp]])</f>
        <v>18</v>
      </c>
      <c r="J674">
        <f>VLOOKUP(sofile__3[[#This Row],[PurchaseOderID]],pofile__7[[PurchaseOrderID]:[SupplierID]],3,FALSE)</f>
        <v>7</v>
      </c>
      <c r="K674">
        <f>sofile__3[[#This Row],[POToSalesInHours]]</f>
        <v>28</v>
      </c>
    </row>
    <row r="675" spans="1:11" x14ac:dyDescent="0.35">
      <c r="A675">
        <v>674</v>
      </c>
      <c r="B675">
        <v>5</v>
      </c>
      <c r="C675">
        <v>8</v>
      </c>
      <c r="D675">
        <v>158</v>
      </c>
      <c r="E675" s="1">
        <v>43951.458333333336</v>
      </c>
      <c r="F675" s="6" t="str">
        <f>DAY(sofile__3[[#This Row],[TimeStamp]])&amp;"/"&amp;MONTH(sofile__3[[#This Row],[TimeStamp]])&amp;"/"&amp;YEAR(sofile__3[[#This Row],[TimeStamp]])</f>
        <v>30/4/2020</v>
      </c>
      <c r="G675">
        <v>674</v>
      </c>
      <c r="H675">
        <v>35</v>
      </c>
      <c r="I675">
        <f>+WEEKNUM(sofile__3[[#This Row],[TimeStamp]])</f>
        <v>18</v>
      </c>
      <c r="J675">
        <f>VLOOKUP(sofile__3[[#This Row],[PurchaseOderID]],pofile__7[[PurchaseOrderID]:[SupplierID]],3,FALSE)</f>
        <v>7</v>
      </c>
      <c r="K675">
        <f>sofile__3[[#This Row],[POToSalesInHours]]</f>
        <v>35</v>
      </c>
    </row>
    <row r="676" spans="1:11" x14ac:dyDescent="0.35">
      <c r="A676">
        <v>675</v>
      </c>
      <c r="B676">
        <v>12</v>
      </c>
      <c r="C676">
        <v>8</v>
      </c>
      <c r="D676">
        <v>173</v>
      </c>
      <c r="E676" s="1">
        <v>43951.583333333336</v>
      </c>
      <c r="F676" s="6" t="str">
        <f>DAY(sofile__3[[#This Row],[TimeStamp]])&amp;"/"&amp;MONTH(sofile__3[[#This Row],[TimeStamp]])&amp;"/"&amp;YEAR(sofile__3[[#This Row],[TimeStamp]])</f>
        <v>30/4/2020</v>
      </c>
      <c r="G676">
        <v>675</v>
      </c>
      <c r="H676">
        <v>38</v>
      </c>
      <c r="I676">
        <f>+WEEKNUM(sofile__3[[#This Row],[TimeStamp]])</f>
        <v>18</v>
      </c>
      <c r="J676">
        <f>VLOOKUP(sofile__3[[#This Row],[PurchaseOderID]],pofile__7[[PurchaseOrderID]:[SupplierID]],3,FALSE)</f>
        <v>4</v>
      </c>
      <c r="K676">
        <f>sofile__3[[#This Row],[POToSalesInHours]]</f>
        <v>38</v>
      </c>
    </row>
    <row r="677" spans="1:11" x14ac:dyDescent="0.35">
      <c r="A677">
        <v>676</v>
      </c>
      <c r="B677">
        <v>7</v>
      </c>
      <c r="C677">
        <v>1</v>
      </c>
      <c r="D677">
        <v>294</v>
      </c>
      <c r="E677" s="1">
        <v>43951.208333333336</v>
      </c>
      <c r="F677" s="6" t="str">
        <f>DAY(sofile__3[[#This Row],[TimeStamp]])&amp;"/"&amp;MONTH(sofile__3[[#This Row],[TimeStamp]])&amp;"/"&amp;YEAR(sofile__3[[#This Row],[TimeStamp]])</f>
        <v>30/4/2020</v>
      </c>
      <c r="G677">
        <v>676</v>
      </c>
      <c r="H677">
        <v>29</v>
      </c>
      <c r="I677">
        <f>+WEEKNUM(sofile__3[[#This Row],[TimeStamp]])</f>
        <v>18</v>
      </c>
      <c r="J677">
        <f>VLOOKUP(sofile__3[[#This Row],[PurchaseOderID]],pofile__7[[PurchaseOrderID]:[SupplierID]],3,FALSE)</f>
        <v>3</v>
      </c>
      <c r="K677">
        <f>sofile__3[[#This Row],[POToSalesInHours]]</f>
        <v>29</v>
      </c>
    </row>
    <row r="678" spans="1:11" x14ac:dyDescent="0.35">
      <c r="A678">
        <v>677</v>
      </c>
      <c r="B678">
        <v>1</v>
      </c>
      <c r="C678">
        <v>5</v>
      </c>
      <c r="D678">
        <v>339</v>
      </c>
      <c r="E678" s="1">
        <v>43951.375</v>
      </c>
      <c r="F678" s="6" t="str">
        <f>DAY(sofile__3[[#This Row],[TimeStamp]])&amp;"/"&amp;MONTH(sofile__3[[#This Row],[TimeStamp]])&amp;"/"&amp;YEAR(sofile__3[[#This Row],[TimeStamp]])</f>
        <v>30/4/2020</v>
      </c>
      <c r="G678">
        <v>677</v>
      </c>
      <c r="H678">
        <v>33</v>
      </c>
      <c r="I678">
        <f>+WEEKNUM(sofile__3[[#This Row],[TimeStamp]])</f>
        <v>18</v>
      </c>
      <c r="J678">
        <f>VLOOKUP(sofile__3[[#This Row],[PurchaseOderID]],pofile__7[[PurchaseOrderID]:[SupplierID]],3,FALSE)</f>
        <v>6</v>
      </c>
      <c r="K678">
        <f>sofile__3[[#This Row],[POToSalesInHours]]</f>
        <v>33</v>
      </c>
    </row>
    <row r="679" spans="1:11" x14ac:dyDescent="0.35">
      <c r="A679">
        <v>678</v>
      </c>
      <c r="B679">
        <v>10</v>
      </c>
      <c r="C679">
        <v>7</v>
      </c>
      <c r="D679">
        <v>404</v>
      </c>
      <c r="E679" s="1">
        <v>43951.541666666664</v>
      </c>
      <c r="F679" s="6" t="str">
        <f>DAY(sofile__3[[#This Row],[TimeStamp]])&amp;"/"&amp;MONTH(sofile__3[[#This Row],[TimeStamp]])&amp;"/"&amp;YEAR(sofile__3[[#This Row],[TimeStamp]])</f>
        <v>30/4/2020</v>
      </c>
      <c r="G679">
        <v>678</v>
      </c>
      <c r="H679">
        <v>37</v>
      </c>
      <c r="I679">
        <f>+WEEKNUM(sofile__3[[#This Row],[TimeStamp]])</f>
        <v>18</v>
      </c>
      <c r="J679">
        <f>VLOOKUP(sofile__3[[#This Row],[PurchaseOderID]],pofile__7[[PurchaseOrderID]:[SupplierID]],3,FALSE)</f>
        <v>6</v>
      </c>
      <c r="K679">
        <f>sofile__3[[#This Row],[POToSalesInHours]]</f>
        <v>37</v>
      </c>
    </row>
    <row r="680" spans="1:11" x14ac:dyDescent="0.35">
      <c r="A680">
        <v>679</v>
      </c>
      <c r="B680">
        <v>4</v>
      </c>
      <c r="C680">
        <v>4</v>
      </c>
      <c r="D680">
        <v>349</v>
      </c>
      <c r="E680" s="1">
        <v>43951.541666666664</v>
      </c>
      <c r="F680" s="6" t="str">
        <f>DAY(sofile__3[[#This Row],[TimeStamp]])&amp;"/"&amp;MONTH(sofile__3[[#This Row],[TimeStamp]])&amp;"/"&amp;YEAR(sofile__3[[#This Row],[TimeStamp]])</f>
        <v>30/4/2020</v>
      </c>
      <c r="G680">
        <v>679</v>
      </c>
      <c r="H680">
        <v>37</v>
      </c>
      <c r="I680">
        <f>+WEEKNUM(sofile__3[[#This Row],[TimeStamp]])</f>
        <v>18</v>
      </c>
      <c r="J680">
        <f>VLOOKUP(sofile__3[[#This Row],[PurchaseOderID]],pofile__7[[PurchaseOrderID]:[SupplierID]],3,FALSE)</f>
        <v>3</v>
      </c>
      <c r="K680">
        <f>sofile__3[[#This Row],[POToSalesInHours]]</f>
        <v>37</v>
      </c>
    </row>
    <row r="681" spans="1:11" x14ac:dyDescent="0.35">
      <c r="A681">
        <v>680</v>
      </c>
      <c r="B681">
        <v>10</v>
      </c>
      <c r="C681">
        <v>7</v>
      </c>
      <c r="D681">
        <v>424</v>
      </c>
      <c r="E681" s="1">
        <v>43952.375</v>
      </c>
      <c r="F681" s="6" t="str">
        <f>DAY(sofile__3[[#This Row],[TimeStamp]])&amp;"/"&amp;MONTH(sofile__3[[#This Row],[TimeStamp]])&amp;"/"&amp;YEAR(sofile__3[[#This Row],[TimeStamp]])</f>
        <v>1/5/2020</v>
      </c>
      <c r="G681">
        <v>680</v>
      </c>
      <c r="H681">
        <v>33</v>
      </c>
      <c r="I681">
        <f>+WEEKNUM(sofile__3[[#This Row],[TimeStamp]])</f>
        <v>18</v>
      </c>
      <c r="J681">
        <f>VLOOKUP(sofile__3[[#This Row],[PurchaseOderID]],pofile__7[[PurchaseOrderID]:[SupplierID]],3,FALSE)</f>
        <v>7</v>
      </c>
      <c r="K681">
        <f>sofile__3[[#This Row],[POToSalesInHours]]</f>
        <v>33</v>
      </c>
    </row>
    <row r="682" spans="1:11" x14ac:dyDescent="0.35">
      <c r="A682">
        <v>681</v>
      </c>
      <c r="B682">
        <v>11</v>
      </c>
      <c r="C682">
        <v>3</v>
      </c>
      <c r="D682">
        <v>465</v>
      </c>
      <c r="E682" s="1">
        <v>43952.625</v>
      </c>
      <c r="F682" s="6" t="str">
        <f>DAY(sofile__3[[#This Row],[TimeStamp]])&amp;"/"&amp;MONTH(sofile__3[[#This Row],[TimeStamp]])&amp;"/"&amp;YEAR(sofile__3[[#This Row],[TimeStamp]])</f>
        <v>1/5/2020</v>
      </c>
      <c r="G682">
        <v>681</v>
      </c>
      <c r="H682">
        <v>39</v>
      </c>
      <c r="I682">
        <f>+WEEKNUM(sofile__3[[#This Row],[TimeStamp]])</f>
        <v>18</v>
      </c>
      <c r="J682">
        <f>VLOOKUP(sofile__3[[#This Row],[PurchaseOderID]],pofile__7[[PurchaseOrderID]:[SupplierID]],3,FALSE)</f>
        <v>4</v>
      </c>
      <c r="K682">
        <f>sofile__3[[#This Row],[POToSalesInHours]]</f>
        <v>39</v>
      </c>
    </row>
    <row r="683" spans="1:11" x14ac:dyDescent="0.35">
      <c r="A683">
        <v>682</v>
      </c>
      <c r="B683">
        <v>13</v>
      </c>
      <c r="C683">
        <v>6</v>
      </c>
      <c r="D683">
        <v>112</v>
      </c>
      <c r="E683" s="1">
        <v>43952.625</v>
      </c>
      <c r="F683" s="6" t="str">
        <f>DAY(sofile__3[[#This Row],[TimeStamp]])&amp;"/"&amp;MONTH(sofile__3[[#This Row],[TimeStamp]])&amp;"/"&amp;YEAR(sofile__3[[#This Row],[TimeStamp]])</f>
        <v>1/5/2020</v>
      </c>
      <c r="G683">
        <v>682</v>
      </c>
      <c r="H683">
        <v>39</v>
      </c>
      <c r="I683">
        <f>+WEEKNUM(sofile__3[[#This Row],[TimeStamp]])</f>
        <v>18</v>
      </c>
      <c r="J683">
        <f>VLOOKUP(sofile__3[[#This Row],[PurchaseOderID]],pofile__7[[PurchaseOrderID]:[SupplierID]],3,FALSE)</f>
        <v>5</v>
      </c>
      <c r="K683">
        <f>sofile__3[[#This Row],[POToSalesInHours]]</f>
        <v>39</v>
      </c>
    </row>
    <row r="684" spans="1:11" x14ac:dyDescent="0.35">
      <c r="A684">
        <v>683</v>
      </c>
      <c r="B684">
        <v>8</v>
      </c>
      <c r="C684">
        <v>6</v>
      </c>
      <c r="D684">
        <v>390</v>
      </c>
      <c r="E684" s="1">
        <v>43952.375</v>
      </c>
      <c r="F684" s="6" t="str">
        <f>DAY(sofile__3[[#This Row],[TimeStamp]])&amp;"/"&amp;MONTH(sofile__3[[#This Row],[TimeStamp]])&amp;"/"&amp;YEAR(sofile__3[[#This Row],[TimeStamp]])</f>
        <v>1/5/2020</v>
      </c>
      <c r="G684">
        <v>683</v>
      </c>
      <c r="H684">
        <v>33</v>
      </c>
      <c r="I684">
        <f>+WEEKNUM(sofile__3[[#This Row],[TimeStamp]])</f>
        <v>18</v>
      </c>
      <c r="J684">
        <f>VLOOKUP(sofile__3[[#This Row],[PurchaseOderID]],pofile__7[[PurchaseOrderID]:[SupplierID]],3,FALSE)</f>
        <v>4</v>
      </c>
      <c r="K684">
        <f>sofile__3[[#This Row],[POToSalesInHours]]</f>
        <v>33</v>
      </c>
    </row>
    <row r="685" spans="1:11" x14ac:dyDescent="0.35">
      <c r="A685">
        <v>684</v>
      </c>
      <c r="B685">
        <v>10</v>
      </c>
      <c r="C685">
        <v>6</v>
      </c>
      <c r="D685">
        <v>139</v>
      </c>
      <c r="E685" s="1">
        <v>43952.5</v>
      </c>
      <c r="F685" s="6" t="str">
        <f>DAY(sofile__3[[#This Row],[TimeStamp]])&amp;"/"&amp;MONTH(sofile__3[[#This Row],[TimeStamp]])&amp;"/"&amp;YEAR(sofile__3[[#This Row],[TimeStamp]])</f>
        <v>1/5/2020</v>
      </c>
      <c r="G685">
        <v>684</v>
      </c>
      <c r="H685">
        <v>36</v>
      </c>
      <c r="I685">
        <f>+WEEKNUM(sofile__3[[#This Row],[TimeStamp]])</f>
        <v>18</v>
      </c>
      <c r="J685">
        <f>VLOOKUP(sofile__3[[#This Row],[PurchaseOderID]],pofile__7[[PurchaseOrderID]:[SupplierID]],3,FALSE)</f>
        <v>4</v>
      </c>
      <c r="K685">
        <f>sofile__3[[#This Row],[POToSalesInHours]]</f>
        <v>36</v>
      </c>
    </row>
    <row r="686" spans="1:11" x14ac:dyDescent="0.35">
      <c r="A686">
        <v>685</v>
      </c>
      <c r="B686">
        <v>4</v>
      </c>
      <c r="C686">
        <v>4</v>
      </c>
      <c r="D686">
        <v>245</v>
      </c>
      <c r="E686" s="1">
        <v>43953.166666666664</v>
      </c>
      <c r="F686" s="6" t="str">
        <f>DAY(sofile__3[[#This Row],[TimeStamp]])&amp;"/"&amp;MONTH(sofile__3[[#This Row],[TimeStamp]])&amp;"/"&amp;YEAR(sofile__3[[#This Row],[TimeStamp]])</f>
        <v>2/5/2020</v>
      </c>
      <c r="G686">
        <v>685</v>
      </c>
      <c r="H686">
        <v>28</v>
      </c>
      <c r="I686">
        <f>+WEEKNUM(sofile__3[[#This Row],[TimeStamp]])</f>
        <v>18</v>
      </c>
      <c r="J686">
        <f>VLOOKUP(sofile__3[[#This Row],[PurchaseOderID]],pofile__7[[PurchaseOrderID]:[SupplierID]],3,FALSE)</f>
        <v>3</v>
      </c>
      <c r="K686">
        <f>sofile__3[[#This Row],[POToSalesInHours]]</f>
        <v>28</v>
      </c>
    </row>
    <row r="687" spans="1:11" x14ac:dyDescent="0.35">
      <c r="A687">
        <v>686</v>
      </c>
      <c r="B687">
        <v>8</v>
      </c>
      <c r="C687">
        <v>6</v>
      </c>
      <c r="D687">
        <v>243</v>
      </c>
      <c r="E687" s="1">
        <v>43953.291666666664</v>
      </c>
      <c r="F687" s="6" t="str">
        <f>DAY(sofile__3[[#This Row],[TimeStamp]])&amp;"/"&amp;MONTH(sofile__3[[#This Row],[TimeStamp]])&amp;"/"&amp;YEAR(sofile__3[[#This Row],[TimeStamp]])</f>
        <v>2/5/2020</v>
      </c>
      <c r="G687">
        <v>686</v>
      </c>
      <c r="H687">
        <v>31</v>
      </c>
      <c r="I687">
        <f>+WEEKNUM(sofile__3[[#This Row],[TimeStamp]])</f>
        <v>18</v>
      </c>
      <c r="J687">
        <f>VLOOKUP(sofile__3[[#This Row],[PurchaseOderID]],pofile__7[[PurchaseOrderID]:[SupplierID]],3,FALSE)</f>
        <v>4</v>
      </c>
      <c r="K687">
        <f>sofile__3[[#This Row],[POToSalesInHours]]</f>
        <v>31</v>
      </c>
    </row>
    <row r="688" spans="1:11" x14ac:dyDescent="0.35">
      <c r="A688">
        <v>687</v>
      </c>
      <c r="B688">
        <v>3</v>
      </c>
      <c r="C688">
        <v>5</v>
      </c>
      <c r="D688">
        <v>437</v>
      </c>
      <c r="E688" s="1">
        <v>43953</v>
      </c>
      <c r="F688" s="6" t="str">
        <f>DAY(sofile__3[[#This Row],[TimeStamp]])&amp;"/"&amp;MONTH(sofile__3[[#This Row],[TimeStamp]])&amp;"/"&amp;YEAR(sofile__3[[#This Row],[TimeStamp]])</f>
        <v>2/5/2020</v>
      </c>
      <c r="G688">
        <v>687</v>
      </c>
      <c r="H688">
        <v>24</v>
      </c>
      <c r="I688">
        <f>+WEEKNUM(sofile__3[[#This Row],[TimeStamp]])</f>
        <v>18</v>
      </c>
      <c r="J688">
        <f>VLOOKUP(sofile__3[[#This Row],[PurchaseOderID]],pofile__7[[PurchaseOrderID]:[SupplierID]],3,FALSE)</f>
        <v>5</v>
      </c>
      <c r="K688">
        <f>sofile__3[[#This Row],[POToSalesInHours]]</f>
        <v>24</v>
      </c>
    </row>
    <row r="689" spans="1:11" x14ac:dyDescent="0.35">
      <c r="A689">
        <v>688</v>
      </c>
      <c r="B689">
        <v>5</v>
      </c>
      <c r="C689">
        <v>6</v>
      </c>
      <c r="D689">
        <v>98</v>
      </c>
      <c r="E689" s="1">
        <v>43953.041666666664</v>
      </c>
      <c r="F689" s="6" t="str">
        <f>DAY(sofile__3[[#This Row],[TimeStamp]])&amp;"/"&amp;MONTH(sofile__3[[#This Row],[TimeStamp]])&amp;"/"&amp;YEAR(sofile__3[[#This Row],[TimeStamp]])</f>
        <v>2/5/2020</v>
      </c>
      <c r="G689">
        <v>688</v>
      </c>
      <c r="H689">
        <v>25</v>
      </c>
      <c r="I689">
        <f>+WEEKNUM(sofile__3[[#This Row],[TimeStamp]])</f>
        <v>18</v>
      </c>
      <c r="J689">
        <f>VLOOKUP(sofile__3[[#This Row],[PurchaseOderID]],pofile__7[[PurchaseOrderID]:[SupplierID]],3,FALSE)</f>
        <v>7</v>
      </c>
      <c r="K689">
        <f>sofile__3[[#This Row],[POToSalesInHours]]</f>
        <v>25</v>
      </c>
    </row>
    <row r="690" spans="1:11" x14ac:dyDescent="0.35">
      <c r="A690">
        <v>689</v>
      </c>
      <c r="B690">
        <v>10</v>
      </c>
      <c r="C690">
        <v>1</v>
      </c>
      <c r="D690">
        <v>248</v>
      </c>
      <c r="E690" s="1">
        <v>43954.375</v>
      </c>
      <c r="F690" s="6" t="str">
        <f>DAY(sofile__3[[#This Row],[TimeStamp]])&amp;"/"&amp;MONTH(sofile__3[[#This Row],[TimeStamp]])&amp;"/"&amp;YEAR(sofile__3[[#This Row],[TimeStamp]])</f>
        <v>3/5/2020</v>
      </c>
      <c r="G690">
        <v>689</v>
      </c>
      <c r="H690">
        <v>33</v>
      </c>
      <c r="I690">
        <f>+WEEKNUM(sofile__3[[#This Row],[TimeStamp]])</f>
        <v>19</v>
      </c>
      <c r="J690">
        <f>VLOOKUP(sofile__3[[#This Row],[PurchaseOderID]],pofile__7[[PurchaseOrderID]:[SupplierID]],3,FALSE)</f>
        <v>6</v>
      </c>
      <c r="K690">
        <f>sofile__3[[#This Row],[POToSalesInHours]]</f>
        <v>33</v>
      </c>
    </row>
    <row r="691" spans="1:11" x14ac:dyDescent="0.35">
      <c r="A691">
        <v>690</v>
      </c>
      <c r="B691">
        <v>4</v>
      </c>
      <c r="C691">
        <v>3</v>
      </c>
      <c r="D691">
        <v>152</v>
      </c>
      <c r="E691" s="1">
        <v>43954.291666666664</v>
      </c>
      <c r="F691" s="6" t="str">
        <f>DAY(sofile__3[[#This Row],[TimeStamp]])&amp;"/"&amp;MONTH(sofile__3[[#This Row],[TimeStamp]])&amp;"/"&amp;YEAR(sofile__3[[#This Row],[TimeStamp]])</f>
        <v>3/5/2020</v>
      </c>
      <c r="G691">
        <v>690</v>
      </c>
      <c r="H691">
        <v>31</v>
      </c>
      <c r="I691">
        <f>+WEEKNUM(sofile__3[[#This Row],[TimeStamp]])</f>
        <v>19</v>
      </c>
      <c r="J691">
        <f>VLOOKUP(sofile__3[[#This Row],[PurchaseOderID]],pofile__7[[PurchaseOrderID]:[SupplierID]],3,FALSE)</f>
        <v>4</v>
      </c>
      <c r="K691">
        <f>sofile__3[[#This Row],[POToSalesInHours]]</f>
        <v>31</v>
      </c>
    </row>
    <row r="692" spans="1:11" x14ac:dyDescent="0.35">
      <c r="A692">
        <v>691</v>
      </c>
      <c r="B692">
        <v>12</v>
      </c>
      <c r="C692">
        <v>7</v>
      </c>
      <c r="D692">
        <v>179</v>
      </c>
      <c r="E692" s="1">
        <v>43954.291666666664</v>
      </c>
      <c r="F692" s="6" t="str">
        <f>DAY(sofile__3[[#This Row],[TimeStamp]])&amp;"/"&amp;MONTH(sofile__3[[#This Row],[TimeStamp]])&amp;"/"&amp;YEAR(sofile__3[[#This Row],[TimeStamp]])</f>
        <v>3/5/2020</v>
      </c>
      <c r="G692">
        <v>691</v>
      </c>
      <c r="H692">
        <v>31</v>
      </c>
      <c r="I692">
        <f>+WEEKNUM(sofile__3[[#This Row],[TimeStamp]])</f>
        <v>19</v>
      </c>
      <c r="J692">
        <f>VLOOKUP(sofile__3[[#This Row],[PurchaseOderID]],pofile__7[[PurchaseOrderID]:[SupplierID]],3,FALSE)</f>
        <v>4</v>
      </c>
      <c r="K692">
        <f>sofile__3[[#This Row],[POToSalesInHours]]</f>
        <v>31</v>
      </c>
    </row>
    <row r="693" spans="1:11" x14ac:dyDescent="0.35">
      <c r="A693">
        <v>692</v>
      </c>
      <c r="B693">
        <v>11</v>
      </c>
      <c r="C693">
        <v>7</v>
      </c>
      <c r="D693">
        <v>325</v>
      </c>
      <c r="E693" s="1">
        <v>43954</v>
      </c>
      <c r="F693" s="6" t="str">
        <f>DAY(sofile__3[[#This Row],[TimeStamp]])&amp;"/"&amp;MONTH(sofile__3[[#This Row],[TimeStamp]])&amp;"/"&amp;YEAR(sofile__3[[#This Row],[TimeStamp]])</f>
        <v>3/5/2020</v>
      </c>
      <c r="G693">
        <v>692</v>
      </c>
      <c r="H693">
        <v>24</v>
      </c>
      <c r="I693">
        <f>+WEEKNUM(sofile__3[[#This Row],[TimeStamp]])</f>
        <v>19</v>
      </c>
      <c r="J693">
        <f>VLOOKUP(sofile__3[[#This Row],[PurchaseOderID]],pofile__7[[PurchaseOrderID]:[SupplierID]],3,FALSE)</f>
        <v>7</v>
      </c>
      <c r="K693">
        <f>sofile__3[[#This Row],[POToSalesInHours]]</f>
        <v>24</v>
      </c>
    </row>
    <row r="694" spans="1:11" x14ac:dyDescent="0.35">
      <c r="A694">
        <v>693</v>
      </c>
      <c r="B694">
        <v>9</v>
      </c>
      <c r="C694">
        <v>9</v>
      </c>
      <c r="D694">
        <v>409</v>
      </c>
      <c r="E694" s="1">
        <v>43954</v>
      </c>
      <c r="F694" s="6" t="str">
        <f>DAY(sofile__3[[#This Row],[TimeStamp]])&amp;"/"&amp;MONTH(sofile__3[[#This Row],[TimeStamp]])&amp;"/"&amp;YEAR(sofile__3[[#This Row],[TimeStamp]])</f>
        <v>3/5/2020</v>
      </c>
      <c r="G694">
        <v>693</v>
      </c>
      <c r="H694">
        <v>24</v>
      </c>
      <c r="I694">
        <f>+WEEKNUM(sofile__3[[#This Row],[TimeStamp]])</f>
        <v>19</v>
      </c>
      <c r="J694">
        <f>VLOOKUP(sofile__3[[#This Row],[PurchaseOderID]],pofile__7[[PurchaseOrderID]:[SupplierID]],3,FALSE)</f>
        <v>4</v>
      </c>
      <c r="K694">
        <f>sofile__3[[#This Row],[POToSalesInHours]]</f>
        <v>24</v>
      </c>
    </row>
    <row r="695" spans="1:11" x14ac:dyDescent="0.35">
      <c r="A695">
        <v>694</v>
      </c>
      <c r="B695">
        <v>1</v>
      </c>
      <c r="C695">
        <v>7</v>
      </c>
      <c r="D695">
        <v>104</v>
      </c>
      <c r="E695" s="1">
        <v>43954.125</v>
      </c>
      <c r="F695" s="6" t="str">
        <f>DAY(sofile__3[[#This Row],[TimeStamp]])&amp;"/"&amp;MONTH(sofile__3[[#This Row],[TimeStamp]])&amp;"/"&amp;YEAR(sofile__3[[#This Row],[TimeStamp]])</f>
        <v>3/5/2020</v>
      </c>
      <c r="G695">
        <v>694</v>
      </c>
      <c r="H695">
        <v>27</v>
      </c>
      <c r="I695">
        <f>+WEEKNUM(sofile__3[[#This Row],[TimeStamp]])</f>
        <v>19</v>
      </c>
      <c r="J695">
        <f>VLOOKUP(sofile__3[[#This Row],[PurchaseOderID]],pofile__7[[PurchaseOrderID]:[SupplierID]],3,FALSE)</f>
        <v>2</v>
      </c>
      <c r="K695">
        <f>sofile__3[[#This Row],[POToSalesInHours]]</f>
        <v>27</v>
      </c>
    </row>
    <row r="696" spans="1:11" x14ac:dyDescent="0.35">
      <c r="A696">
        <v>695</v>
      </c>
      <c r="B696">
        <v>4</v>
      </c>
      <c r="C696">
        <v>8</v>
      </c>
      <c r="D696">
        <v>332</v>
      </c>
      <c r="E696" s="1">
        <v>43954.125</v>
      </c>
      <c r="F696" s="6" t="str">
        <f>DAY(sofile__3[[#This Row],[TimeStamp]])&amp;"/"&amp;MONTH(sofile__3[[#This Row],[TimeStamp]])&amp;"/"&amp;YEAR(sofile__3[[#This Row],[TimeStamp]])</f>
        <v>3/5/2020</v>
      </c>
      <c r="G696">
        <v>695</v>
      </c>
      <c r="H696">
        <v>27</v>
      </c>
      <c r="I696">
        <f>+WEEKNUM(sofile__3[[#This Row],[TimeStamp]])</f>
        <v>19</v>
      </c>
      <c r="J696">
        <f>VLOOKUP(sofile__3[[#This Row],[PurchaseOderID]],pofile__7[[PurchaseOrderID]:[SupplierID]],3,FALSE)</f>
        <v>4</v>
      </c>
      <c r="K696">
        <f>sofile__3[[#This Row],[POToSalesInHours]]</f>
        <v>27</v>
      </c>
    </row>
    <row r="697" spans="1:11" x14ac:dyDescent="0.35">
      <c r="A697">
        <v>696</v>
      </c>
      <c r="B697">
        <v>14</v>
      </c>
      <c r="C697">
        <v>4</v>
      </c>
      <c r="D697">
        <v>162</v>
      </c>
      <c r="E697" s="1">
        <v>43955.375</v>
      </c>
      <c r="F697" s="6" t="str">
        <f>DAY(sofile__3[[#This Row],[TimeStamp]])&amp;"/"&amp;MONTH(sofile__3[[#This Row],[TimeStamp]])&amp;"/"&amp;YEAR(sofile__3[[#This Row],[TimeStamp]])</f>
        <v>4/5/2020</v>
      </c>
      <c r="G697">
        <v>696</v>
      </c>
      <c r="H697">
        <v>33</v>
      </c>
      <c r="I697">
        <f>+WEEKNUM(sofile__3[[#This Row],[TimeStamp]])</f>
        <v>19</v>
      </c>
      <c r="J697">
        <f>VLOOKUP(sofile__3[[#This Row],[PurchaseOderID]],pofile__7[[PurchaseOrderID]:[SupplierID]],3,FALSE)</f>
        <v>7</v>
      </c>
      <c r="K697">
        <f>sofile__3[[#This Row],[POToSalesInHours]]</f>
        <v>33</v>
      </c>
    </row>
    <row r="698" spans="1:11" x14ac:dyDescent="0.35">
      <c r="A698">
        <v>697</v>
      </c>
      <c r="B698">
        <v>14</v>
      </c>
      <c r="C698">
        <v>1</v>
      </c>
      <c r="D698">
        <v>340</v>
      </c>
      <c r="E698" s="1">
        <v>43955.166666666664</v>
      </c>
      <c r="F698" s="6" t="str">
        <f>DAY(sofile__3[[#This Row],[TimeStamp]])&amp;"/"&amp;MONTH(sofile__3[[#This Row],[TimeStamp]])&amp;"/"&amp;YEAR(sofile__3[[#This Row],[TimeStamp]])</f>
        <v>4/5/2020</v>
      </c>
      <c r="G698">
        <v>697</v>
      </c>
      <c r="H698">
        <v>28</v>
      </c>
      <c r="I698">
        <f>+WEEKNUM(sofile__3[[#This Row],[TimeStamp]])</f>
        <v>19</v>
      </c>
      <c r="J698">
        <f>VLOOKUP(sofile__3[[#This Row],[PurchaseOderID]],pofile__7[[PurchaseOrderID]:[SupplierID]],3,FALSE)</f>
        <v>3</v>
      </c>
      <c r="K698">
        <f>sofile__3[[#This Row],[POToSalesInHours]]</f>
        <v>28</v>
      </c>
    </row>
    <row r="699" spans="1:11" x14ac:dyDescent="0.35">
      <c r="A699">
        <v>698</v>
      </c>
      <c r="B699">
        <v>3</v>
      </c>
      <c r="C699">
        <v>4</v>
      </c>
      <c r="D699">
        <v>145</v>
      </c>
      <c r="E699" s="1">
        <v>43955.333333333336</v>
      </c>
      <c r="F699" s="6" t="str">
        <f>DAY(sofile__3[[#This Row],[TimeStamp]])&amp;"/"&amp;MONTH(sofile__3[[#This Row],[TimeStamp]])&amp;"/"&amp;YEAR(sofile__3[[#This Row],[TimeStamp]])</f>
        <v>4/5/2020</v>
      </c>
      <c r="G699">
        <v>698</v>
      </c>
      <c r="H699">
        <v>32</v>
      </c>
      <c r="I699">
        <f>+WEEKNUM(sofile__3[[#This Row],[TimeStamp]])</f>
        <v>19</v>
      </c>
      <c r="J699">
        <f>VLOOKUP(sofile__3[[#This Row],[PurchaseOderID]],pofile__7[[PurchaseOrderID]:[SupplierID]],3,FALSE)</f>
        <v>6</v>
      </c>
      <c r="K699">
        <f>sofile__3[[#This Row],[POToSalesInHours]]</f>
        <v>32</v>
      </c>
    </row>
    <row r="700" spans="1:11" x14ac:dyDescent="0.35">
      <c r="A700">
        <v>699</v>
      </c>
      <c r="B700">
        <v>14</v>
      </c>
      <c r="C700">
        <v>7</v>
      </c>
      <c r="D700">
        <v>388</v>
      </c>
      <c r="E700" s="1">
        <v>43955.166666666664</v>
      </c>
      <c r="F700" s="6" t="str">
        <f>DAY(sofile__3[[#This Row],[TimeStamp]])&amp;"/"&amp;MONTH(sofile__3[[#This Row],[TimeStamp]])&amp;"/"&amp;YEAR(sofile__3[[#This Row],[TimeStamp]])</f>
        <v>4/5/2020</v>
      </c>
      <c r="G700">
        <v>699</v>
      </c>
      <c r="H700">
        <v>28</v>
      </c>
      <c r="I700">
        <f>+WEEKNUM(sofile__3[[#This Row],[TimeStamp]])</f>
        <v>19</v>
      </c>
      <c r="J700">
        <f>VLOOKUP(sofile__3[[#This Row],[PurchaseOderID]],pofile__7[[PurchaseOrderID]:[SupplierID]],3,FALSE)</f>
        <v>7</v>
      </c>
      <c r="K700">
        <f>sofile__3[[#This Row],[POToSalesInHours]]</f>
        <v>28</v>
      </c>
    </row>
    <row r="701" spans="1:11" x14ac:dyDescent="0.35">
      <c r="A701">
        <v>700</v>
      </c>
      <c r="B701">
        <v>5</v>
      </c>
      <c r="C701">
        <v>1</v>
      </c>
      <c r="D701">
        <v>123</v>
      </c>
      <c r="E701" s="1">
        <v>43955.416666666664</v>
      </c>
      <c r="F701" s="6" t="str">
        <f>DAY(sofile__3[[#This Row],[TimeStamp]])&amp;"/"&amp;MONTH(sofile__3[[#This Row],[TimeStamp]])&amp;"/"&amp;YEAR(sofile__3[[#This Row],[TimeStamp]])</f>
        <v>4/5/2020</v>
      </c>
      <c r="G701">
        <v>700</v>
      </c>
      <c r="H701">
        <v>34</v>
      </c>
      <c r="I701">
        <f>+WEEKNUM(sofile__3[[#This Row],[TimeStamp]])</f>
        <v>19</v>
      </c>
      <c r="J701">
        <f>VLOOKUP(sofile__3[[#This Row],[PurchaseOderID]],pofile__7[[PurchaseOrderID]:[SupplierID]],3,FALSE)</f>
        <v>6</v>
      </c>
      <c r="K701">
        <f>sofile__3[[#This Row],[POToSalesInHours]]</f>
        <v>34</v>
      </c>
    </row>
    <row r="702" spans="1:11" x14ac:dyDescent="0.35">
      <c r="A702">
        <v>701</v>
      </c>
      <c r="B702">
        <v>9</v>
      </c>
      <c r="C702">
        <v>8</v>
      </c>
      <c r="D702">
        <v>208</v>
      </c>
      <c r="E702" s="1">
        <v>43954.916666666664</v>
      </c>
      <c r="F702" s="6" t="str">
        <f>DAY(sofile__3[[#This Row],[TimeStamp]])&amp;"/"&amp;MONTH(sofile__3[[#This Row],[TimeStamp]])&amp;"/"&amp;YEAR(sofile__3[[#This Row],[TimeStamp]])</f>
        <v>3/5/2020</v>
      </c>
      <c r="G702">
        <v>701</v>
      </c>
      <c r="H702">
        <v>22</v>
      </c>
      <c r="I702">
        <f>+WEEKNUM(sofile__3[[#This Row],[TimeStamp]])</f>
        <v>19</v>
      </c>
      <c r="J702">
        <f>VLOOKUP(sofile__3[[#This Row],[PurchaseOderID]],pofile__7[[PurchaseOrderID]:[SupplierID]],3,FALSE)</f>
        <v>2</v>
      </c>
      <c r="K702">
        <f>sofile__3[[#This Row],[POToSalesInHours]]</f>
        <v>22</v>
      </c>
    </row>
    <row r="703" spans="1:11" x14ac:dyDescent="0.35">
      <c r="A703">
        <v>702</v>
      </c>
      <c r="B703">
        <v>10</v>
      </c>
      <c r="C703">
        <v>1</v>
      </c>
      <c r="D703">
        <v>301</v>
      </c>
      <c r="E703" s="1">
        <v>43956.083333333336</v>
      </c>
      <c r="F703" s="6" t="str">
        <f>DAY(sofile__3[[#This Row],[TimeStamp]])&amp;"/"&amp;MONTH(sofile__3[[#This Row],[TimeStamp]])&amp;"/"&amp;YEAR(sofile__3[[#This Row],[TimeStamp]])</f>
        <v>5/5/2020</v>
      </c>
      <c r="G703">
        <v>702</v>
      </c>
      <c r="H703">
        <v>26</v>
      </c>
      <c r="I703">
        <f>+WEEKNUM(sofile__3[[#This Row],[TimeStamp]])</f>
        <v>19</v>
      </c>
      <c r="J703">
        <f>VLOOKUP(sofile__3[[#This Row],[PurchaseOderID]],pofile__7[[PurchaseOrderID]:[SupplierID]],3,FALSE)</f>
        <v>1</v>
      </c>
      <c r="K703">
        <f>sofile__3[[#This Row],[POToSalesInHours]]</f>
        <v>26</v>
      </c>
    </row>
    <row r="704" spans="1:11" x14ac:dyDescent="0.35">
      <c r="A704">
        <v>703</v>
      </c>
      <c r="B704">
        <v>8</v>
      </c>
      <c r="C704">
        <v>3</v>
      </c>
      <c r="D704">
        <v>442</v>
      </c>
      <c r="E704" s="1">
        <v>43956.083333333336</v>
      </c>
      <c r="F704" s="6" t="str">
        <f>DAY(sofile__3[[#This Row],[TimeStamp]])&amp;"/"&amp;MONTH(sofile__3[[#This Row],[TimeStamp]])&amp;"/"&amp;YEAR(sofile__3[[#This Row],[TimeStamp]])</f>
        <v>5/5/2020</v>
      </c>
      <c r="G704">
        <v>703</v>
      </c>
      <c r="H704">
        <v>26</v>
      </c>
      <c r="I704">
        <f>+WEEKNUM(sofile__3[[#This Row],[TimeStamp]])</f>
        <v>19</v>
      </c>
      <c r="J704">
        <f>VLOOKUP(sofile__3[[#This Row],[PurchaseOderID]],pofile__7[[PurchaseOrderID]:[SupplierID]],3,FALSE)</f>
        <v>7</v>
      </c>
      <c r="K704">
        <f>sofile__3[[#This Row],[POToSalesInHours]]</f>
        <v>26</v>
      </c>
    </row>
    <row r="705" spans="1:11" x14ac:dyDescent="0.35">
      <c r="A705">
        <v>704</v>
      </c>
      <c r="B705">
        <v>14</v>
      </c>
      <c r="C705">
        <v>5</v>
      </c>
      <c r="D705">
        <v>349</v>
      </c>
      <c r="E705" s="1">
        <v>43956.083333333336</v>
      </c>
      <c r="F705" s="6" t="str">
        <f>DAY(sofile__3[[#This Row],[TimeStamp]])&amp;"/"&amp;MONTH(sofile__3[[#This Row],[TimeStamp]])&amp;"/"&amp;YEAR(sofile__3[[#This Row],[TimeStamp]])</f>
        <v>5/5/2020</v>
      </c>
      <c r="G705">
        <v>704</v>
      </c>
      <c r="H705">
        <v>26</v>
      </c>
      <c r="I705">
        <f>+WEEKNUM(sofile__3[[#This Row],[TimeStamp]])</f>
        <v>19</v>
      </c>
      <c r="J705">
        <f>VLOOKUP(sofile__3[[#This Row],[PurchaseOderID]],pofile__7[[PurchaseOrderID]:[SupplierID]],3,FALSE)</f>
        <v>3</v>
      </c>
      <c r="K705">
        <f>sofile__3[[#This Row],[POToSalesInHours]]</f>
        <v>26</v>
      </c>
    </row>
    <row r="706" spans="1:11" x14ac:dyDescent="0.35">
      <c r="A706">
        <v>705</v>
      </c>
      <c r="B706">
        <v>11</v>
      </c>
      <c r="C706">
        <v>7</v>
      </c>
      <c r="D706">
        <v>369</v>
      </c>
      <c r="E706" s="1">
        <v>43955.958333333336</v>
      </c>
      <c r="F706" s="6" t="str">
        <f>DAY(sofile__3[[#This Row],[TimeStamp]])&amp;"/"&amp;MONTH(sofile__3[[#This Row],[TimeStamp]])&amp;"/"&amp;YEAR(sofile__3[[#This Row],[TimeStamp]])</f>
        <v>4/5/2020</v>
      </c>
      <c r="G706">
        <v>705</v>
      </c>
      <c r="H706">
        <v>23</v>
      </c>
      <c r="I706">
        <f>+WEEKNUM(sofile__3[[#This Row],[TimeStamp]])</f>
        <v>19</v>
      </c>
      <c r="J706">
        <f>VLOOKUP(sofile__3[[#This Row],[PurchaseOderID]],pofile__7[[PurchaseOrderID]:[SupplierID]],3,FALSE)</f>
        <v>3</v>
      </c>
      <c r="K706">
        <f>sofile__3[[#This Row],[POToSalesInHours]]</f>
        <v>23</v>
      </c>
    </row>
    <row r="707" spans="1:11" x14ac:dyDescent="0.35">
      <c r="A707">
        <v>706</v>
      </c>
      <c r="B707">
        <v>7</v>
      </c>
      <c r="C707">
        <v>8</v>
      </c>
      <c r="D707">
        <v>138</v>
      </c>
      <c r="E707" s="1">
        <v>43956.416666666664</v>
      </c>
      <c r="F707" s="6" t="str">
        <f>DAY(sofile__3[[#This Row],[TimeStamp]])&amp;"/"&amp;MONTH(sofile__3[[#This Row],[TimeStamp]])&amp;"/"&amp;YEAR(sofile__3[[#This Row],[TimeStamp]])</f>
        <v>5/5/2020</v>
      </c>
      <c r="G707">
        <v>706</v>
      </c>
      <c r="H707">
        <v>34</v>
      </c>
      <c r="I707">
        <f>+WEEKNUM(sofile__3[[#This Row],[TimeStamp]])</f>
        <v>19</v>
      </c>
      <c r="J707">
        <f>VLOOKUP(sofile__3[[#This Row],[PurchaseOderID]],pofile__7[[PurchaseOrderID]:[SupplierID]],3,FALSE)</f>
        <v>1</v>
      </c>
      <c r="K707">
        <f>sofile__3[[#This Row],[POToSalesInHours]]</f>
        <v>34</v>
      </c>
    </row>
    <row r="708" spans="1:11" x14ac:dyDescent="0.35">
      <c r="A708">
        <v>707</v>
      </c>
      <c r="B708">
        <v>8</v>
      </c>
      <c r="C708">
        <v>1</v>
      </c>
      <c r="D708">
        <v>311</v>
      </c>
      <c r="E708" s="1">
        <v>43957.125</v>
      </c>
      <c r="F708" s="6" t="str">
        <f>DAY(sofile__3[[#This Row],[TimeStamp]])&amp;"/"&amp;MONTH(sofile__3[[#This Row],[TimeStamp]])&amp;"/"&amp;YEAR(sofile__3[[#This Row],[TimeStamp]])</f>
        <v>6/5/2020</v>
      </c>
      <c r="G708">
        <v>707</v>
      </c>
      <c r="H708">
        <v>27</v>
      </c>
      <c r="I708">
        <f>+WEEKNUM(sofile__3[[#This Row],[TimeStamp]])</f>
        <v>19</v>
      </c>
      <c r="J708">
        <f>VLOOKUP(sofile__3[[#This Row],[PurchaseOderID]],pofile__7[[PurchaseOrderID]:[SupplierID]],3,FALSE)</f>
        <v>1</v>
      </c>
      <c r="K708">
        <f>sofile__3[[#This Row],[POToSalesInHours]]</f>
        <v>27</v>
      </c>
    </row>
    <row r="709" spans="1:11" x14ac:dyDescent="0.35">
      <c r="A709">
        <v>708</v>
      </c>
      <c r="B709">
        <v>12</v>
      </c>
      <c r="C709">
        <v>3</v>
      </c>
      <c r="D709">
        <v>188</v>
      </c>
      <c r="E709" s="1">
        <v>43957.291666666664</v>
      </c>
      <c r="F709" s="6" t="str">
        <f>DAY(sofile__3[[#This Row],[TimeStamp]])&amp;"/"&amp;MONTH(sofile__3[[#This Row],[TimeStamp]])&amp;"/"&amp;YEAR(sofile__3[[#This Row],[TimeStamp]])</f>
        <v>6/5/2020</v>
      </c>
      <c r="G709">
        <v>708</v>
      </c>
      <c r="H709">
        <v>31</v>
      </c>
      <c r="I709">
        <f>+WEEKNUM(sofile__3[[#This Row],[TimeStamp]])</f>
        <v>19</v>
      </c>
      <c r="J709">
        <f>VLOOKUP(sofile__3[[#This Row],[PurchaseOderID]],pofile__7[[PurchaseOrderID]:[SupplierID]],3,FALSE)</f>
        <v>1</v>
      </c>
      <c r="K709">
        <f>sofile__3[[#This Row],[POToSalesInHours]]</f>
        <v>31</v>
      </c>
    </row>
    <row r="710" spans="1:11" x14ac:dyDescent="0.35">
      <c r="A710">
        <v>709</v>
      </c>
      <c r="B710">
        <v>6</v>
      </c>
      <c r="C710">
        <v>9</v>
      </c>
      <c r="D710">
        <v>413</v>
      </c>
      <c r="E710" s="1">
        <v>43957.166666666664</v>
      </c>
      <c r="F710" s="6" t="str">
        <f>DAY(sofile__3[[#This Row],[TimeStamp]])&amp;"/"&amp;MONTH(sofile__3[[#This Row],[TimeStamp]])&amp;"/"&amp;YEAR(sofile__3[[#This Row],[TimeStamp]])</f>
        <v>6/5/2020</v>
      </c>
      <c r="G710">
        <v>709</v>
      </c>
      <c r="H710">
        <v>28</v>
      </c>
      <c r="I710">
        <f>+WEEKNUM(sofile__3[[#This Row],[TimeStamp]])</f>
        <v>19</v>
      </c>
      <c r="J710">
        <f>VLOOKUP(sofile__3[[#This Row],[PurchaseOderID]],pofile__7[[PurchaseOrderID]:[SupplierID]],3,FALSE)</f>
        <v>5</v>
      </c>
      <c r="K710">
        <f>sofile__3[[#This Row],[POToSalesInHours]]</f>
        <v>28</v>
      </c>
    </row>
    <row r="711" spans="1:11" x14ac:dyDescent="0.35">
      <c r="A711">
        <v>710</v>
      </c>
      <c r="B711">
        <v>10</v>
      </c>
      <c r="C711">
        <v>6</v>
      </c>
      <c r="D711">
        <v>121</v>
      </c>
      <c r="E711" s="1">
        <v>43957.291666666664</v>
      </c>
      <c r="F711" s="6" t="str">
        <f>DAY(sofile__3[[#This Row],[TimeStamp]])&amp;"/"&amp;MONTH(sofile__3[[#This Row],[TimeStamp]])&amp;"/"&amp;YEAR(sofile__3[[#This Row],[TimeStamp]])</f>
        <v>6/5/2020</v>
      </c>
      <c r="G711">
        <v>710</v>
      </c>
      <c r="H711">
        <v>31</v>
      </c>
      <c r="I711">
        <f>+WEEKNUM(sofile__3[[#This Row],[TimeStamp]])</f>
        <v>19</v>
      </c>
      <c r="J711">
        <f>VLOOKUP(sofile__3[[#This Row],[PurchaseOderID]],pofile__7[[PurchaseOrderID]:[SupplierID]],3,FALSE)</f>
        <v>6</v>
      </c>
      <c r="K711">
        <f>sofile__3[[#This Row],[POToSalesInHours]]</f>
        <v>31</v>
      </c>
    </row>
    <row r="712" spans="1:11" x14ac:dyDescent="0.35">
      <c r="A712">
        <v>711</v>
      </c>
      <c r="B712">
        <v>1</v>
      </c>
      <c r="C712">
        <v>3</v>
      </c>
      <c r="D712">
        <v>329</v>
      </c>
      <c r="E712" s="1">
        <v>43957.375</v>
      </c>
      <c r="F712" s="6" t="str">
        <f>DAY(sofile__3[[#This Row],[TimeStamp]])&amp;"/"&amp;MONTH(sofile__3[[#This Row],[TimeStamp]])&amp;"/"&amp;YEAR(sofile__3[[#This Row],[TimeStamp]])</f>
        <v>6/5/2020</v>
      </c>
      <c r="G712">
        <v>711</v>
      </c>
      <c r="H712">
        <v>33</v>
      </c>
      <c r="I712">
        <f>+WEEKNUM(sofile__3[[#This Row],[TimeStamp]])</f>
        <v>19</v>
      </c>
      <c r="J712">
        <f>VLOOKUP(sofile__3[[#This Row],[PurchaseOderID]],pofile__7[[PurchaseOrderID]:[SupplierID]],3,FALSE)</f>
        <v>7</v>
      </c>
      <c r="K712">
        <f>sofile__3[[#This Row],[POToSalesInHours]]</f>
        <v>33</v>
      </c>
    </row>
    <row r="713" spans="1:11" x14ac:dyDescent="0.35">
      <c r="A713">
        <v>712</v>
      </c>
      <c r="B713">
        <v>12</v>
      </c>
      <c r="C713">
        <v>5</v>
      </c>
      <c r="D713">
        <v>184</v>
      </c>
      <c r="E713" s="1">
        <v>43957.291666666664</v>
      </c>
      <c r="F713" s="6" t="str">
        <f>DAY(sofile__3[[#This Row],[TimeStamp]])&amp;"/"&amp;MONTH(sofile__3[[#This Row],[TimeStamp]])&amp;"/"&amp;YEAR(sofile__3[[#This Row],[TimeStamp]])</f>
        <v>6/5/2020</v>
      </c>
      <c r="G713">
        <v>712</v>
      </c>
      <c r="H713">
        <v>31</v>
      </c>
      <c r="I713">
        <f>+WEEKNUM(sofile__3[[#This Row],[TimeStamp]])</f>
        <v>19</v>
      </c>
      <c r="J713">
        <f>VLOOKUP(sofile__3[[#This Row],[PurchaseOderID]],pofile__7[[PurchaseOrderID]:[SupplierID]],3,FALSE)</f>
        <v>7</v>
      </c>
      <c r="K713">
        <f>sofile__3[[#This Row],[POToSalesInHours]]</f>
        <v>31</v>
      </c>
    </row>
    <row r="714" spans="1:11" x14ac:dyDescent="0.35">
      <c r="A714">
        <v>713</v>
      </c>
      <c r="B714">
        <v>8</v>
      </c>
      <c r="C714">
        <v>1</v>
      </c>
      <c r="D714">
        <v>234</v>
      </c>
      <c r="E714" s="1">
        <v>43958.041666666664</v>
      </c>
      <c r="F714" s="6" t="str">
        <f>DAY(sofile__3[[#This Row],[TimeStamp]])&amp;"/"&amp;MONTH(sofile__3[[#This Row],[TimeStamp]])&amp;"/"&amp;YEAR(sofile__3[[#This Row],[TimeStamp]])</f>
        <v>7/5/2020</v>
      </c>
      <c r="G714">
        <v>713</v>
      </c>
      <c r="H714">
        <v>25</v>
      </c>
      <c r="I714">
        <f>+WEEKNUM(sofile__3[[#This Row],[TimeStamp]])</f>
        <v>19</v>
      </c>
      <c r="J714">
        <f>VLOOKUP(sofile__3[[#This Row],[PurchaseOderID]],pofile__7[[PurchaseOrderID]:[SupplierID]],3,FALSE)</f>
        <v>3</v>
      </c>
      <c r="K714">
        <f>sofile__3[[#This Row],[POToSalesInHours]]</f>
        <v>25</v>
      </c>
    </row>
    <row r="715" spans="1:11" x14ac:dyDescent="0.35">
      <c r="A715">
        <v>714</v>
      </c>
      <c r="B715">
        <v>3</v>
      </c>
      <c r="C715">
        <v>5</v>
      </c>
      <c r="D715">
        <v>246</v>
      </c>
      <c r="E715" s="1">
        <v>43957.958333333336</v>
      </c>
      <c r="F715" s="6" t="str">
        <f>DAY(sofile__3[[#This Row],[TimeStamp]])&amp;"/"&amp;MONTH(sofile__3[[#This Row],[TimeStamp]])&amp;"/"&amp;YEAR(sofile__3[[#This Row],[TimeStamp]])</f>
        <v>6/5/2020</v>
      </c>
      <c r="G715">
        <v>714</v>
      </c>
      <c r="H715">
        <v>23</v>
      </c>
      <c r="I715">
        <f>+WEEKNUM(sofile__3[[#This Row],[TimeStamp]])</f>
        <v>19</v>
      </c>
      <c r="J715">
        <f>VLOOKUP(sofile__3[[#This Row],[PurchaseOderID]],pofile__7[[PurchaseOrderID]:[SupplierID]],3,FALSE)</f>
        <v>1</v>
      </c>
      <c r="K715">
        <f>sofile__3[[#This Row],[POToSalesInHours]]</f>
        <v>23</v>
      </c>
    </row>
    <row r="716" spans="1:11" x14ac:dyDescent="0.35">
      <c r="A716">
        <v>715</v>
      </c>
      <c r="B716">
        <v>5</v>
      </c>
      <c r="C716">
        <v>2</v>
      </c>
      <c r="D716">
        <v>122</v>
      </c>
      <c r="E716" s="1">
        <v>43958.291666666664</v>
      </c>
      <c r="F716" s="6" t="str">
        <f>DAY(sofile__3[[#This Row],[TimeStamp]])&amp;"/"&amp;MONTH(sofile__3[[#This Row],[TimeStamp]])&amp;"/"&amp;YEAR(sofile__3[[#This Row],[TimeStamp]])</f>
        <v>7/5/2020</v>
      </c>
      <c r="G716">
        <v>715</v>
      </c>
      <c r="H716">
        <v>31</v>
      </c>
      <c r="I716">
        <f>+WEEKNUM(sofile__3[[#This Row],[TimeStamp]])</f>
        <v>19</v>
      </c>
      <c r="J716">
        <f>VLOOKUP(sofile__3[[#This Row],[PurchaseOderID]],pofile__7[[PurchaseOrderID]:[SupplierID]],3,FALSE)</f>
        <v>4</v>
      </c>
      <c r="K716">
        <f>sofile__3[[#This Row],[POToSalesInHours]]</f>
        <v>31</v>
      </c>
    </row>
    <row r="717" spans="1:11" x14ac:dyDescent="0.35">
      <c r="A717">
        <v>716</v>
      </c>
      <c r="B717">
        <v>12</v>
      </c>
      <c r="C717">
        <v>7</v>
      </c>
      <c r="D717">
        <v>242</v>
      </c>
      <c r="E717" s="1">
        <v>43958</v>
      </c>
      <c r="F717" s="6" t="str">
        <f>DAY(sofile__3[[#This Row],[TimeStamp]])&amp;"/"&amp;MONTH(sofile__3[[#This Row],[TimeStamp]])&amp;"/"&amp;YEAR(sofile__3[[#This Row],[TimeStamp]])</f>
        <v>7/5/2020</v>
      </c>
      <c r="G717">
        <v>716</v>
      </c>
      <c r="H717">
        <v>24</v>
      </c>
      <c r="I717">
        <f>+WEEKNUM(sofile__3[[#This Row],[TimeStamp]])</f>
        <v>19</v>
      </c>
      <c r="J717">
        <f>VLOOKUP(sofile__3[[#This Row],[PurchaseOderID]],pofile__7[[PurchaseOrderID]:[SupplierID]],3,FALSE)</f>
        <v>2</v>
      </c>
      <c r="K717">
        <f>sofile__3[[#This Row],[POToSalesInHours]]</f>
        <v>24</v>
      </c>
    </row>
    <row r="718" spans="1:11" x14ac:dyDescent="0.35">
      <c r="A718">
        <v>717</v>
      </c>
      <c r="B718">
        <v>10</v>
      </c>
      <c r="C718">
        <v>5</v>
      </c>
      <c r="D718">
        <v>122</v>
      </c>
      <c r="E718" s="1">
        <v>43958.125</v>
      </c>
      <c r="F718" s="6" t="str">
        <f>DAY(sofile__3[[#This Row],[TimeStamp]])&amp;"/"&amp;MONTH(sofile__3[[#This Row],[TimeStamp]])&amp;"/"&amp;YEAR(sofile__3[[#This Row],[TimeStamp]])</f>
        <v>7/5/2020</v>
      </c>
      <c r="G718">
        <v>717</v>
      </c>
      <c r="H718">
        <v>27</v>
      </c>
      <c r="I718">
        <f>+WEEKNUM(sofile__3[[#This Row],[TimeStamp]])</f>
        <v>19</v>
      </c>
      <c r="J718">
        <f>VLOOKUP(sofile__3[[#This Row],[PurchaseOderID]],pofile__7[[PurchaseOrderID]:[SupplierID]],3,FALSE)</f>
        <v>2</v>
      </c>
      <c r="K718">
        <f>sofile__3[[#This Row],[POToSalesInHours]]</f>
        <v>27</v>
      </c>
    </row>
    <row r="719" spans="1:11" x14ac:dyDescent="0.35">
      <c r="A719">
        <v>718</v>
      </c>
      <c r="B719">
        <v>8</v>
      </c>
      <c r="C719">
        <v>5</v>
      </c>
      <c r="D719">
        <v>350</v>
      </c>
      <c r="E719" s="1">
        <v>43958.375</v>
      </c>
      <c r="F719" s="6" t="str">
        <f>DAY(sofile__3[[#This Row],[TimeStamp]])&amp;"/"&amp;MONTH(sofile__3[[#This Row],[TimeStamp]])&amp;"/"&amp;YEAR(sofile__3[[#This Row],[TimeStamp]])</f>
        <v>7/5/2020</v>
      </c>
      <c r="G719">
        <v>718</v>
      </c>
      <c r="H719">
        <v>33</v>
      </c>
      <c r="I719">
        <f>+WEEKNUM(sofile__3[[#This Row],[TimeStamp]])</f>
        <v>19</v>
      </c>
      <c r="J719">
        <f>VLOOKUP(sofile__3[[#This Row],[PurchaseOderID]],pofile__7[[PurchaseOrderID]:[SupplierID]],3,FALSE)</f>
        <v>4</v>
      </c>
      <c r="K719">
        <f>sofile__3[[#This Row],[POToSalesInHours]]</f>
        <v>33</v>
      </c>
    </row>
    <row r="720" spans="1:11" x14ac:dyDescent="0.35">
      <c r="A720">
        <v>719</v>
      </c>
      <c r="B720">
        <v>7</v>
      </c>
      <c r="C720">
        <v>3</v>
      </c>
      <c r="D720">
        <v>249</v>
      </c>
      <c r="E720" s="1">
        <v>43958.333333333336</v>
      </c>
      <c r="F720" s="6" t="str">
        <f>DAY(sofile__3[[#This Row],[TimeStamp]])&amp;"/"&amp;MONTH(sofile__3[[#This Row],[TimeStamp]])&amp;"/"&amp;YEAR(sofile__3[[#This Row],[TimeStamp]])</f>
        <v>7/5/2020</v>
      </c>
      <c r="G720">
        <v>719</v>
      </c>
      <c r="H720">
        <v>32</v>
      </c>
      <c r="I720">
        <f>+WEEKNUM(sofile__3[[#This Row],[TimeStamp]])</f>
        <v>19</v>
      </c>
      <c r="J720">
        <f>VLOOKUP(sofile__3[[#This Row],[PurchaseOderID]],pofile__7[[PurchaseOrderID]:[SupplierID]],3,FALSE)</f>
        <v>2</v>
      </c>
      <c r="K720">
        <f>sofile__3[[#This Row],[POToSalesInHours]]</f>
        <v>32</v>
      </c>
    </row>
    <row r="721" spans="1:11" x14ac:dyDescent="0.35">
      <c r="A721">
        <v>720</v>
      </c>
      <c r="B721">
        <v>14</v>
      </c>
      <c r="C721">
        <v>9</v>
      </c>
      <c r="D721">
        <v>185</v>
      </c>
      <c r="E721" s="1">
        <v>43958.916666666664</v>
      </c>
      <c r="F721" s="6" t="str">
        <f>DAY(sofile__3[[#This Row],[TimeStamp]])&amp;"/"&amp;MONTH(sofile__3[[#This Row],[TimeStamp]])&amp;"/"&amp;YEAR(sofile__3[[#This Row],[TimeStamp]])</f>
        <v>7/5/2020</v>
      </c>
      <c r="G721">
        <v>720</v>
      </c>
      <c r="H721">
        <v>22</v>
      </c>
      <c r="I721">
        <f>+WEEKNUM(sofile__3[[#This Row],[TimeStamp]])</f>
        <v>19</v>
      </c>
      <c r="J721">
        <f>VLOOKUP(sofile__3[[#This Row],[PurchaseOderID]],pofile__7[[PurchaseOrderID]:[SupplierID]],3,FALSE)</f>
        <v>5</v>
      </c>
      <c r="K721">
        <f>sofile__3[[#This Row],[POToSalesInHours]]</f>
        <v>22</v>
      </c>
    </row>
    <row r="722" spans="1:11" x14ac:dyDescent="0.35">
      <c r="A722">
        <v>721</v>
      </c>
      <c r="B722">
        <v>2</v>
      </c>
      <c r="C722">
        <v>6</v>
      </c>
      <c r="D722">
        <v>213</v>
      </c>
      <c r="E722" s="1">
        <v>43959.166666666664</v>
      </c>
      <c r="F722" s="6" t="str">
        <f>DAY(sofile__3[[#This Row],[TimeStamp]])&amp;"/"&amp;MONTH(sofile__3[[#This Row],[TimeStamp]])&amp;"/"&amp;YEAR(sofile__3[[#This Row],[TimeStamp]])</f>
        <v>8/5/2020</v>
      </c>
      <c r="G722">
        <v>721</v>
      </c>
      <c r="H722">
        <v>28</v>
      </c>
      <c r="I722">
        <f>+WEEKNUM(sofile__3[[#This Row],[TimeStamp]])</f>
        <v>19</v>
      </c>
      <c r="J722">
        <f>VLOOKUP(sofile__3[[#This Row],[PurchaseOderID]],pofile__7[[PurchaseOrderID]:[SupplierID]],3,FALSE)</f>
        <v>7</v>
      </c>
      <c r="K722">
        <f>sofile__3[[#This Row],[POToSalesInHours]]</f>
        <v>28</v>
      </c>
    </row>
    <row r="723" spans="1:11" x14ac:dyDescent="0.35">
      <c r="A723">
        <v>722</v>
      </c>
      <c r="B723">
        <v>10</v>
      </c>
      <c r="C723">
        <v>5</v>
      </c>
      <c r="D723">
        <v>273</v>
      </c>
      <c r="E723" s="1">
        <v>43959.291666666664</v>
      </c>
      <c r="F723" s="6" t="str">
        <f>DAY(sofile__3[[#This Row],[TimeStamp]])&amp;"/"&amp;MONTH(sofile__3[[#This Row],[TimeStamp]])&amp;"/"&amp;YEAR(sofile__3[[#This Row],[TimeStamp]])</f>
        <v>8/5/2020</v>
      </c>
      <c r="G723">
        <v>722</v>
      </c>
      <c r="H723">
        <v>31</v>
      </c>
      <c r="I723">
        <f>+WEEKNUM(sofile__3[[#This Row],[TimeStamp]])</f>
        <v>19</v>
      </c>
      <c r="J723">
        <f>VLOOKUP(sofile__3[[#This Row],[PurchaseOderID]],pofile__7[[PurchaseOrderID]:[SupplierID]],3,FALSE)</f>
        <v>2</v>
      </c>
      <c r="K723">
        <f>sofile__3[[#This Row],[POToSalesInHours]]</f>
        <v>31</v>
      </c>
    </row>
    <row r="724" spans="1:11" x14ac:dyDescent="0.35">
      <c r="A724">
        <v>723</v>
      </c>
      <c r="B724">
        <v>12</v>
      </c>
      <c r="C724">
        <v>4</v>
      </c>
      <c r="D724">
        <v>154</v>
      </c>
      <c r="E724" s="1">
        <v>43959.333333333336</v>
      </c>
      <c r="F724" s="6" t="str">
        <f>DAY(sofile__3[[#This Row],[TimeStamp]])&amp;"/"&amp;MONTH(sofile__3[[#This Row],[TimeStamp]])&amp;"/"&amp;YEAR(sofile__3[[#This Row],[TimeStamp]])</f>
        <v>8/5/2020</v>
      </c>
      <c r="G724">
        <v>723</v>
      </c>
      <c r="H724">
        <v>32</v>
      </c>
      <c r="I724">
        <f>+WEEKNUM(sofile__3[[#This Row],[TimeStamp]])</f>
        <v>19</v>
      </c>
      <c r="J724">
        <f>VLOOKUP(sofile__3[[#This Row],[PurchaseOderID]],pofile__7[[PurchaseOrderID]:[SupplierID]],3,FALSE)</f>
        <v>2</v>
      </c>
      <c r="K724">
        <f>sofile__3[[#This Row],[POToSalesInHours]]</f>
        <v>32</v>
      </c>
    </row>
    <row r="725" spans="1:11" x14ac:dyDescent="0.35">
      <c r="A725">
        <v>724</v>
      </c>
      <c r="B725">
        <v>8</v>
      </c>
      <c r="C725">
        <v>7</v>
      </c>
      <c r="D725">
        <v>161</v>
      </c>
      <c r="E725" s="1">
        <v>43959.291666666664</v>
      </c>
      <c r="F725" s="6" t="str">
        <f>DAY(sofile__3[[#This Row],[TimeStamp]])&amp;"/"&amp;MONTH(sofile__3[[#This Row],[TimeStamp]])&amp;"/"&amp;YEAR(sofile__3[[#This Row],[TimeStamp]])</f>
        <v>8/5/2020</v>
      </c>
      <c r="G725">
        <v>724</v>
      </c>
      <c r="H725">
        <v>31</v>
      </c>
      <c r="I725">
        <f>+WEEKNUM(sofile__3[[#This Row],[TimeStamp]])</f>
        <v>19</v>
      </c>
      <c r="J725">
        <f>VLOOKUP(sofile__3[[#This Row],[PurchaseOderID]],pofile__7[[PurchaseOrderID]:[SupplierID]],3,FALSE)</f>
        <v>3</v>
      </c>
      <c r="K725">
        <f>sofile__3[[#This Row],[POToSalesInHours]]</f>
        <v>31</v>
      </c>
    </row>
    <row r="726" spans="1:11" x14ac:dyDescent="0.35">
      <c r="A726">
        <v>725</v>
      </c>
      <c r="B726">
        <v>12</v>
      </c>
      <c r="C726">
        <v>3</v>
      </c>
      <c r="D726">
        <v>277</v>
      </c>
      <c r="E726" s="1">
        <v>43958.958333333336</v>
      </c>
      <c r="F726" s="6" t="str">
        <f>DAY(sofile__3[[#This Row],[TimeStamp]])&amp;"/"&amp;MONTH(sofile__3[[#This Row],[TimeStamp]])&amp;"/"&amp;YEAR(sofile__3[[#This Row],[TimeStamp]])</f>
        <v>7/5/2020</v>
      </c>
      <c r="G726">
        <v>725</v>
      </c>
      <c r="H726">
        <v>23</v>
      </c>
      <c r="I726">
        <f>+WEEKNUM(sofile__3[[#This Row],[TimeStamp]])</f>
        <v>19</v>
      </c>
      <c r="J726">
        <f>VLOOKUP(sofile__3[[#This Row],[PurchaseOderID]],pofile__7[[PurchaseOrderID]:[SupplierID]],3,FALSE)</f>
        <v>4</v>
      </c>
      <c r="K726">
        <f>sofile__3[[#This Row],[POToSalesInHours]]</f>
        <v>23</v>
      </c>
    </row>
    <row r="727" spans="1:11" x14ac:dyDescent="0.35">
      <c r="A727">
        <v>726</v>
      </c>
      <c r="B727">
        <v>10</v>
      </c>
      <c r="C727">
        <v>9</v>
      </c>
      <c r="D727">
        <v>393</v>
      </c>
      <c r="E727" s="1">
        <v>43960.291666666664</v>
      </c>
      <c r="F727" s="6" t="str">
        <f>DAY(sofile__3[[#This Row],[TimeStamp]])&amp;"/"&amp;MONTH(sofile__3[[#This Row],[TimeStamp]])&amp;"/"&amp;YEAR(sofile__3[[#This Row],[TimeStamp]])</f>
        <v>9/5/2020</v>
      </c>
      <c r="G727">
        <v>726</v>
      </c>
      <c r="H727">
        <v>31</v>
      </c>
      <c r="I727">
        <f>+WEEKNUM(sofile__3[[#This Row],[TimeStamp]])</f>
        <v>19</v>
      </c>
      <c r="J727">
        <f>VLOOKUP(sofile__3[[#This Row],[PurchaseOderID]],pofile__7[[PurchaseOrderID]:[SupplierID]],3,FALSE)</f>
        <v>3</v>
      </c>
      <c r="K727">
        <f>sofile__3[[#This Row],[POToSalesInHours]]</f>
        <v>31</v>
      </c>
    </row>
    <row r="728" spans="1:11" x14ac:dyDescent="0.35">
      <c r="A728">
        <v>727</v>
      </c>
      <c r="B728">
        <v>9</v>
      </c>
      <c r="C728">
        <v>3</v>
      </c>
      <c r="D728">
        <v>131</v>
      </c>
      <c r="E728" s="1">
        <v>43960.25</v>
      </c>
      <c r="F728" s="6" t="str">
        <f>DAY(sofile__3[[#This Row],[TimeStamp]])&amp;"/"&amp;MONTH(sofile__3[[#This Row],[TimeStamp]])&amp;"/"&amp;YEAR(sofile__3[[#This Row],[TimeStamp]])</f>
        <v>9/5/2020</v>
      </c>
      <c r="G728">
        <v>727</v>
      </c>
      <c r="H728">
        <v>30</v>
      </c>
      <c r="I728">
        <f>+WEEKNUM(sofile__3[[#This Row],[TimeStamp]])</f>
        <v>19</v>
      </c>
      <c r="J728">
        <f>VLOOKUP(sofile__3[[#This Row],[PurchaseOderID]],pofile__7[[PurchaseOrderID]:[SupplierID]],3,FALSE)</f>
        <v>3</v>
      </c>
      <c r="K728">
        <f>sofile__3[[#This Row],[POToSalesInHours]]</f>
        <v>30</v>
      </c>
    </row>
    <row r="729" spans="1:11" x14ac:dyDescent="0.35">
      <c r="A729">
        <v>728</v>
      </c>
      <c r="B729">
        <v>12</v>
      </c>
      <c r="C729">
        <v>3</v>
      </c>
      <c r="D729">
        <v>252</v>
      </c>
      <c r="E729" s="1">
        <v>43960.291666666664</v>
      </c>
      <c r="F729" s="6" t="str">
        <f>DAY(sofile__3[[#This Row],[TimeStamp]])&amp;"/"&amp;MONTH(sofile__3[[#This Row],[TimeStamp]])&amp;"/"&amp;YEAR(sofile__3[[#This Row],[TimeStamp]])</f>
        <v>9/5/2020</v>
      </c>
      <c r="G729">
        <v>728</v>
      </c>
      <c r="H729">
        <v>31</v>
      </c>
      <c r="I729">
        <f>+WEEKNUM(sofile__3[[#This Row],[TimeStamp]])</f>
        <v>19</v>
      </c>
      <c r="J729">
        <f>VLOOKUP(sofile__3[[#This Row],[PurchaseOderID]],pofile__7[[PurchaseOrderID]:[SupplierID]],3,FALSE)</f>
        <v>7</v>
      </c>
      <c r="K729">
        <f>sofile__3[[#This Row],[POToSalesInHours]]</f>
        <v>31</v>
      </c>
    </row>
    <row r="730" spans="1:11" x14ac:dyDescent="0.35">
      <c r="A730">
        <v>729</v>
      </c>
      <c r="B730">
        <v>1</v>
      </c>
      <c r="C730">
        <v>9</v>
      </c>
      <c r="D730">
        <v>261</v>
      </c>
      <c r="E730" s="1">
        <v>43959.916666666664</v>
      </c>
      <c r="F730" s="6" t="str">
        <f>DAY(sofile__3[[#This Row],[TimeStamp]])&amp;"/"&amp;MONTH(sofile__3[[#This Row],[TimeStamp]])&amp;"/"&amp;YEAR(sofile__3[[#This Row],[TimeStamp]])</f>
        <v>8/5/2020</v>
      </c>
      <c r="G730">
        <v>729</v>
      </c>
      <c r="H730">
        <v>22</v>
      </c>
      <c r="I730">
        <f>+WEEKNUM(sofile__3[[#This Row],[TimeStamp]])</f>
        <v>19</v>
      </c>
      <c r="J730">
        <f>VLOOKUP(sofile__3[[#This Row],[PurchaseOderID]],pofile__7[[PurchaseOrderID]:[SupplierID]],3,FALSE)</f>
        <v>2</v>
      </c>
      <c r="K730">
        <f>sofile__3[[#This Row],[POToSalesInHours]]</f>
        <v>22</v>
      </c>
    </row>
    <row r="731" spans="1:11" x14ac:dyDescent="0.35">
      <c r="A731">
        <v>730</v>
      </c>
      <c r="B731">
        <v>1</v>
      </c>
      <c r="C731">
        <v>9</v>
      </c>
      <c r="D731">
        <v>455</v>
      </c>
      <c r="E731" s="1">
        <v>43960.333333333336</v>
      </c>
      <c r="F731" s="6" t="str">
        <f>DAY(sofile__3[[#This Row],[TimeStamp]])&amp;"/"&amp;MONTH(sofile__3[[#This Row],[TimeStamp]])&amp;"/"&amp;YEAR(sofile__3[[#This Row],[TimeStamp]])</f>
        <v>9/5/2020</v>
      </c>
      <c r="G731">
        <v>730</v>
      </c>
      <c r="H731">
        <v>32</v>
      </c>
      <c r="I731">
        <f>+WEEKNUM(sofile__3[[#This Row],[TimeStamp]])</f>
        <v>19</v>
      </c>
      <c r="J731">
        <f>VLOOKUP(sofile__3[[#This Row],[PurchaseOderID]],pofile__7[[PurchaseOrderID]:[SupplierID]],3,FALSE)</f>
        <v>4</v>
      </c>
      <c r="K731">
        <f>sofile__3[[#This Row],[POToSalesInHours]]</f>
        <v>32</v>
      </c>
    </row>
    <row r="732" spans="1:11" x14ac:dyDescent="0.35">
      <c r="A732">
        <v>731</v>
      </c>
      <c r="B732">
        <v>7</v>
      </c>
      <c r="C732">
        <v>2</v>
      </c>
      <c r="D732">
        <v>445</v>
      </c>
      <c r="E732" s="1">
        <v>43960.125</v>
      </c>
      <c r="F732" s="6" t="str">
        <f>DAY(sofile__3[[#This Row],[TimeStamp]])&amp;"/"&amp;MONTH(sofile__3[[#This Row],[TimeStamp]])&amp;"/"&amp;YEAR(sofile__3[[#This Row],[TimeStamp]])</f>
        <v>9/5/2020</v>
      </c>
      <c r="G732">
        <v>731</v>
      </c>
      <c r="H732">
        <v>27</v>
      </c>
      <c r="I732">
        <f>+WEEKNUM(sofile__3[[#This Row],[TimeStamp]])</f>
        <v>19</v>
      </c>
      <c r="J732">
        <f>VLOOKUP(sofile__3[[#This Row],[PurchaseOderID]],pofile__7[[PurchaseOrderID]:[SupplierID]],3,FALSE)</f>
        <v>5</v>
      </c>
      <c r="K732">
        <f>sofile__3[[#This Row],[POToSalesInHours]]</f>
        <v>27</v>
      </c>
    </row>
    <row r="733" spans="1:11" x14ac:dyDescent="0.35">
      <c r="A733">
        <v>732</v>
      </c>
      <c r="B733">
        <v>1</v>
      </c>
      <c r="C733">
        <v>6</v>
      </c>
      <c r="D733">
        <v>440</v>
      </c>
      <c r="E733" s="1">
        <v>43960.208333333336</v>
      </c>
      <c r="F733" s="6" t="str">
        <f>DAY(sofile__3[[#This Row],[TimeStamp]])&amp;"/"&amp;MONTH(sofile__3[[#This Row],[TimeStamp]])&amp;"/"&amp;YEAR(sofile__3[[#This Row],[TimeStamp]])</f>
        <v>9/5/2020</v>
      </c>
      <c r="G733">
        <v>732</v>
      </c>
      <c r="H733">
        <v>29</v>
      </c>
      <c r="I733">
        <f>+WEEKNUM(sofile__3[[#This Row],[TimeStamp]])</f>
        <v>19</v>
      </c>
      <c r="J733">
        <f>VLOOKUP(sofile__3[[#This Row],[PurchaseOderID]],pofile__7[[PurchaseOrderID]:[SupplierID]],3,FALSE)</f>
        <v>4</v>
      </c>
      <c r="K733">
        <f>sofile__3[[#This Row],[POToSalesInHours]]</f>
        <v>29</v>
      </c>
    </row>
    <row r="734" spans="1:11" x14ac:dyDescent="0.35">
      <c r="A734">
        <v>733</v>
      </c>
      <c r="B734">
        <v>14</v>
      </c>
      <c r="C734">
        <v>1</v>
      </c>
      <c r="D734">
        <v>289</v>
      </c>
      <c r="E734" s="1">
        <v>43961.083333333336</v>
      </c>
      <c r="F734" s="6" t="str">
        <f>DAY(sofile__3[[#This Row],[TimeStamp]])&amp;"/"&amp;MONTH(sofile__3[[#This Row],[TimeStamp]])&amp;"/"&amp;YEAR(sofile__3[[#This Row],[TimeStamp]])</f>
        <v>10/5/2020</v>
      </c>
      <c r="G734">
        <v>733</v>
      </c>
      <c r="H734">
        <v>26</v>
      </c>
      <c r="I734">
        <f>+WEEKNUM(sofile__3[[#This Row],[TimeStamp]])</f>
        <v>20</v>
      </c>
      <c r="J734">
        <f>VLOOKUP(sofile__3[[#This Row],[PurchaseOderID]],pofile__7[[PurchaseOrderID]:[SupplierID]],3,FALSE)</f>
        <v>3</v>
      </c>
      <c r="K734">
        <f>sofile__3[[#This Row],[POToSalesInHours]]</f>
        <v>26</v>
      </c>
    </row>
    <row r="735" spans="1:11" x14ac:dyDescent="0.35">
      <c r="A735">
        <v>734</v>
      </c>
      <c r="B735">
        <v>2</v>
      </c>
      <c r="C735">
        <v>4</v>
      </c>
      <c r="D735">
        <v>367</v>
      </c>
      <c r="E735" s="1">
        <v>43961.083333333336</v>
      </c>
      <c r="F735" s="6" t="str">
        <f>DAY(sofile__3[[#This Row],[TimeStamp]])&amp;"/"&amp;MONTH(sofile__3[[#This Row],[TimeStamp]])&amp;"/"&amp;YEAR(sofile__3[[#This Row],[TimeStamp]])</f>
        <v>10/5/2020</v>
      </c>
      <c r="G735">
        <v>734</v>
      </c>
      <c r="H735">
        <v>26</v>
      </c>
      <c r="I735">
        <f>+WEEKNUM(sofile__3[[#This Row],[TimeStamp]])</f>
        <v>20</v>
      </c>
      <c r="J735">
        <f>VLOOKUP(sofile__3[[#This Row],[PurchaseOderID]],pofile__7[[PurchaseOrderID]:[SupplierID]],3,FALSE)</f>
        <v>4</v>
      </c>
      <c r="K735">
        <f>sofile__3[[#This Row],[POToSalesInHours]]</f>
        <v>26</v>
      </c>
    </row>
    <row r="736" spans="1:11" x14ac:dyDescent="0.35">
      <c r="A736">
        <v>735</v>
      </c>
      <c r="B736">
        <v>11</v>
      </c>
      <c r="C736">
        <v>7</v>
      </c>
      <c r="D736">
        <v>345</v>
      </c>
      <c r="E736" s="1">
        <v>43961.083333333336</v>
      </c>
      <c r="F736" s="6" t="str">
        <f>DAY(sofile__3[[#This Row],[TimeStamp]])&amp;"/"&amp;MONTH(sofile__3[[#This Row],[TimeStamp]])&amp;"/"&amp;YEAR(sofile__3[[#This Row],[TimeStamp]])</f>
        <v>10/5/2020</v>
      </c>
      <c r="G736">
        <v>735</v>
      </c>
      <c r="H736">
        <v>26</v>
      </c>
      <c r="I736">
        <f>+WEEKNUM(sofile__3[[#This Row],[TimeStamp]])</f>
        <v>20</v>
      </c>
      <c r="J736">
        <f>VLOOKUP(sofile__3[[#This Row],[PurchaseOderID]],pofile__7[[PurchaseOrderID]:[SupplierID]],3,FALSE)</f>
        <v>3</v>
      </c>
      <c r="K736">
        <f>sofile__3[[#This Row],[POToSalesInHours]]</f>
        <v>26</v>
      </c>
    </row>
    <row r="737" spans="1:11" x14ac:dyDescent="0.35">
      <c r="A737">
        <v>736</v>
      </c>
      <c r="B737">
        <v>3</v>
      </c>
      <c r="C737">
        <v>8</v>
      </c>
      <c r="D737">
        <v>232</v>
      </c>
      <c r="E737" s="1">
        <v>43960.958333333336</v>
      </c>
      <c r="F737" s="6" t="str">
        <f>DAY(sofile__3[[#This Row],[TimeStamp]])&amp;"/"&amp;MONTH(sofile__3[[#This Row],[TimeStamp]])&amp;"/"&amp;YEAR(sofile__3[[#This Row],[TimeStamp]])</f>
        <v>9/5/2020</v>
      </c>
      <c r="G737">
        <v>736</v>
      </c>
      <c r="H737">
        <v>23</v>
      </c>
      <c r="I737">
        <f>+WEEKNUM(sofile__3[[#This Row],[TimeStamp]])</f>
        <v>19</v>
      </c>
      <c r="J737">
        <f>VLOOKUP(sofile__3[[#This Row],[PurchaseOderID]],pofile__7[[PurchaseOrderID]:[SupplierID]],3,FALSE)</f>
        <v>7</v>
      </c>
      <c r="K737">
        <f>sofile__3[[#This Row],[POToSalesInHours]]</f>
        <v>23</v>
      </c>
    </row>
    <row r="738" spans="1:11" x14ac:dyDescent="0.35">
      <c r="A738">
        <v>737</v>
      </c>
      <c r="B738">
        <v>11</v>
      </c>
      <c r="C738">
        <v>1</v>
      </c>
      <c r="D738">
        <v>161</v>
      </c>
      <c r="E738" s="1">
        <v>43961.166666666664</v>
      </c>
      <c r="F738" s="6" t="str">
        <f>DAY(sofile__3[[#This Row],[TimeStamp]])&amp;"/"&amp;MONTH(sofile__3[[#This Row],[TimeStamp]])&amp;"/"&amp;YEAR(sofile__3[[#This Row],[TimeStamp]])</f>
        <v>10/5/2020</v>
      </c>
      <c r="G738">
        <v>737</v>
      </c>
      <c r="H738">
        <v>28</v>
      </c>
      <c r="I738">
        <f>+WEEKNUM(sofile__3[[#This Row],[TimeStamp]])</f>
        <v>20</v>
      </c>
      <c r="J738">
        <f>VLOOKUP(sofile__3[[#This Row],[PurchaseOderID]],pofile__7[[PurchaseOrderID]:[SupplierID]],3,FALSE)</f>
        <v>3</v>
      </c>
      <c r="K738">
        <f>sofile__3[[#This Row],[POToSalesInHours]]</f>
        <v>28</v>
      </c>
    </row>
    <row r="739" spans="1:11" x14ac:dyDescent="0.35">
      <c r="A739">
        <v>738</v>
      </c>
      <c r="B739">
        <v>2</v>
      </c>
      <c r="C739">
        <v>4</v>
      </c>
      <c r="D739">
        <v>444</v>
      </c>
      <c r="E739" s="1">
        <v>43961.166666666664</v>
      </c>
      <c r="F739" s="6" t="str">
        <f>DAY(sofile__3[[#This Row],[TimeStamp]])&amp;"/"&amp;MONTH(sofile__3[[#This Row],[TimeStamp]])&amp;"/"&amp;YEAR(sofile__3[[#This Row],[TimeStamp]])</f>
        <v>10/5/2020</v>
      </c>
      <c r="G739">
        <v>738</v>
      </c>
      <c r="H739">
        <v>28</v>
      </c>
      <c r="I739">
        <f>+WEEKNUM(sofile__3[[#This Row],[TimeStamp]])</f>
        <v>20</v>
      </c>
      <c r="J739">
        <f>VLOOKUP(sofile__3[[#This Row],[PurchaseOderID]],pofile__7[[PurchaseOrderID]:[SupplierID]],3,FALSE)</f>
        <v>7</v>
      </c>
      <c r="K739">
        <f>sofile__3[[#This Row],[POToSalesInHours]]</f>
        <v>28</v>
      </c>
    </row>
    <row r="740" spans="1:11" x14ac:dyDescent="0.35">
      <c r="A740">
        <v>739</v>
      </c>
      <c r="B740">
        <v>1</v>
      </c>
      <c r="C740">
        <v>7</v>
      </c>
      <c r="D740">
        <v>190</v>
      </c>
      <c r="E740" s="1">
        <v>43961.375</v>
      </c>
      <c r="F740" s="6" t="str">
        <f>DAY(sofile__3[[#This Row],[TimeStamp]])&amp;"/"&amp;MONTH(sofile__3[[#This Row],[TimeStamp]])&amp;"/"&amp;YEAR(sofile__3[[#This Row],[TimeStamp]])</f>
        <v>10/5/2020</v>
      </c>
      <c r="G740">
        <v>739</v>
      </c>
      <c r="H740">
        <v>33</v>
      </c>
      <c r="I740">
        <f>+WEEKNUM(sofile__3[[#This Row],[TimeStamp]])</f>
        <v>20</v>
      </c>
      <c r="J740">
        <f>VLOOKUP(sofile__3[[#This Row],[PurchaseOderID]],pofile__7[[PurchaseOrderID]:[SupplierID]],3,FALSE)</f>
        <v>3</v>
      </c>
      <c r="K740">
        <f>sofile__3[[#This Row],[POToSalesInHours]]</f>
        <v>33</v>
      </c>
    </row>
    <row r="741" spans="1:11" x14ac:dyDescent="0.35">
      <c r="A741">
        <v>740</v>
      </c>
      <c r="B741">
        <v>4</v>
      </c>
      <c r="C741">
        <v>7</v>
      </c>
      <c r="D741">
        <v>173</v>
      </c>
      <c r="E741" s="1">
        <v>43962.208333333336</v>
      </c>
      <c r="F741" s="6" t="str">
        <f>DAY(sofile__3[[#This Row],[TimeStamp]])&amp;"/"&amp;MONTH(sofile__3[[#This Row],[TimeStamp]])&amp;"/"&amp;YEAR(sofile__3[[#This Row],[TimeStamp]])</f>
        <v>11/5/2020</v>
      </c>
      <c r="G741">
        <v>740</v>
      </c>
      <c r="H741">
        <v>29</v>
      </c>
      <c r="I741">
        <f>+WEEKNUM(sofile__3[[#This Row],[TimeStamp]])</f>
        <v>20</v>
      </c>
      <c r="J741">
        <f>VLOOKUP(sofile__3[[#This Row],[PurchaseOderID]],pofile__7[[PurchaseOrderID]:[SupplierID]],3,FALSE)</f>
        <v>3</v>
      </c>
      <c r="K741">
        <f>sofile__3[[#This Row],[POToSalesInHours]]</f>
        <v>29</v>
      </c>
    </row>
    <row r="742" spans="1:11" x14ac:dyDescent="0.35">
      <c r="A742">
        <v>741</v>
      </c>
      <c r="B742">
        <v>10</v>
      </c>
      <c r="C742">
        <v>9</v>
      </c>
      <c r="D742">
        <v>423</v>
      </c>
      <c r="E742" s="1">
        <v>43962.166666666664</v>
      </c>
      <c r="F742" s="6" t="str">
        <f>DAY(sofile__3[[#This Row],[TimeStamp]])&amp;"/"&amp;MONTH(sofile__3[[#This Row],[TimeStamp]])&amp;"/"&amp;YEAR(sofile__3[[#This Row],[TimeStamp]])</f>
        <v>11/5/2020</v>
      </c>
      <c r="G742">
        <v>741</v>
      </c>
      <c r="H742">
        <v>28</v>
      </c>
      <c r="I742">
        <f>+WEEKNUM(sofile__3[[#This Row],[TimeStamp]])</f>
        <v>20</v>
      </c>
      <c r="J742">
        <f>VLOOKUP(sofile__3[[#This Row],[PurchaseOderID]],pofile__7[[PurchaseOrderID]:[SupplierID]],3,FALSE)</f>
        <v>5</v>
      </c>
      <c r="K742">
        <f>sofile__3[[#This Row],[POToSalesInHours]]</f>
        <v>28</v>
      </c>
    </row>
    <row r="743" spans="1:11" x14ac:dyDescent="0.35">
      <c r="A743">
        <v>742</v>
      </c>
      <c r="B743">
        <v>8</v>
      </c>
      <c r="C743">
        <v>4</v>
      </c>
      <c r="D743">
        <v>271</v>
      </c>
      <c r="E743" s="1">
        <v>43961.958333333336</v>
      </c>
      <c r="F743" s="6" t="str">
        <f>DAY(sofile__3[[#This Row],[TimeStamp]])&amp;"/"&amp;MONTH(sofile__3[[#This Row],[TimeStamp]])&amp;"/"&amp;YEAR(sofile__3[[#This Row],[TimeStamp]])</f>
        <v>10/5/2020</v>
      </c>
      <c r="G743">
        <v>742</v>
      </c>
      <c r="H743">
        <v>23</v>
      </c>
      <c r="I743">
        <f>+WEEKNUM(sofile__3[[#This Row],[TimeStamp]])</f>
        <v>20</v>
      </c>
      <c r="J743">
        <f>VLOOKUP(sofile__3[[#This Row],[PurchaseOderID]],pofile__7[[PurchaseOrderID]:[SupplierID]],3,FALSE)</f>
        <v>7</v>
      </c>
      <c r="K743">
        <f>sofile__3[[#This Row],[POToSalesInHours]]</f>
        <v>23</v>
      </c>
    </row>
    <row r="744" spans="1:11" x14ac:dyDescent="0.35">
      <c r="A744">
        <v>743</v>
      </c>
      <c r="B744">
        <v>14</v>
      </c>
      <c r="C744">
        <v>5</v>
      </c>
      <c r="D744">
        <v>412</v>
      </c>
      <c r="E744" s="1">
        <v>43962.25</v>
      </c>
      <c r="F744" s="6" t="str">
        <f>DAY(sofile__3[[#This Row],[TimeStamp]])&amp;"/"&amp;MONTH(sofile__3[[#This Row],[TimeStamp]])&amp;"/"&amp;YEAR(sofile__3[[#This Row],[TimeStamp]])</f>
        <v>11/5/2020</v>
      </c>
      <c r="G744">
        <v>743</v>
      </c>
      <c r="H744">
        <v>30</v>
      </c>
      <c r="I744">
        <f>+WEEKNUM(sofile__3[[#This Row],[TimeStamp]])</f>
        <v>20</v>
      </c>
      <c r="J744">
        <f>VLOOKUP(sofile__3[[#This Row],[PurchaseOderID]],pofile__7[[PurchaseOrderID]:[SupplierID]],3,FALSE)</f>
        <v>7</v>
      </c>
      <c r="K744">
        <f>sofile__3[[#This Row],[POToSalesInHours]]</f>
        <v>30</v>
      </c>
    </row>
    <row r="745" spans="1:11" x14ac:dyDescent="0.35">
      <c r="A745">
        <v>744</v>
      </c>
      <c r="B745">
        <v>7</v>
      </c>
      <c r="C745">
        <v>4</v>
      </c>
      <c r="D745">
        <v>169</v>
      </c>
      <c r="E745" s="1">
        <v>43963.291666666664</v>
      </c>
      <c r="F745" s="6" t="str">
        <f>DAY(sofile__3[[#This Row],[TimeStamp]])&amp;"/"&amp;MONTH(sofile__3[[#This Row],[TimeStamp]])&amp;"/"&amp;YEAR(sofile__3[[#This Row],[TimeStamp]])</f>
        <v>12/5/2020</v>
      </c>
      <c r="G745">
        <v>744</v>
      </c>
      <c r="H745">
        <v>31</v>
      </c>
      <c r="I745">
        <f>+WEEKNUM(sofile__3[[#This Row],[TimeStamp]])</f>
        <v>20</v>
      </c>
      <c r="J745">
        <f>VLOOKUP(sofile__3[[#This Row],[PurchaseOderID]],pofile__7[[PurchaseOrderID]:[SupplierID]],3,FALSE)</f>
        <v>1</v>
      </c>
      <c r="K745">
        <f>sofile__3[[#This Row],[POToSalesInHours]]</f>
        <v>31</v>
      </c>
    </row>
    <row r="746" spans="1:11" x14ac:dyDescent="0.35">
      <c r="A746">
        <v>745</v>
      </c>
      <c r="B746">
        <v>9</v>
      </c>
      <c r="C746">
        <v>4</v>
      </c>
      <c r="D746">
        <v>179</v>
      </c>
      <c r="E746" s="1">
        <v>43963.083333333336</v>
      </c>
      <c r="F746" s="6" t="str">
        <f>DAY(sofile__3[[#This Row],[TimeStamp]])&amp;"/"&amp;MONTH(sofile__3[[#This Row],[TimeStamp]])&amp;"/"&amp;YEAR(sofile__3[[#This Row],[TimeStamp]])</f>
        <v>12/5/2020</v>
      </c>
      <c r="G746">
        <v>745</v>
      </c>
      <c r="H746">
        <v>26</v>
      </c>
      <c r="I746">
        <f>+WEEKNUM(sofile__3[[#This Row],[TimeStamp]])</f>
        <v>20</v>
      </c>
      <c r="J746">
        <f>VLOOKUP(sofile__3[[#This Row],[PurchaseOderID]],pofile__7[[PurchaseOrderID]:[SupplierID]],3,FALSE)</f>
        <v>1</v>
      </c>
      <c r="K746">
        <f>sofile__3[[#This Row],[POToSalesInHours]]</f>
        <v>26</v>
      </c>
    </row>
    <row r="747" spans="1:11" x14ac:dyDescent="0.35">
      <c r="A747">
        <v>746</v>
      </c>
      <c r="B747">
        <v>2</v>
      </c>
      <c r="C747">
        <v>4</v>
      </c>
      <c r="D747">
        <v>116</v>
      </c>
      <c r="E747" s="1">
        <v>43963.416666666664</v>
      </c>
      <c r="F747" s="6" t="str">
        <f>DAY(sofile__3[[#This Row],[TimeStamp]])&amp;"/"&amp;MONTH(sofile__3[[#This Row],[TimeStamp]])&amp;"/"&amp;YEAR(sofile__3[[#This Row],[TimeStamp]])</f>
        <v>12/5/2020</v>
      </c>
      <c r="G747">
        <v>746</v>
      </c>
      <c r="H747">
        <v>34</v>
      </c>
      <c r="I747">
        <f>+WEEKNUM(sofile__3[[#This Row],[TimeStamp]])</f>
        <v>20</v>
      </c>
      <c r="J747">
        <f>VLOOKUP(sofile__3[[#This Row],[PurchaseOderID]],pofile__7[[PurchaseOrderID]:[SupplierID]],3,FALSE)</f>
        <v>3</v>
      </c>
      <c r="K747">
        <f>sofile__3[[#This Row],[POToSalesInHours]]</f>
        <v>34</v>
      </c>
    </row>
    <row r="748" spans="1:11" x14ac:dyDescent="0.35">
      <c r="A748">
        <v>747</v>
      </c>
      <c r="B748">
        <v>7</v>
      </c>
      <c r="C748">
        <v>9</v>
      </c>
      <c r="D748">
        <v>388</v>
      </c>
      <c r="E748" s="1">
        <v>43963.083333333336</v>
      </c>
      <c r="F748" s="6" t="str">
        <f>DAY(sofile__3[[#This Row],[TimeStamp]])&amp;"/"&amp;MONTH(sofile__3[[#This Row],[TimeStamp]])&amp;"/"&amp;YEAR(sofile__3[[#This Row],[TimeStamp]])</f>
        <v>12/5/2020</v>
      </c>
      <c r="G748">
        <v>747</v>
      </c>
      <c r="H748">
        <v>26</v>
      </c>
      <c r="I748">
        <f>+WEEKNUM(sofile__3[[#This Row],[TimeStamp]])</f>
        <v>20</v>
      </c>
      <c r="J748">
        <f>VLOOKUP(sofile__3[[#This Row],[PurchaseOderID]],pofile__7[[PurchaseOrderID]:[SupplierID]],3,FALSE)</f>
        <v>5</v>
      </c>
      <c r="K748">
        <f>sofile__3[[#This Row],[POToSalesInHours]]</f>
        <v>26</v>
      </c>
    </row>
    <row r="749" spans="1:11" x14ac:dyDescent="0.35">
      <c r="A749">
        <v>748</v>
      </c>
      <c r="B749">
        <v>9</v>
      </c>
      <c r="C749">
        <v>4</v>
      </c>
      <c r="D749">
        <v>306</v>
      </c>
      <c r="E749" s="1">
        <v>43963.166666666664</v>
      </c>
      <c r="F749" s="6" t="str">
        <f>DAY(sofile__3[[#This Row],[TimeStamp]])&amp;"/"&amp;MONTH(sofile__3[[#This Row],[TimeStamp]])&amp;"/"&amp;YEAR(sofile__3[[#This Row],[TimeStamp]])</f>
        <v>12/5/2020</v>
      </c>
      <c r="G749">
        <v>748</v>
      </c>
      <c r="H749">
        <v>28</v>
      </c>
      <c r="I749">
        <f>+WEEKNUM(sofile__3[[#This Row],[TimeStamp]])</f>
        <v>20</v>
      </c>
      <c r="J749">
        <f>VLOOKUP(sofile__3[[#This Row],[PurchaseOderID]],pofile__7[[PurchaseOrderID]:[SupplierID]],3,FALSE)</f>
        <v>2</v>
      </c>
      <c r="K749">
        <f>sofile__3[[#This Row],[POToSalesInHours]]</f>
        <v>28</v>
      </c>
    </row>
    <row r="750" spans="1:11" x14ac:dyDescent="0.35">
      <c r="A750">
        <v>749</v>
      </c>
      <c r="B750">
        <v>1</v>
      </c>
      <c r="C750">
        <v>9</v>
      </c>
      <c r="D750">
        <v>326</v>
      </c>
      <c r="E750" s="1">
        <v>43964.375</v>
      </c>
      <c r="F750" s="6" t="str">
        <f>DAY(sofile__3[[#This Row],[TimeStamp]])&amp;"/"&amp;MONTH(sofile__3[[#This Row],[TimeStamp]])&amp;"/"&amp;YEAR(sofile__3[[#This Row],[TimeStamp]])</f>
        <v>13/5/2020</v>
      </c>
      <c r="G750">
        <v>749</v>
      </c>
      <c r="H750">
        <v>33</v>
      </c>
      <c r="I750">
        <f>+WEEKNUM(sofile__3[[#This Row],[TimeStamp]])</f>
        <v>20</v>
      </c>
      <c r="J750">
        <f>VLOOKUP(sofile__3[[#This Row],[PurchaseOderID]],pofile__7[[PurchaseOrderID]:[SupplierID]],3,FALSE)</f>
        <v>4</v>
      </c>
      <c r="K750">
        <f>sofile__3[[#This Row],[POToSalesInHours]]</f>
        <v>33</v>
      </c>
    </row>
    <row r="751" spans="1:11" x14ac:dyDescent="0.35">
      <c r="A751">
        <v>750</v>
      </c>
      <c r="B751">
        <v>9</v>
      </c>
      <c r="C751">
        <v>7</v>
      </c>
      <c r="D751">
        <v>135</v>
      </c>
      <c r="E751" s="1">
        <v>43964.208333333336</v>
      </c>
      <c r="F751" s="6" t="str">
        <f>DAY(sofile__3[[#This Row],[TimeStamp]])&amp;"/"&amp;MONTH(sofile__3[[#This Row],[TimeStamp]])&amp;"/"&amp;YEAR(sofile__3[[#This Row],[TimeStamp]])</f>
        <v>13/5/2020</v>
      </c>
      <c r="G751">
        <v>750</v>
      </c>
      <c r="H751">
        <v>29</v>
      </c>
      <c r="I751">
        <f>+WEEKNUM(sofile__3[[#This Row],[TimeStamp]])</f>
        <v>20</v>
      </c>
      <c r="J751">
        <f>VLOOKUP(sofile__3[[#This Row],[PurchaseOderID]],pofile__7[[PurchaseOrderID]:[SupplierID]],3,FALSE)</f>
        <v>6</v>
      </c>
      <c r="K751">
        <f>sofile__3[[#This Row],[POToSalesInHours]]</f>
        <v>29</v>
      </c>
    </row>
    <row r="752" spans="1:11" x14ac:dyDescent="0.35">
      <c r="A752">
        <v>751</v>
      </c>
      <c r="B752">
        <v>3</v>
      </c>
      <c r="C752">
        <v>7</v>
      </c>
      <c r="D752">
        <v>436</v>
      </c>
      <c r="E752" s="1">
        <v>43964.208333333336</v>
      </c>
      <c r="F752" s="6" t="str">
        <f>DAY(sofile__3[[#This Row],[TimeStamp]])&amp;"/"&amp;MONTH(sofile__3[[#This Row],[TimeStamp]])&amp;"/"&amp;YEAR(sofile__3[[#This Row],[TimeStamp]])</f>
        <v>13/5/2020</v>
      </c>
      <c r="G752">
        <v>751</v>
      </c>
      <c r="H752">
        <v>29</v>
      </c>
      <c r="I752">
        <f>+WEEKNUM(sofile__3[[#This Row],[TimeStamp]])</f>
        <v>20</v>
      </c>
      <c r="J752">
        <f>VLOOKUP(sofile__3[[#This Row],[PurchaseOderID]],pofile__7[[PurchaseOrderID]:[SupplierID]],3,FALSE)</f>
        <v>7</v>
      </c>
      <c r="K752">
        <f>sofile__3[[#This Row],[POToSalesInHours]]</f>
        <v>29</v>
      </c>
    </row>
    <row r="753" spans="1:11" x14ac:dyDescent="0.35">
      <c r="A753">
        <v>752</v>
      </c>
      <c r="B753">
        <v>2</v>
      </c>
      <c r="C753">
        <v>8</v>
      </c>
      <c r="D753">
        <v>400</v>
      </c>
      <c r="E753" s="1">
        <v>43964</v>
      </c>
      <c r="F753" s="6" t="str">
        <f>DAY(sofile__3[[#This Row],[TimeStamp]])&amp;"/"&amp;MONTH(sofile__3[[#This Row],[TimeStamp]])&amp;"/"&amp;YEAR(sofile__3[[#This Row],[TimeStamp]])</f>
        <v>13/5/2020</v>
      </c>
      <c r="G753">
        <v>752</v>
      </c>
      <c r="H753">
        <v>24</v>
      </c>
      <c r="I753">
        <f>+WEEKNUM(sofile__3[[#This Row],[TimeStamp]])</f>
        <v>20</v>
      </c>
      <c r="J753">
        <f>VLOOKUP(sofile__3[[#This Row],[PurchaseOderID]],pofile__7[[PurchaseOrderID]:[SupplierID]],3,FALSE)</f>
        <v>7</v>
      </c>
      <c r="K753">
        <f>sofile__3[[#This Row],[POToSalesInHours]]</f>
        <v>24</v>
      </c>
    </row>
    <row r="754" spans="1:11" x14ac:dyDescent="0.35">
      <c r="A754">
        <v>753</v>
      </c>
      <c r="B754">
        <v>10</v>
      </c>
      <c r="C754">
        <v>3</v>
      </c>
      <c r="D754">
        <v>274</v>
      </c>
      <c r="E754" s="1">
        <v>43965.291666666664</v>
      </c>
      <c r="F754" s="6" t="str">
        <f>DAY(sofile__3[[#This Row],[TimeStamp]])&amp;"/"&amp;MONTH(sofile__3[[#This Row],[TimeStamp]])&amp;"/"&amp;YEAR(sofile__3[[#This Row],[TimeStamp]])</f>
        <v>14/5/2020</v>
      </c>
      <c r="G754">
        <v>753</v>
      </c>
      <c r="H754">
        <v>31</v>
      </c>
      <c r="I754">
        <f>+WEEKNUM(sofile__3[[#This Row],[TimeStamp]])</f>
        <v>20</v>
      </c>
      <c r="J754">
        <f>VLOOKUP(sofile__3[[#This Row],[PurchaseOderID]],pofile__7[[PurchaseOrderID]:[SupplierID]],3,FALSE)</f>
        <v>1</v>
      </c>
      <c r="K754">
        <f>sofile__3[[#This Row],[POToSalesInHours]]</f>
        <v>31</v>
      </c>
    </row>
    <row r="755" spans="1:11" x14ac:dyDescent="0.35">
      <c r="A755">
        <v>754</v>
      </c>
      <c r="B755">
        <v>13</v>
      </c>
      <c r="C755">
        <v>5</v>
      </c>
      <c r="D755">
        <v>370</v>
      </c>
      <c r="E755" s="1">
        <v>43965.041666666664</v>
      </c>
      <c r="F755" s="6" t="str">
        <f>DAY(sofile__3[[#This Row],[TimeStamp]])&amp;"/"&amp;MONTH(sofile__3[[#This Row],[TimeStamp]])&amp;"/"&amp;YEAR(sofile__3[[#This Row],[TimeStamp]])</f>
        <v>14/5/2020</v>
      </c>
      <c r="G755">
        <v>754</v>
      </c>
      <c r="H755">
        <v>25</v>
      </c>
      <c r="I755">
        <f>+WEEKNUM(sofile__3[[#This Row],[TimeStamp]])</f>
        <v>20</v>
      </c>
      <c r="J755">
        <f>VLOOKUP(sofile__3[[#This Row],[PurchaseOderID]],pofile__7[[PurchaseOrderID]:[SupplierID]],3,FALSE)</f>
        <v>7</v>
      </c>
      <c r="K755">
        <f>sofile__3[[#This Row],[POToSalesInHours]]</f>
        <v>25</v>
      </c>
    </row>
    <row r="756" spans="1:11" x14ac:dyDescent="0.35">
      <c r="A756">
        <v>755</v>
      </c>
      <c r="B756">
        <v>14</v>
      </c>
      <c r="C756">
        <v>8</v>
      </c>
      <c r="D756">
        <v>227</v>
      </c>
      <c r="E756" s="1">
        <v>43965.166666666664</v>
      </c>
      <c r="F756" s="6" t="str">
        <f>DAY(sofile__3[[#This Row],[TimeStamp]])&amp;"/"&amp;MONTH(sofile__3[[#This Row],[TimeStamp]])&amp;"/"&amp;YEAR(sofile__3[[#This Row],[TimeStamp]])</f>
        <v>14/5/2020</v>
      </c>
      <c r="G756">
        <v>755</v>
      </c>
      <c r="H756">
        <v>28</v>
      </c>
      <c r="I756">
        <f>+WEEKNUM(sofile__3[[#This Row],[TimeStamp]])</f>
        <v>20</v>
      </c>
      <c r="J756">
        <f>VLOOKUP(sofile__3[[#This Row],[PurchaseOderID]],pofile__7[[PurchaseOrderID]:[SupplierID]],3,FALSE)</f>
        <v>6</v>
      </c>
      <c r="K756">
        <f>sofile__3[[#This Row],[POToSalesInHours]]</f>
        <v>28</v>
      </c>
    </row>
    <row r="757" spans="1:11" x14ac:dyDescent="0.35">
      <c r="A757">
        <v>756</v>
      </c>
      <c r="B757">
        <v>13</v>
      </c>
      <c r="C757">
        <v>2</v>
      </c>
      <c r="D757">
        <v>158</v>
      </c>
      <c r="E757" s="1">
        <v>43965.041666666664</v>
      </c>
      <c r="F757" s="6" t="str">
        <f>DAY(sofile__3[[#This Row],[TimeStamp]])&amp;"/"&amp;MONTH(sofile__3[[#This Row],[TimeStamp]])&amp;"/"&amp;YEAR(sofile__3[[#This Row],[TimeStamp]])</f>
        <v>14/5/2020</v>
      </c>
      <c r="G757">
        <v>756</v>
      </c>
      <c r="H757">
        <v>25</v>
      </c>
      <c r="I757">
        <f>+WEEKNUM(sofile__3[[#This Row],[TimeStamp]])</f>
        <v>20</v>
      </c>
      <c r="J757">
        <f>VLOOKUP(sofile__3[[#This Row],[PurchaseOderID]],pofile__7[[PurchaseOrderID]:[SupplierID]],3,FALSE)</f>
        <v>2</v>
      </c>
      <c r="K757">
        <f>sofile__3[[#This Row],[POToSalesInHours]]</f>
        <v>25</v>
      </c>
    </row>
    <row r="758" spans="1:11" x14ac:dyDescent="0.35">
      <c r="A758">
        <v>757</v>
      </c>
      <c r="B758">
        <v>11</v>
      </c>
      <c r="C758">
        <v>9</v>
      </c>
      <c r="D758">
        <v>395</v>
      </c>
      <c r="E758" s="1">
        <v>43965.25</v>
      </c>
      <c r="F758" s="6" t="str">
        <f>DAY(sofile__3[[#This Row],[TimeStamp]])&amp;"/"&amp;MONTH(sofile__3[[#This Row],[TimeStamp]])&amp;"/"&amp;YEAR(sofile__3[[#This Row],[TimeStamp]])</f>
        <v>14/5/2020</v>
      </c>
      <c r="G758">
        <v>757</v>
      </c>
      <c r="H758">
        <v>30</v>
      </c>
      <c r="I758">
        <f>+WEEKNUM(sofile__3[[#This Row],[TimeStamp]])</f>
        <v>20</v>
      </c>
      <c r="J758">
        <f>VLOOKUP(sofile__3[[#This Row],[PurchaseOderID]],pofile__7[[PurchaseOrderID]:[SupplierID]],3,FALSE)</f>
        <v>2</v>
      </c>
      <c r="K758">
        <f>sofile__3[[#This Row],[POToSalesInHours]]</f>
        <v>30</v>
      </c>
    </row>
    <row r="759" spans="1:11" x14ac:dyDescent="0.35">
      <c r="A759">
        <v>758</v>
      </c>
      <c r="B759">
        <v>8</v>
      </c>
      <c r="C759">
        <v>3</v>
      </c>
      <c r="D759">
        <v>99</v>
      </c>
      <c r="E759" s="1">
        <v>43965.25</v>
      </c>
      <c r="F759" s="6" t="str">
        <f>DAY(sofile__3[[#This Row],[TimeStamp]])&amp;"/"&amp;MONTH(sofile__3[[#This Row],[TimeStamp]])&amp;"/"&amp;YEAR(sofile__3[[#This Row],[TimeStamp]])</f>
        <v>14/5/2020</v>
      </c>
      <c r="G759">
        <v>758</v>
      </c>
      <c r="H759">
        <v>30</v>
      </c>
      <c r="I759">
        <f>+WEEKNUM(sofile__3[[#This Row],[TimeStamp]])</f>
        <v>20</v>
      </c>
      <c r="J759">
        <f>VLOOKUP(sofile__3[[#This Row],[PurchaseOderID]],pofile__7[[PurchaseOrderID]:[SupplierID]],3,FALSE)</f>
        <v>7</v>
      </c>
      <c r="K759">
        <f>sofile__3[[#This Row],[POToSalesInHours]]</f>
        <v>30</v>
      </c>
    </row>
    <row r="760" spans="1:11" x14ac:dyDescent="0.35">
      <c r="A760">
        <v>759</v>
      </c>
      <c r="B760">
        <v>9</v>
      </c>
      <c r="C760">
        <v>1</v>
      </c>
      <c r="D760">
        <v>413</v>
      </c>
      <c r="E760" s="1">
        <v>43965.083333333336</v>
      </c>
      <c r="F760" s="6" t="str">
        <f>DAY(sofile__3[[#This Row],[TimeStamp]])&amp;"/"&amp;MONTH(sofile__3[[#This Row],[TimeStamp]])&amp;"/"&amp;YEAR(sofile__3[[#This Row],[TimeStamp]])</f>
        <v>14/5/2020</v>
      </c>
      <c r="G760">
        <v>759</v>
      </c>
      <c r="H760">
        <v>26</v>
      </c>
      <c r="I760">
        <f>+WEEKNUM(sofile__3[[#This Row],[TimeStamp]])</f>
        <v>20</v>
      </c>
      <c r="J760">
        <f>VLOOKUP(sofile__3[[#This Row],[PurchaseOderID]],pofile__7[[PurchaseOrderID]:[SupplierID]],3,FALSE)</f>
        <v>7</v>
      </c>
      <c r="K760">
        <f>sofile__3[[#This Row],[POToSalesInHours]]</f>
        <v>26</v>
      </c>
    </row>
    <row r="761" spans="1:11" x14ac:dyDescent="0.35">
      <c r="A761">
        <v>760</v>
      </c>
      <c r="B761">
        <v>7</v>
      </c>
      <c r="C761">
        <v>3</v>
      </c>
      <c r="D761">
        <v>184</v>
      </c>
      <c r="E761" s="1">
        <v>43966.25</v>
      </c>
      <c r="F761" s="6" t="str">
        <f>DAY(sofile__3[[#This Row],[TimeStamp]])&amp;"/"&amp;MONTH(sofile__3[[#This Row],[TimeStamp]])&amp;"/"&amp;YEAR(sofile__3[[#This Row],[TimeStamp]])</f>
        <v>15/5/2020</v>
      </c>
      <c r="G761">
        <v>760</v>
      </c>
      <c r="H761">
        <v>30</v>
      </c>
      <c r="I761">
        <f>+WEEKNUM(sofile__3[[#This Row],[TimeStamp]])</f>
        <v>20</v>
      </c>
      <c r="J761">
        <f>VLOOKUP(sofile__3[[#This Row],[PurchaseOderID]],pofile__7[[PurchaseOrderID]:[SupplierID]],3,FALSE)</f>
        <v>3</v>
      </c>
      <c r="K761">
        <f>sofile__3[[#This Row],[POToSalesInHours]]</f>
        <v>30</v>
      </c>
    </row>
    <row r="762" spans="1:11" x14ac:dyDescent="0.35">
      <c r="A762">
        <v>761</v>
      </c>
      <c r="B762">
        <v>8</v>
      </c>
      <c r="C762">
        <v>2</v>
      </c>
      <c r="D762">
        <v>442</v>
      </c>
      <c r="E762" s="1">
        <v>43966.291666666664</v>
      </c>
      <c r="F762" s="6" t="str">
        <f>DAY(sofile__3[[#This Row],[TimeStamp]])&amp;"/"&amp;MONTH(sofile__3[[#This Row],[TimeStamp]])&amp;"/"&amp;YEAR(sofile__3[[#This Row],[TimeStamp]])</f>
        <v>15/5/2020</v>
      </c>
      <c r="G762">
        <v>761</v>
      </c>
      <c r="H762">
        <v>31</v>
      </c>
      <c r="I762">
        <f>+WEEKNUM(sofile__3[[#This Row],[TimeStamp]])</f>
        <v>20</v>
      </c>
      <c r="J762">
        <f>VLOOKUP(sofile__3[[#This Row],[PurchaseOderID]],pofile__7[[PurchaseOrderID]:[SupplierID]],3,FALSE)</f>
        <v>3</v>
      </c>
      <c r="K762">
        <f>sofile__3[[#This Row],[POToSalesInHours]]</f>
        <v>31</v>
      </c>
    </row>
    <row r="763" spans="1:11" x14ac:dyDescent="0.35">
      <c r="A763">
        <v>762</v>
      </c>
      <c r="B763">
        <v>4</v>
      </c>
      <c r="C763">
        <v>2</v>
      </c>
      <c r="D763">
        <v>119</v>
      </c>
      <c r="E763" s="1">
        <v>43966.416666666664</v>
      </c>
      <c r="F763" s="6" t="str">
        <f>DAY(sofile__3[[#This Row],[TimeStamp]])&amp;"/"&amp;MONTH(sofile__3[[#This Row],[TimeStamp]])&amp;"/"&amp;YEAR(sofile__3[[#This Row],[TimeStamp]])</f>
        <v>15/5/2020</v>
      </c>
      <c r="G763">
        <v>762</v>
      </c>
      <c r="H763">
        <v>34</v>
      </c>
      <c r="I763">
        <f>+WEEKNUM(sofile__3[[#This Row],[TimeStamp]])</f>
        <v>20</v>
      </c>
      <c r="J763">
        <f>VLOOKUP(sofile__3[[#This Row],[PurchaseOderID]],pofile__7[[PurchaseOrderID]:[SupplierID]],3,FALSE)</f>
        <v>6</v>
      </c>
      <c r="K763">
        <f>sofile__3[[#This Row],[POToSalesInHours]]</f>
        <v>34</v>
      </c>
    </row>
    <row r="764" spans="1:11" x14ac:dyDescent="0.35">
      <c r="A764">
        <v>763</v>
      </c>
      <c r="B764">
        <v>5</v>
      </c>
      <c r="C764">
        <v>2</v>
      </c>
      <c r="D764">
        <v>304</v>
      </c>
      <c r="E764" s="1">
        <v>43966.25</v>
      </c>
      <c r="F764" s="6" t="str">
        <f>DAY(sofile__3[[#This Row],[TimeStamp]])&amp;"/"&amp;MONTH(sofile__3[[#This Row],[TimeStamp]])&amp;"/"&amp;YEAR(sofile__3[[#This Row],[TimeStamp]])</f>
        <v>15/5/2020</v>
      </c>
      <c r="G764">
        <v>763</v>
      </c>
      <c r="H764">
        <v>30</v>
      </c>
      <c r="I764">
        <f>+WEEKNUM(sofile__3[[#This Row],[TimeStamp]])</f>
        <v>20</v>
      </c>
      <c r="J764">
        <f>VLOOKUP(sofile__3[[#This Row],[PurchaseOderID]],pofile__7[[PurchaseOrderID]:[SupplierID]],3,FALSE)</f>
        <v>2</v>
      </c>
      <c r="K764">
        <f>sofile__3[[#This Row],[POToSalesInHours]]</f>
        <v>30</v>
      </c>
    </row>
    <row r="765" spans="1:11" x14ac:dyDescent="0.35">
      <c r="A765">
        <v>764</v>
      </c>
      <c r="B765">
        <v>5</v>
      </c>
      <c r="C765">
        <v>3</v>
      </c>
      <c r="D765">
        <v>171</v>
      </c>
      <c r="E765" s="1">
        <v>43966.166666666664</v>
      </c>
      <c r="F765" s="6" t="str">
        <f>DAY(sofile__3[[#This Row],[TimeStamp]])&amp;"/"&amp;MONTH(sofile__3[[#This Row],[TimeStamp]])&amp;"/"&amp;YEAR(sofile__3[[#This Row],[TimeStamp]])</f>
        <v>15/5/2020</v>
      </c>
      <c r="G765">
        <v>764</v>
      </c>
      <c r="H765">
        <v>28</v>
      </c>
      <c r="I765">
        <f>+WEEKNUM(sofile__3[[#This Row],[TimeStamp]])</f>
        <v>20</v>
      </c>
      <c r="J765">
        <f>VLOOKUP(sofile__3[[#This Row],[PurchaseOderID]],pofile__7[[PurchaseOrderID]:[SupplierID]],3,FALSE)</f>
        <v>3</v>
      </c>
      <c r="K765">
        <f>sofile__3[[#This Row],[POToSalesInHours]]</f>
        <v>28</v>
      </c>
    </row>
    <row r="766" spans="1:11" x14ac:dyDescent="0.35">
      <c r="A766">
        <v>765</v>
      </c>
      <c r="B766">
        <v>10</v>
      </c>
      <c r="C766">
        <v>1</v>
      </c>
      <c r="D766">
        <v>315</v>
      </c>
      <c r="E766" s="1">
        <v>43967.041666666664</v>
      </c>
      <c r="F766" s="6" t="str">
        <f>DAY(sofile__3[[#This Row],[TimeStamp]])&amp;"/"&amp;MONTH(sofile__3[[#This Row],[TimeStamp]])&amp;"/"&amp;YEAR(sofile__3[[#This Row],[TimeStamp]])</f>
        <v>16/5/2020</v>
      </c>
      <c r="G766">
        <v>765</v>
      </c>
      <c r="H766">
        <v>25</v>
      </c>
      <c r="I766">
        <f>+WEEKNUM(sofile__3[[#This Row],[TimeStamp]])</f>
        <v>20</v>
      </c>
      <c r="J766">
        <f>VLOOKUP(sofile__3[[#This Row],[PurchaseOderID]],pofile__7[[PurchaseOrderID]:[SupplierID]],3,FALSE)</f>
        <v>4</v>
      </c>
      <c r="K766">
        <f>sofile__3[[#This Row],[POToSalesInHours]]</f>
        <v>25</v>
      </c>
    </row>
    <row r="767" spans="1:11" x14ac:dyDescent="0.35">
      <c r="A767">
        <v>766</v>
      </c>
      <c r="B767">
        <v>5</v>
      </c>
      <c r="C767">
        <v>1</v>
      </c>
      <c r="D767">
        <v>319</v>
      </c>
      <c r="E767" s="1">
        <v>43967.375</v>
      </c>
      <c r="F767" s="6" t="str">
        <f>DAY(sofile__3[[#This Row],[TimeStamp]])&amp;"/"&amp;MONTH(sofile__3[[#This Row],[TimeStamp]])&amp;"/"&amp;YEAR(sofile__3[[#This Row],[TimeStamp]])</f>
        <v>16/5/2020</v>
      </c>
      <c r="G767">
        <v>766</v>
      </c>
      <c r="H767">
        <v>33</v>
      </c>
      <c r="I767">
        <f>+WEEKNUM(sofile__3[[#This Row],[TimeStamp]])</f>
        <v>20</v>
      </c>
      <c r="J767">
        <f>VLOOKUP(sofile__3[[#This Row],[PurchaseOderID]],pofile__7[[PurchaseOrderID]:[SupplierID]],3,FALSE)</f>
        <v>5</v>
      </c>
      <c r="K767">
        <f>sofile__3[[#This Row],[POToSalesInHours]]</f>
        <v>33</v>
      </c>
    </row>
    <row r="768" spans="1:11" x14ac:dyDescent="0.35">
      <c r="A768">
        <v>767</v>
      </c>
      <c r="B768">
        <v>6</v>
      </c>
      <c r="C768">
        <v>6</v>
      </c>
      <c r="D768">
        <v>123</v>
      </c>
      <c r="E768" s="1">
        <v>43967.041666666664</v>
      </c>
      <c r="F768" s="6" t="str">
        <f>DAY(sofile__3[[#This Row],[TimeStamp]])&amp;"/"&amp;MONTH(sofile__3[[#This Row],[TimeStamp]])&amp;"/"&amp;YEAR(sofile__3[[#This Row],[TimeStamp]])</f>
        <v>16/5/2020</v>
      </c>
      <c r="G768">
        <v>767</v>
      </c>
      <c r="H768">
        <v>25</v>
      </c>
      <c r="I768">
        <f>+WEEKNUM(sofile__3[[#This Row],[TimeStamp]])</f>
        <v>20</v>
      </c>
      <c r="J768">
        <f>VLOOKUP(sofile__3[[#This Row],[PurchaseOderID]],pofile__7[[PurchaseOrderID]:[SupplierID]],3,FALSE)</f>
        <v>4</v>
      </c>
      <c r="K768">
        <f>sofile__3[[#This Row],[POToSalesInHours]]</f>
        <v>25</v>
      </c>
    </row>
    <row r="769" spans="1:11" x14ac:dyDescent="0.35">
      <c r="A769">
        <v>768</v>
      </c>
      <c r="B769">
        <v>13</v>
      </c>
      <c r="C769">
        <v>9</v>
      </c>
      <c r="D769">
        <v>244</v>
      </c>
      <c r="E769" s="1">
        <v>43967.333333333336</v>
      </c>
      <c r="F769" s="6" t="str">
        <f>DAY(sofile__3[[#This Row],[TimeStamp]])&amp;"/"&amp;MONTH(sofile__3[[#This Row],[TimeStamp]])&amp;"/"&amp;YEAR(sofile__3[[#This Row],[TimeStamp]])</f>
        <v>16/5/2020</v>
      </c>
      <c r="G769">
        <v>768</v>
      </c>
      <c r="H769">
        <v>32</v>
      </c>
      <c r="I769">
        <f>+WEEKNUM(sofile__3[[#This Row],[TimeStamp]])</f>
        <v>20</v>
      </c>
      <c r="J769">
        <f>VLOOKUP(sofile__3[[#This Row],[PurchaseOderID]],pofile__7[[PurchaseOrderID]:[SupplierID]],3,FALSE)</f>
        <v>3</v>
      </c>
      <c r="K769">
        <f>sofile__3[[#This Row],[POToSalesInHours]]</f>
        <v>32</v>
      </c>
    </row>
    <row r="770" spans="1:11" x14ac:dyDescent="0.35">
      <c r="A770">
        <v>769</v>
      </c>
      <c r="B770">
        <v>14</v>
      </c>
      <c r="C770">
        <v>9</v>
      </c>
      <c r="D770">
        <v>193</v>
      </c>
      <c r="E770" s="1">
        <v>43967.125</v>
      </c>
      <c r="F770" s="6" t="str">
        <f>DAY(sofile__3[[#This Row],[TimeStamp]])&amp;"/"&amp;MONTH(sofile__3[[#This Row],[TimeStamp]])&amp;"/"&amp;YEAR(sofile__3[[#This Row],[TimeStamp]])</f>
        <v>16/5/2020</v>
      </c>
      <c r="G770">
        <v>769</v>
      </c>
      <c r="H770">
        <v>27</v>
      </c>
      <c r="I770">
        <f>+WEEKNUM(sofile__3[[#This Row],[TimeStamp]])</f>
        <v>20</v>
      </c>
      <c r="J770">
        <f>VLOOKUP(sofile__3[[#This Row],[PurchaseOderID]],pofile__7[[PurchaseOrderID]:[SupplierID]],3,FALSE)</f>
        <v>1</v>
      </c>
      <c r="K770">
        <f>sofile__3[[#This Row],[POToSalesInHours]]</f>
        <v>27</v>
      </c>
    </row>
    <row r="771" spans="1:11" x14ac:dyDescent="0.35">
      <c r="A771">
        <v>770</v>
      </c>
      <c r="B771">
        <v>13</v>
      </c>
      <c r="C771">
        <v>9</v>
      </c>
      <c r="D771">
        <v>200</v>
      </c>
      <c r="E771" s="1">
        <v>43967.208333333336</v>
      </c>
      <c r="F771" s="6" t="str">
        <f>DAY(sofile__3[[#This Row],[TimeStamp]])&amp;"/"&amp;MONTH(sofile__3[[#This Row],[TimeStamp]])&amp;"/"&amp;YEAR(sofile__3[[#This Row],[TimeStamp]])</f>
        <v>16/5/2020</v>
      </c>
      <c r="G771">
        <v>770</v>
      </c>
      <c r="H771">
        <v>29</v>
      </c>
      <c r="I771">
        <f>+WEEKNUM(sofile__3[[#This Row],[TimeStamp]])</f>
        <v>20</v>
      </c>
      <c r="J771">
        <f>VLOOKUP(sofile__3[[#This Row],[PurchaseOderID]],pofile__7[[PurchaseOrderID]:[SupplierID]],3,FALSE)</f>
        <v>7</v>
      </c>
      <c r="K771">
        <f>sofile__3[[#This Row],[POToSalesInHours]]</f>
        <v>29</v>
      </c>
    </row>
    <row r="772" spans="1:11" x14ac:dyDescent="0.35">
      <c r="A772">
        <v>771</v>
      </c>
      <c r="B772">
        <v>9</v>
      </c>
      <c r="C772">
        <v>1</v>
      </c>
      <c r="D772">
        <v>359</v>
      </c>
      <c r="E772" s="1">
        <v>43967.375</v>
      </c>
      <c r="F772" s="6" t="str">
        <f>DAY(sofile__3[[#This Row],[TimeStamp]])&amp;"/"&amp;MONTH(sofile__3[[#This Row],[TimeStamp]])&amp;"/"&amp;YEAR(sofile__3[[#This Row],[TimeStamp]])</f>
        <v>16/5/2020</v>
      </c>
      <c r="G772">
        <v>771</v>
      </c>
      <c r="H772">
        <v>33</v>
      </c>
      <c r="I772">
        <f>+WEEKNUM(sofile__3[[#This Row],[TimeStamp]])</f>
        <v>20</v>
      </c>
      <c r="J772">
        <f>VLOOKUP(sofile__3[[#This Row],[PurchaseOderID]],pofile__7[[PurchaseOrderID]:[SupplierID]],3,FALSE)</f>
        <v>2</v>
      </c>
      <c r="K772">
        <f>sofile__3[[#This Row],[POToSalesInHours]]</f>
        <v>33</v>
      </c>
    </row>
    <row r="773" spans="1:11" x14ac:dyDescent="0.35">
      <c r="A773">
        <v>772</v>
      </c>
      <c r="B773">
        <v>6</v>
      </c>
      <c r="C773">
        <v>5</v>
      </c>
      <c r="D773">
        <v>278</v>
      </c>
      <c r="E773" s="1">
        <v>43968.416666666664</v>
      </c>
      <c r="F773" s="6" t="str">
        <f>DAY(sofile__3[[#This Row],[TimeStamp]])&amp;"/"&amp;MONTH(sofile__3[[#This Row],[TimeStamp]])&amp;"/"&amp;YEAR(sofile__3[[#This Row],[TimeStamp]])</f>
        <v>17/5/2020</v>
      </c>
      <c r="G773">
        <v>772</v>
      </c>
      <c r="H773">
        <v>34</v>
      </c>
      <c r="I773">
        <f>+WEEKNUM(sofile__3[[#This Row],[TimeStamp]])</f>
        <v>21</v>
      </c>
      <c r="J773">
        <f>VLOOKUP(sofile__3[[#This Row],[PurchaseOderID]],pofile__7[[PurchaseOrderID]:[SupplierID]],3,FALSE)</f>
        <v>1</v>
      </c>
      <c r="K773">
        <f>sofile__3[[#This Row],[POToSalesInHours]]</f>
        <v>34</v>
      </c>
    </row>
    <row r="774" spans="1:11" x14ac:dyDescent="0.35">
      <c r="A774">
        <v>773</v>
      </c>
      <c r="B774">
        <v>9</v>
      </c>
      <c r="C774">
        <v>6</v>
      </c>
      <c r="D774">
        <v>408</v>
      </c>
      <c r="E774" s="1">
        <v>43968.166666666664</v>
      </c>
      <c r="F774" s="6" t="str">
        <f>DAY(sofile__3[[#This Row],[TimeStamp]])&amp;"/"&amp;MONTH(sofile__3[[#This Row],[TimeStamp]])&amp;"/"&amp;YEAR(sofile__3[[#This Row],[TimeStamp]])</f>
        <v>17/5/2020</v>
      </c>
      <c r="G774">
        <v>773</v>
      </c>
      <c r="H774">
        <v>28</v>
      </c>
      <c r="I774">
        <f>+WEEKNUM(sofile__3[[#This Row],[TimeStamp]])</f>
        <v>21</v>
      </c>
      <c r="J774">
        <f>VLOOKUP(sofile__3[[#This Row],[PurchaseOderID]],pofile__7[[PurchaseOrderID]:[SupplierID]],3,FALSE)</f>
        <v>6</v>
      </c>
      <c r="K774">
        <f>sofile__3[[#This Row],[POToSalesInHours]]</f>
        <v>28</v>
      </c>
    </row>
    <row r="775" spans="1:11" x14ac:dyDescent="0.35">
      <c r="A775">
        <v>774</v>
      </c>
      <c r="B775">
        <v>13</v>
      </c>
      <c r="C775">
        <v>6</v>
      </c>
      <c r="D775">
        <v>424</v>
      </c>
      <c r="E775" s="1">
        <v>43968.416666666664</v>
      </c>
      <c r="F775" s="6" t="str">
        <f>DAY(sofile__3[[#This Row],[TimeStamp]])&amp;"/"&amp;MONTH(sofile__3[[#This Row],[TimeStamp]])&amp;"/"&amp;YEAR(sofile__3[[#This Row],[TimeStamp]])</f>
        <v>17/5/2020</v>
      </c>
      <c r="G775">
        <v>774</v>
      </c>
      <c r="H775">
        <v>34</v>
      </c>
      <c r="I775">
        <f>+WEEKNUM(sofile__3[[#This Row],[TimeStamp]])</f>
        <v>21</v>
      </c>
      <c r="J775">
        <f>VLOOKUP(sofile__3[[#This Row],[PurchaseOderID]],pofile__7[[PurchaseOrderID]:[SupplierID]],3,FALSE)</f>
        <v>2</v>
      </c>
      <c r="K775">
        <f>sofile__3[[#This Row],[POToSalesInHours]]</f>
        <v>34</v>
      </c>
    </row>
    <row r="776" spans="1:11" x14ac:dyDescent="0.35">
      <c r="A776">
        <v>775</v>
      </c>
      <c r="B776">
        <v>7</v>
      </c>
      <c r="C776">
        <v>2</v>
      </c>
      <c r="D776">
        <v>106</v>
      </c>
      <c r="E776" s="1">
        <v>43968.166666666664</v>
      </c>
      <c r="F776" s="6" t="str">
        <f>DAY(sofile__3[[#This Row],[TimeStamp]])&amp;"/"&amp;MONTH(sofile__3[[#This Row],[TimeStamp]])&amp;"/"&amp;YEAR(sofile__3[[#This Row],[TimeStamp]])</f>
        <v>17/5/2020</v>
      </c>
      <c r="G776">
        <v>775</v>
      </c>
      <c r="H776">
        <v>28</v>
      </c>
      <c r="I776">
        <f>+WEEKNUM(sofile__3[[#This Row],[TimeStamp]])</f>
        <v>21</v>
      </c>
      <c r="J776">
        <f>VLOOKUP(sofile__3[[#This Row],[PurchaseOderID]],pofile__7[[PurchaseOrderID]:[SupplierID]],3,FALSE)</f>
        <v>3</v>
      </c>
      <c r="K776">
        <f>sofile__3[[#This Row],[POToSalesInHours]]</f>
        <v>28</v>
      </c>
    </row>
    <row r="777" spans="1:11" x14ac:dyDescent="0.35">
      <c r="A777">
        <v>776</v>
      </c>
      <c r="B777">
        <v>5</v>
      </c>
      <c r="C777">
        <v>4</v>
      </c>
      <c r="D777">
        <v>214</v>
      </c>
      <c r="E777" s="1">
        <v>43968.041666666664</v>
      </c>
      <c r="F777" s="6" t="str">
        <f>DAY(sofile__3[[#This Row],[TimeStamp]])&amp;"/"&amp;MONTH(sofile__3[[#This Row],[TimeStamp]])&amp;"/"&amp;YEAR(sofile__3[[#This Row],[TimeStamp]])</f>
        <v>17/5/2020</v>
      </c>
      <c r="G777">
        <v>776</v>
      </c>
      <c r="H777">
        <v>25</v>
      </c>
      <c r="I777">
        <f>+WEEKNUM(sofile__3[[#This Row],[TimeStamp]])</f>
        <v>21</v>
      </c>
      <c r="J777">
        <f>VLOOKUP(sofile__3[[#This Row],[PurchaseOderID]],pofile__7[[PurchaseOrderID]:[SupplierID]],3,FALSE)</f>
        <v>1</v>
      </c>
      <c r="K777">
        <f>sofile__3[[#This Row],[POToSalesInHours]]</f>
        <v>25</v>
      </c>
    </row>
    <row r="778" spans="1:11" x14ac:dyDescent="0.35">
      <c r="A778">
        <v>777</v>
      </c>
      <c r="B778">
        <v>11</v>
      </c>
      <c r="C778">
        <v>5</v>
      </c>
      <c r="D778">
        <v>410</v>
      </c>
      <c r="E778" s="1">
        <v>43969.041666666664</v>
      </c>
      <c r="F778" s="6" t="str">
        <f>DAY(sofile__3[[#This Row],[TimeStamp]])&amp;"/"&amp;MONTH(sofile__3[[#This Row],[TimeStamp]])&amp;"/"&amp;YEAR(sofile__3[[#This Row],[TimeStamp]])</f>
        <v>18/5/2020</v>
      </c>
      <c r="G778">
        <v>777</v>
      </c>
      <c r="H778">
        <v>25</v>
      </c>
      <c r="I778">
        <f>+WEEKNUM(sofile__3[[#This Row],[TimeStamp]])</f>
        <v>21</v>
      </c>
      <c r="J778">
        <f>VLOOKUP(sofile__3[[#This Row],[PurchaseOderID]],pofile__7[[PurchaseOrderID]:[SupplierID]],3,FALSE)</f>
        <v>6</v>
      </c>
      <c r="K778">
        <f>sofile__3[[#This Row],[POToSalesInHours]]</f>
        <v>25</v>
      </c>
    </row>
    <row r="779" spans="1:11" x14ac:dyDescent="0.35">
      <c r="A779">
        <v>778</v>
      </c>
      <c r="B779">
        <v>12</v>
      </c>
      <c r="C779">
        <v>4</v>
      </c>
      <c r="D779">
        <v>278</v>
      </c>
      <c r="E779" s="1">
        <v>43968.916666666664</v>
      </c>
      <c r="F779" s="6" t="str">
        <f>DAY(sofile__3[[#This Row],[TimeStamp]])&amp;"/"&amp;MONTH(sofile__3[[#This Row],[TimeStamp]])&amp;"/"&amp;YEAR(sofile__3[[#This Row],[TimeStamp]])</f>
        <v>17/5/2020</v>
      </c>
      <c r="G779">
        <v>778</v>
      </c>
      <c r="H779">
        <v>22</v>
      </c>
      <c r="I779">
        <f>+WEEKNUM(sofile__3[[#This Row],[TimeStamp]])</f>
        <v>21</v>
      </c>
      <c r="J779">
        <f>VLOOKUP(sofile__3[[#This Row],[PurchaseOderID]],pofile__7[[PurchaseOrderID]:[SupplierID]],3,FALSE)</f>
        <v>4</v>
      </c>
      <c r="K779">
        <f>sofile__3[[#This Row],[POToSalesInHours]]</f>
        <v>22</v>
      </c>
    </row>
    <row r="780" spans="1:11" x14ac:dyDescent="0.35">
      <c r="A780">
        <v>779</v>
      </c>
      <c r="B780">
        <v>9</v>
      </c>
      <c r="C780">
        <v>9</v>
      </c>
      <c r="D780">
        <v>388</v>
      </c>
      <c r="E780" s="1">
        <v>43969.208333333336</v>
      </c>
      <c r="F780" s="6" t="str">
        <f>DAY(sofile__3[[#This Row],[TimeStamp]])&amp;"/"&amp;MONTH(sofile__3[[#This Row],[TimeStamp]])&amp;"/"&amp;YEAR(sofile__3[[#This Row],[TimeStamp]])</f>
        <v>18/5/2020</v>
      </c>
      <c r="G780">
        <v>779</v>
      </c>
      <c r="H780">
        <v>29</v>
      </c>
      <c r="I780">
        <f>+WEEKNUM(sofile__3[[#This Row],[TimeStamp]])</f>
        <v>21</v>
      </c>
      <c r="J780">
        <f>VLOOKUP(sofile__3[[#This Row],[PurchaseOderID]],pofile__7[[PurchaseOrderID]:[SupplierID]],3,FALSE)</f>
        <v>7</v>
      </c>
      <c r="K780">
        <f>sofile__3[[#This Row],[POToSalesInHours]]</f>
        <v>29</v>
      </c>
    </row>
    <row r="781" spans="1:11" x14ac:dyDescent="0.35">
      <c r="A781">
        <v>780</v>
      </c>
      <c r="B781">
        <v>1</v>
      </c>
      <c r="C781">
        <v>5</v>
      </c>
      <c r="D781">
        <v>222</v>
      </c>
      <c r="E781" s="1">
        <v>43968.916666666664</v>
      </c>
      <c r="F781" s="6" t="str">
        <f>DAY(sofile__3[[#This Row],[TimeStamp]])&amp;"/"&amp;MONTH(sofile__3[[#This Row],[TimeStamp]])&amp;"/"&amp;YEAR(sofile__3[[#This Row],[TimeStamp]])</f>
        <v>17/5/2020</v>
      </c>
      <c r="G781">
        <v>780</v>
      </c>
      <c r="H781">
        <v>22</v>
      </c>
      <c r="I781">
        <f>+WEEKNUM(sofile__3[[#This Row],[TimeStamp]])</f>
        <v>21</v>
      </c>
      <c r="J781">
        <f>VLOOKUP(sofile__3[[#This Row],[PurchaseOderID]],pofile__7[[PurchaseOrderID]:[SupplierID]],3,FALSE)</f>
        <v>1</v>
      </c>
      <c r="K781">
        <f>sofile__3[[#This Row],[POToSalesInHours]]</f>
        <v>22</v>
      </c>
    </row>
    <row r="782" spans="1:11" x14ac:dyDescent="0.35">
      <c r="A782">
        <v>781</v>
      </c>
      <c r="B782">
        <v>8</v>
      </c>
      <c r="C782">
        <v>2</v>
      </c>
      <c r="D782">
        <v>383</v>
      </c>
      <c r="E782" s="1">
        <v>43968.958333333336</v>
      </c>
      <c r="F782" s="6" t="str">
        <f>DAY(sofile__3[[#This Row],[TimeStamp]])&amp;"/"&amp;MONTH(sofile__3[[#This Row],[TimeStamp]])&amp;"/"&amp;YEAR(sofile__3[[#This Row],[TimeStamp]])</f>
        <v>17/5/2020</v>
      </c>
      <c r="G782">
        <v>781</v>
      </c>
      <c r="H782">
        <v>23</v>
      </c>
      <c r="I782">
        <f>+WEEKNUM(sofile__3[[#This Row],[TimeStamp]])</f>
        <v>21</v>
      </c>
      <c r="J782">
        <f>VLOOKUP(sofile__3[[#This Row],[PurchaseOderID]],pofile__7[[PurchaseOrderID]:[SupplierID]],3,FALSE)</f>
        <v>1</v>
      </c>
      <c r="K782">
        <f>sofile__3[[#This Row],[POToSalesInHours]]</f>
        <v>23</v>
      </c>
    </row>
    <row r="783" spans="1:11" x14ac:dyDescent="0.35">
      <c r="A783">
        <v>782</v>
      </c>
      <c r="B783">
        <v>3</v>
      </c>
      <c r="C783">
        <v>6</v>
      </c>
      <c r="D783">
        <v>128</v>
      </c>
      <c r="E783" s="1">
        <v>43970.291666666664</v>
      </c>
      <c r="F783" s="6" t="str">
        <f>DAY(sofile__3[[#This Row],[TimeStamp]])&amp;"/"&amp;MONTH(sofile__3[[#This Row],[TimeStamp]])&amp;"/"&amp;YEAR(sofile__3[[#This Row],[TimeStamp]])</f>
        <v>19/5/2020</v>
      </c>
      <c r="G783">
        <v>782</v>
      </c>
      <c r="H783">
        <v>31</v>
      </c>
      <c r="I783">
        <f>+WEEKNUM(sofile__3[[#This Row],[TimeStamp]])</f>
        <v>21</v>
      </c>
      <c r="J783">
        <f>VLOOKUP(sofile__3[[#This Row],[PurchaseOderID]],pofile__7[[PurchaseOrderID]:[SupplierID]],3,FALSE)</f>
        <v>2</v>
      </c>
      <c r="K783">
        <f>sofile__3[[#This Row],[POToSalesInHours]]</f>
        <v>31</v>
      </c>
    </row>
    <row r="784" spans="1:11" x14ac:dyDescent="0.35">
      <c r="A784">
        <v>783</v>
      </c>
      <c r="B784">
        <v>9</v>
      </c>
      <c r="C784">
        <v>4</v>
      </c>
      <c r="D784">
        <v>109</v>
      </c>
      <c r="E784" s="1">
        <v>43970</v>
      </c>
      <c r="F784" s="6" t="str">
        <f>DAY(sofile__3[[#This Row],[TimeStamp]])&amp;"/"&amp;MONTH(sofile__3[[#This Row],[TimeStamp]])&amp;"/"&amp;YEAR(sofile__3[[#This Row],[TimeStamp]])</f>
        <v>19/5/2020</v>
      </c>
      <c r="G784">
        <v>783</v>
      </c>
      <c r="H784">
        <v>24</v>
      </c>
      <c r="I784">
        <f>+WEEKNUM(sofile__3[[#This Row],[TimeStamp]])</f>
        <v>21</v>
      </c>
      <c r="J784">
        <f>VLOOKUP(sofile__3[[#This Row],[PurchaseOderID]],pofile__7[[PurchaseOrderID]:[SupplierID]],3,FALSE)</f>
        <v>7</v>
      </c>
      <c r="K784">
        <f>sofile__3[[#This Row],[POToSalesInHours]]</f>
        <v>24</v>
      </c>
    </row>
    <row r="785" spans="1:11" x14ac:dyDescent="0.35">
      <c r="A785">
        <v>784</v>
      </c>
      <c r="B785">
        <v>11</v>
      </c>
      <c r="C785">
        <v>3</v>
      </c>
      <c r="D785">
        <v>297</v>
      </c>
      <c r="E785" s="1">
        <v>43969.958333333336</v>
      </c>
      <c r="F785" s="6" t="str">
        <f>DAY(sofile__3[[#This Row],[TimeStamp]])&amp;"/"&amp;MONTH(sofile__3[[#This Row],[TimeStamp]])&amp;"/"&amp;YEAR(sofile__3[[#This Row],[TimeStamp]])</f>
        <v>18/5/2020</v>
      </c>
      <c r="G785">
        <v>784</v>
      </c>
      <c r="H785">
        <v>23</v>
      </c>
      <c r="I785">
        <f>+WEEKNUM(sofile__3[[#This Row],[TimeStamp]])</f>
        <v>21</v>
      </c>
      <c r="J785">
        <f>VLOOKUP(sofile__3[[#This Row],[PurchaseOderID]],pofile__7[[PurchaseOrderID]:[SupplierID]],3,FALSE)</f>
        <v>4</v>
      </c>
      <c r="K785">
        <f>sofile__3[[#This Row],[POToSalesInHours]]</f>
        <v>23</v>
      </c>
    </row>
    <row r="786" spans="1:11" x14ac:dyDescent="0.35">
      <c r="A786">
        <v>785</v>
      </c>
      <c r="B786">
        <v>13</v>
      </c>
      <c r="C786">
        <v>3</v>
      </c>
      <c r="D786">
        <v>424</v>
      </c>
      <c r="E786" s="1">
        <v>43970.416666666664</v>
      </c>
      <c r="F786" s="6" t="str">
        <f>DAY(sofile__3[[#This Row],[TimeStamp]])&amp;"/"&amp;MONTH(sofile__3[[#This Row],[TimeStamp]])&amp;"/"&amp;YEAR(sofile__3[[#This Row],[TimeStamp]])</f>
        <v>19/5/2020</v>
      </c>
      <c r="G786">
        <v>785</v>
      </c>
      <c r="H786">
        <v>34</v>
      </c>
      <c r="I786">
        <f>+WEEKNUM(sofile__3[[#This Row],[TimeStamp]])</f>
        <v>21</v>
      </c>
      <c r="J786">
        <f>VLOOKUP(sofile__3[[#This Row],[PurchaseOderID]],pofile__7[[PurchaseOrderID]:[SupplierID]],3,FALSE)</f>
        <v>1</v>
      </c>
      <c r="K786">
        <f>sofile__3[[#This Row],[POToSalesInHours]]</f>
        <v>34</v>
      </c>
    </row>
    <row r="787" spans="1:11" x14ac:dyDescent="0.35">
      <c r="A787">
        <v>786</v>
      </c>
      <c r="B787">
        <v>13</v>
      </c>
      <c r="C787">
        <v>3</v>
      </c>
      <c r="D787">
        <v>147</v>
      </c>
      <c r="E787" s="1">
        <v>43971.291666666664</v>
      </c>
      <c r="F787" s="6" t="str">
        <f>DAY(sofile__3[[#This Row],[TimeStamp]])&amp;"/"&amp;MONTH(sofile__3[[#This Row],[TimeStamp]])&amp;"/"&amp;YEAR(sofile__3[[#This Row],[TimeStamp]])</f>
        <v>20/5/2020</v>
      </c>
      <c r="G787">
        <v>786</v>
      </c>
      <c r="H787">
        <v>31</v>
      </c>
      <c r="I787">
        <f>+WEEKNUM(sofile__3[[#This Row],[TimeStamp]])</f>
        <v>21</v>
      </c>
      <c r="J787">
        <f>VLOOKUP(sofile__3[[#This Row],[PurchaseOderID]],pofile__7[[PurchaseOrderID]:[SupplierID]],3,FALSE)</f>
        <v>5</v>
      </c>
      <c r="K787">
        <f>sofile__3[[#This Row],[POToSalesInHours]]</f>
        <v>31</v>
      </c>
    </row>
    <row r="788" spans="1:11" x14ac:dyDescent="0.35">
      <c r="A788">
        <v>787</v>
      </c>
      <c r="B788">
        <v>9</v>
      </c>
      <c r="C788">
        <v>2</v>
      </c>
      <c r="D788">
        <v>305</v>
      </c>
      <c r="E788" s="1">
        <v>43970.916666666664</v>
      </c>
      <c r="F788" s="6" t="str">
        <f>DAY(sofile__3[[#This Row],[TimeStamp]])&amp;"/"&amp;MONTH(sofile__3[[#This Row],[TimeStamp]])&amp;"/"&amp;YEAR(sofile__3[[#This Row],[TimeStamp]])</f>
        <v>19/5/2020</v>
      </c>
      <c r="G788">
        <v>787</v>
      </c>
      <c r="H788">
        <v>22</v>
      </c>
      <c r="I788">
        <f>+WEEKNUM(sofile__3[[#This Row],[TimeStamp]])</f>
        <v>21</v>
      </c>
      <c r="J788">
        <f>VLOOKUP(sofile__3[[#This Row],[PurchaseOderID]],pofile__7[[PurchaseOrderID]:[SupplierID]],3,FALSE)</f>
        <v>4</v>
      </c>
      <c r="K788">
        <f>sofile__3[[#This Row],[POToSalesInHours]]</f>
        <v>22</v>
      </c>
    </row>
    <row r="789" spans="1:11" x14ac:dyDescent="0.35">
      <c r="A789">
        <v>788</v>
      </c>
      <c r="B789">
        <v>12</v>
      </c>
      <c r="C789">
        <v>3</v>
      </c>
      <c r="D789">
        <v>428</v>
      </c>
      <c r="E789" s="1">
        <v>43971.125</v>
      </c>
      <c r="F789" s="6" t="str">
        <f>DAY(sofile__3[[#This Row],[TimeStamp]])&amp;"/"&amp;MONTH(sofile__3[[#This Row],[TimeStamp]])&amp;"/"&amp;YEAR(sofile__3[[#This Row],[TimeStamp]])</f>
        <v>20/5/2020</v>
      </c>
      <c r="G789">
        <v>788</v>
      </c>
      <c r="H789">
        <v>27</v>
      </c>
      <c r="I789">
        <f>+WEEKNUM(sofile__3[[#This Row],[TimeStamp]])</f>
        <v>21</v>
      </c>
      <c r="J789">
        <f>VLOOKUP(sofile__3[[#This Row],[PurchaseOderID]],pofile__7[[PurchaseOrderID]:[SupplierID]],3,FALSE)</f>
        <v>3</v>
      </c>
      <c r="K789">
        <f>sofile__3[[#This Row],[POToSalesInHours]]</f>
        <v>27</v>
      </c>
    </row>
    <row r="790" spans="1:11" x14ac:dyDescent="0.35">
      <c r="A790">
        <v>789</v>
      </c>
      <c r="B790">
        <v>13</v>
      </c>
      <c r="C790">
        <v>8</v>
      </c>
      <c r="D790">
        <v>245</v>
      </c>
      <c r="E790" s="1">
        <v>43971.333333333336</v>
      </c>
      <c r="F790" s="6" t="str">
        <f>DAY(sofile__3[[#This Row],[TimeStamp]])&amp;"/"&amp;MONTH(sofile__3[[#This Row],[TimeStamp]])&amp;"/"&amp;YEAR(sofile__3[[#This Row],[TimeStamp]])</f>
        <v>20/5/2020</v>
      </c>
      <c r="G790">
        <v>789</v>
      </c>
      <c r="H790">
        <v>32</v>
      </c>
      <c r="I790">
        <f>+WEEKNUM(sofile__3[[#This Row],[TimeStamp]])</f>
        <v>21</v>
      </c>
      <c r="J790">
        <f>VLOOKUP(sofile__3[[#This Row],[PurchaseOderID]],pofile__7[[PurchaseOrderID]:[SupplierID]],3,FALSE)</f>
        <v>7</v>
      </c>
      <c r="K790">
        <f>sofile__3[[#This Row],[POToSalesInHours]]</f>
        <v>32</v>
      </c>
    </row>
    <row r="791" spans="1:11" x14ac:dyDescent="0.35">
      <c r="A791">
        <v>790</v>
      </c>
      <c r="B791">
        <v>13</v>
      </c>
      <c r="C791">
        <v>4</v>
      </c>
      <c r="D791">
        <v>391</v>
      </c>
      <c r="E791" s="1">
        <v>43972.041666666664</v>
      </c>
      <c r="F791" s="6" t="str">
        <f>DAY(sofile__3[[#This Row],[TimeStamp]])&amp;"/"&amp;MONTH(sofile__3[[#This Row],[TimeStamp]])&amp;"/"&amp;YEAR(sofile__3[[#This Row],[TimeStamp]])</f>
        <v>21/5/2020</v>
      </c>
      <c r="G791">
        <v>790</v>
      </c>
      <c r="H791">
        <v>25</v>
      </c>
      <c r="I791">
        <f>+WEEKNUM(sofile__3[[#This Row],[TimeStamp]])</f>
        <v>21</v>
      </c>
      <c r="J791">
        <f>VLOOKUP(sofile__3[[#This Row],[PurchaseOderID]],pofile__7[[PurchaseOrderID]:[SupplierID]],3,FALSE)</f>
        <v>6</v>
      </c>
      <c r="K791">
        <f>sofile__3[[#This Row],[POToSalesInHours]]</f>
        <v>25</v>
      </c>
    </row>
    <row r="792" spans="1:11" x14ac:dyDescent="0.35">
      <c r="A792">
        <v>791</v>
      </c>
      <c r="B792">
        <v>8</v>
      </c>
      <c r="C792">
        <v>5</v>
      </c>
      <c r="D792">
        <v>399</v>
      </c>
      <c r="E792" s="1">
        <v>43971.958333333336</v>
      </c>
      <c r="F792" s="6" t="str">
        <f>DAY(sofile__3[[#This Row],[TimeStamp]])&amp;"/"&amp;MONTH(sofile__3[[#This Row],[TimeStamp]])&amp;"/"&amp;YEAR(sofile__3[[#This Row],[TimeStamp]])</f>
        <v>20/5/2020</v>
      </c>
      <c r="G792">
        <v>791</v>
      </c>
      <c r="H792">
        <v>23</v>
      </c>
      <c r="I792">
        <f>+WEEKNUM(sofile__3[[#This Row],[TimeStamp]])</f>
        <v>21</v>
      </c>
      <c r="J792">
        <f>VLOOKUP(sofile__3[[#This Row],[PurchaseOderID]],pofile__7[[PurchaseOrderID]:[SupplierID]],3,FALSE)</f>
        <v>5</v>
      </c>
      <c r="K792">
        <f>sofile__3[[#This Row],[POToSalesInHours]]</f>
        <v>23</v>
      </c>
    </row>
    <row r="793" spans="1:11" x14ac:dyDescent="0.35">
      <c r="A793">
        <v>792</v>
      </c>
      <c r="B793">
        <v>9</v>
      </c>
      <c r="C793">
        <v>9</v>
      </c>
      <c r="D793">
        <v>405</v>
      </c>
      <c r="E793" s="1">
        <v>43972.125</v>
      </c>
      <c r="F793" s="6" t="str">
        <f>DAY(sofile__3[[#This Row],[TimeStamp]])&amp;"/"&amp;MONTH(sofile__3[[#This Row],[TimeStamp]])&amp;"/"&amp;YEAR(sofile__3[[#This Row],[TimeStamp]])</f>
        <v>21/5/2020</v>
      </c>
      <c r="G793">
        <v>792</v>
      </c>
      <c r="H793">
        <v>27</v>
      </c>
      <c r="I793">
        <f>+WEEKNUM(sofile__3[[#This Row],[TimeStamp]])</f>
        <v>21</v>
      </c>
      <c r="J793">
        <f>VLOOKUP(sofile__3[[#This Row],[PurchaseOderID]],pofile__7[[PurchaseOrderID]:[SupplierID]],3,FALSE)</f>
        <v>3</v>
      </c>
      <c r="K793">
        <f>sofile__3[[#This Row],[POToSalesInHours]]</f>
        <v>27</v>
      </c>
    </row>
    <row r="794" spans="1:11" x14ac:dyDescent="0.35">
      <c r="A794">
        <v>793</v>
      </c>
      <c r="B794">
        <v>2</v>
      </c>
      <c r="C794">
        <v>7</v>
      </c>
      <c r="D794">
        <v>362</v>
      </c>
      <c r="E794" s="1">
        <v>43972.333333333336</v>
      </c>
      <c r="F794" s="6" t="str">
        <f>DAY(sofile__3[[#This Row],[TimeStamp]])&amp;"/"&amp;MONTH(sofile__3[[#This Row],[TimeStamp]])&amp;"/"&amp;YEAR(sofile__3[[#This Row],[TimeStamp]])</f>
        <v>21/5/2020</v>
      </c>
      <c r="G794">
        <v>793</v>
      </c>
      <c r="H794">
        <v>32</v>
      </c>
      <c r="I794">
        <f>+WEEKNUM(sofile__3[[#This Row],[TimeStamp]])</f>
        <v>21</v>
      </c>
      <c r="J794">
        <f>VLOOKUP(sofile__3[[#This Row],[PurchaseOderID]],pofile__7[[PurchaseOrderID]:[SupplierID]],3,FALSE)</f>
        <v>1</v>
      </c>
      <c r="K794">
        <f>sofile__3[[#This Row],[POToSalesInHours]]</f>
        <v>32</v>
      </c>
    </row>
    <row r="795" spans="1:11" x14ac:dyDescent="0.35">
      <c r="A795">
        <v>794</v>
      </c>
      <c r="B795">
        <v>9</v>
      </c>
      <c r="C795">
        <v>1</v>
      </c>
      <c r="D795">
        <v>120</v>
      </c>
      <c r="E795" s="1">
        <v>43972.208333333336</v>
      </c>
      <c r="F795" s="6" t="str">
        <f>DAY(sofile__3[[#This Row],[TimeStamp]])&amp;"/"&amp;MONTH(sofile__3[[#This Row],[TimeStamp]])&amp;"/"&amp;YEAR(sofile__3[[#This Row],[TimeStamp]])</f>
        <v>21/5/2020</v>
      </c>
      <c r="G795">
        <v>794</v>
      </c>
      <c r="H795">
        <v>29</v>
      </c>
      <c r="I795">
        <f>+WEEKNUM(sofile__3[[#This Row],[TimeStamp]])</f>
        <v>21</v>
      </c>
      <c r="J795">
        <f>VLOOKUP(sofile__3[[#This Row],[PurchaseOderID]],pofile__7[[PurchaseOrderID]:[SupplierID]],3,FALSE)</f>
        <v>5</v>
      </c>
      <c r="K795">
        <f>sofile__3[[#This Row],[POToSalesInHours]]</f>
        <v>29</v>
      </c>
    </row>
    <row r="796" spans="1:11" x14ac:dyDescent="0.35">
      <c r="A796">
        <v>795</v>
      </c>
      <c r="B796">
        <v>5</v>
      </c>
      <c r="C796">
        <v>2</v>
      </c>
      <c r="D796">
        <v>306</v>
      </c>
      <c r="E796" s="1">
        <v>43972.25</v>
      </c>
      <c r="F796" s="6" t="str">
        <f>DAY(sofile__3[[#This Row],[TimeStamp]])&amp;"/"&amp;MONTH(sofile__3[[#This Row],[TimeStamp]])&amp;"/"&amp;YEAR(sofile__3[[#This Row],[TimeStamp]])</f>
        <v>21/5/2020</v>
      </c>
      <c r="G796">
        <v>795</v>
      </c>
      <c r="H796">
        <v>30</v>
      </c>
      <c r="I796">
        <f>+WEEKNUM(sofile__3[[#This Row],[TimeStamp]])</f>
        <v>21</v>
      </c>
      <c r="J796">
        <f>VLOOKUP(sofile__3[[#This Row],[PurchaseOderID]],pofile__7[[PurchaseOrderID]:[SupplierID]],3,FALSE)</f>
        <v>2</v>
      </c>
      <c r="K796">
        <f>sofile__3[[#This Row],[POToSalesInHours]]</f>
        <v>30</v>
      </c>
    </row>
    <row r="797" spans="1:11" x14ac:dyDescent="0.35">
      <c r="A797">
        <v>796</v>
      </c>
      <c r="B797">
        <v>11</v>
      </c>
      <c r="C797">
        <v>1</v>
      </c>
      <c r="D797">
        <v>396</v>
      </c>
      <c r="E797" s="1">
        <v>43973.166666666664</v>
      </c>
      <c r="F797" s="6" t="str">
        <f>DAY(sofile__3[[#This Row],[TimeStamp]])&amp;"/"&amp;MONTH(sofile__3[[#This Row],[TimeStamp]])&amp;"/"&amp;YEAR(sofile__3[[#This Row],[TimeStamp]])</f>
        <v>22/5/2020</v>
      </c>
      <c r="G797">
        <v>796</v>
      </c>
      <c r="H797">
        <v>28</v>
      </c>
      <c r="I797">
        <f>+WEEKNUM(sofile__3[[#This Row],[TimeStamp]])</f>
        <v>21</v>
      </c>
      <c r="J797">
        <f>VLOOKUP(sofile__3[[#This Row],[PurchaseOderID]],pofile__7[[PurchaseOrderID]:[SupplierID]],3,FALSE)</f>
        <v>6</v>
      </c>
      <c r="K797">
        <f>sofile__3[[#This Row],[POToSalesInHours]]</f>
        <v>28</v>
      </c>
    </row>
    <row r="798" spans="1:11" x14ac:dyDescent="0.35">
      <c r="A798">
        <v>797</v>
      </c>
      <c r="B798">
        <v>5</v>
      </c>
      <c r="C798">
        <v>8</v>
      </c>
      <c r="D798">
        <v>364</v>
      </c>
      <c r="E798" s="1">
        <v>43973.291666666664</v>
      </c>
      <c r="F798" s="6" t="str">
        <f>DAY(sofile__3[[#This Row],[TimeStamp]])&amp;"/"&amp;MONTH(sofile__3[[#This Row],[TimeStamp]])&amp;"/"&amp;YEAR(sofile__3[[#This Row],[TimeStamp]])</f>
        <v>22/5/2020</v>
      </c>
      <c r="G798">
        <v>797</v>
      </c>
      <c r="H798">
        <v>31</v>
      </c>
      <c r="I798">
        <f>+WEEKNUM(sofile__3[[#This Row],[TimeStamp]])</f>
        <v>21</v>
      </c>
      <c r="J798">
        <f>VLOOKUP(sofile__3[[#This Row],[PurchaseOderID]],pofile__7[[PurchaseOrderID]:[SupplierID]],3,FALSE)</f>
        <v>7</v>
      </c>
      <c r="K798">
        <f>sofile__3[[#This Row],[POToSalesInHours]]</f>
        <v>31</v>
      </c>
    </row>
    <row r="799" spans="1:11" x14ac:dyDescent="0.35">
      <c r="A799">
        <v>798</v>
      </c>
      <c r="B799">
        <v>1</v>
      </c>
      <c r="C799">
        <v>1</v>
      </c>
      <c r="D799">
        <v>95</v>
      </c>
      <c r="E799" s="1">
        <v>43973.166666666664</v>
      </c>
      <c r="F799" s="6" t="str">
        <f>DAY(sofile__3[[#This Row],[TimeStamp]])&amp;"/"&amp;MONTH(sofile__3[[#This Row],[TimeStamp]])&amp;"/"&amp;YEAR(sofile__3[[#This Row],[TimeStamp]])</f>
        <v>22/5/2020</v>
      </c>
      <c r="G799">
        <v>798</v>
      </c>
      <c r="H799">
        <v>28</v>
      </c>
      <c r="I799">
        <f>+WEEKNUM(sofile__3[[#This Row],[TimeStamp]])</f>
        <v>21</v>
      </c>
      <c r="J799">
        <f>VLOOKUP(sofile__3[[#This Row],[PurchaseOderID]],pofile__7[[PurchaseOrderID]:[SupplierID]],3,FALSE)</f>
        <v>4</v>
      </c>
      <c r="K799">
        <f>sofile__3[[#This Row],[POToSalesInHours]]</f>
        <v>28</v>
      </c>
    </row>
    <row r="800" spans="1:11" x14ac:dyDescent="0.35">
      <c r="A800">
        <v>799</v>
      </c>
      <c r="B800">
        <v>10</v>
      </c>
      <c r="C800">
        <v>7</v>
      </c>
      <c r="D800">
        <v>223</v>
      </c>
      <c r="E800" s="1">
        <v>43973.291666666664</v>
      </c>
      <c r="F800" s="6" t="str">
        <f>DAY(sofile__3[[#This Row],[TimeStamp]])&amp;"/"&amp;MONTH(sofile__3[[#This Row],[TimeStamp]])&amp;"/"&amp;YEAR(sofile__3[[#This Row],[TimeStamp]])</f>
        <v>22/5/2020</v>
      </c>
      <c r="G800">
        <v>799</v>
      </c>
      <c r="H800">
        <v>31</v>
      </c>
      <c r="I800">
        <f>+WEEKNUM(sofile__3[[#This Row],[TimeStamp]])</f>
        <v>21</v>
      </c>
      <c r="J800">
        <f>VLOOKUP(sofile__3[[#This Row],[PurchaseOderID]],pofile__7[[PurchaseOrderID]:[SupplierID]],3,FALSE)</f>
        <v>3</v>
      </c>
      <c r="K800">
        <f>sofile__3[[#This Row],[POToSalesInHours]]</f>
        <v>31</v>
      </c>
    </row>
    <row r="801" spans="1:11" x14ac:dyDescent="0.35">
      <c r="A801">
        <v>800</v>
      </c>
      <c r="B801">
        <v>3</v>
      </c>
      <c r="C801">
        <v>9</v>
      </c>
      <c r="D801">
        <v>221</v>
      </c>
      <c r="E801" s="1">
        <v>43973.333333333336</v>
      </c>
      <c r="F801" s="6" t="str">
        <f>DAY(sofile__3[[#This Row],[TimeStamp]])&amp;"/"&amp;MONTH(sofile__3[[#This Row],[TimeStamp]])&amp;"/"&amp;YEAR(sofile__3[[#This Row],[TimeStamp]])</f>
        <v>22/5/2020</v>
      </c>
      <c r="G801">
        <v>800</v>
      </c>
      <c r="H801">
        <v>32</v>
      </c>
      <c r="I801">
        <f>+WEEKNUM(sofile__3[[#This Row],[TimeStamp]])</f>
        <v>21</v>
      </c>
      <c r="J801">
        <f>VLOOKUP(sofile__3[[#This Row],[PurchaseOderID]],pofile__7[[PurchaseOrderID]:[SupplierID]],3,FALSE)</f>
        <v>2</v>
      </c>
      <c r="K801">
        <f>sofile__3[[#This Row],[POToSalesInHours]]</f>
        <v>32</v>
      </c>
    </row>
    <row r="802" spans="1:11" x14ac:dyDescent="0.35">
      <c r="A802">
        <v>801</v>
      </c>
      <c r="B802">
        <v>14</v>
      </c>
      <c r="C802">
        <v>8</v>
      </c>
      <c r="D802">
        <v>479</v>
      </c>
      <c r="E802" s="1">
        <v>43974.166666666664</v>
      </c>
      <c r="F802" s="6" t="str">
        <f>DAY(sofile__3[[#This Row],[TimeStamp]])&amp;"/"&amp;MONTH(sofile__3[[#This Row],[TimeStamp]])&amp;"/"&amp;YEAR(sofile__3[[#This Row],[TimeStamp]])</f>
        <v>23/5/2020</v>
      </c>
      <c r="G802">
        <v>801</v>
      </c>
      <c r="H802">
        <v>28</v>
      </c>
      <c r="I802">
        <f>+WEEKNUM(sofile__3[[#This Row],[TimeStamp]])</f>
        <v>21</v>
      </c>
      <c r="J802">
        <f>VLOOKUP(sofile__3[[#This Row],[PurchaseOderID]],pofile__7[[PurchaseOrderID]:[SupplierID]],3,FALSE)</f>
        <v>6</v>
      </c>
      <c r="K802">
        <f>sofile__3[[#This Row],[POToSalesInHours]]</f>
        <v>28</v>
      </c>
    </row>
    <row r="803" spans="1:11" x14ac:dyDescent="0.35">
      <c r="A803">
        <v>802</v>
      </c>
      <c r="B803">
        <v>3</v>
      </c>
      <c r="C803">
        <v>1</v>
      </c>
      <c r="D803">
        <v>177</v>
      </c>
      <c r="E803" s="1">
        <v>43974.375</v>
      </c>
      <c r="F803" s="6" t="str">
        <f>DAY(sofile__3[[#This Row],[TimeStamp]])&amp;"/"&amp;MONTH(sofile__3[[#This Row],[TimeStamp]])&amp;"/"&amp;YEAR(sofile__3[[#This Row],[TimeStamp]])</f>
        <v>23/5/2020</v>
      </c>
      <c r="G803">
        <v>802</v>
      </c>
      <c r="H803">
        <v>33</v>
      </c>
      <c r="I803">
        <f>+WEEKNUM(sofile__3[[#This Row],[TimeStamp]])</f>
        <v>21</v>
      </c>
      <c r="J803">
        <f>VLOOKUP(sofile__3[[#This Row],[PurchaseOderID]],pofile__7[[PurchaseOrderID]:[SupplierID]],3,FALSE)</f>
        <v>2</v>
      </c>
      <c r="K803">
        <f>sofile__3[[#This Row],[POToSalesInHours]]</f>
        <v>33</v>
      </c>
    </row>
    <row r="804" spans="1:11" x14ac:dyDescent="0.35">
      <c r="A804">
        <v>803</v>
      </c>
      <c r="B804">
        <v>11</v>
      </c>
      <c r="C804">
        <v>5</v>
      </c>
      <c r="D804">
        <v>336</v>
      </c>
      <c r="E804" s="1">
        <v>43974.125</v>
      </c>
      <c r="F804" s="6" t="str">
        <f>DAY(sofile__3[[#This Row],[TimeStamp]])&amp;"/"&amp;MONTH(sofile__3[[#This Row],[TimeStamp]])&amp;"/"&amp;YEAR(sofile__3[[#This Row],[TimeStamp]])</f>
        <v>23/5/2020</v>
      </c>
      <c r="G804">
        <v>803</v>
      </c>
      <c r="H804">
        <v>27</v>
      </c>
      <c r="I804">
        <f>+WEEKNUM(sofile__3[[#This Row],[TimeStamp]])</f>
        <v>21</v>
      </c>
      <c r="J804">
        <f>VLOOKUP(sofile__3[[#This Row],[PurchaseOderID]],pofile__7[[PurchaseOrderID]:[SupplierID]],3,FALSE)</f>
        <v>1</v>
      </c>
      <c r="K804">
        <f>sofile__3[[#This Row],[POToSalesInHours]]</f>
        <v>27</v>
      </c>
    </row>
    <row r="805" spans="1:11" x14ac:dyDescent="0.35">
      <c r="A805">
        <v>804</v>
      </c>
      <c r="B805">
        <v>2</v>
      </c>
      <c r="C805">
        <v>9</v>
      </c>
      <c r="D805">
        <v>430</v>
      </c>
      <c r="E805" s="1">
        <v>43974.125</v>
      </c>
      <c r="F805" s="6" t="str">
        <f>DAY(sofile__3[[#This Row],[TimeStamp]])&amp;"/"&amp;MONTH(sofile__3[[#This Row],[TimeStamp]])&amp;"/"&amp;YEAR(sofile__3[[#This Row],[TimeStamp]])</f>
        <v>23/5/2020</v>
      </c>
      <c r="G805">
        <v>804</v>
      </c>
      <c r="H805">
        <v>27</v>
      </c>
      <c r="I805">
        <f>+WEEKNUM(sofile__3[[#This Row],[TimeStamp]])</f>
        <v>21</v>
      </c>
      <c r="J805">
        <f>VLOOKUP(sofile__3[[#This Row],[PurchaseOderID]],pofile__7[[PurchaseOrderID]:[SupplierID]],3,FALSE)</f>
        <v>7</v>
      </c>
      <c r="K805">
        <f>sofile__3[[#This Row],[POToSalesInHours]]</f>
        <v>27</v>
      </c>
    </row>
    <row r="806" spans="1:11" x14ac:dyDescent="0.35">
      <c r="A806">
        <v>805</v>
      </c>
      <c r="B806">
        <v>11</v>
      </c>
      <c r="C806">
        <v>5</v>
      </c>
      <c r="D806">
        <v>326</v>
      </c>
      <c r="E806" s="1">
        <v>43975</v>
      </c>
      <c r="F806" s="6" t="str">
        <f>DAY(sofile__3[[#This Row],[TimeStamp]])&amp;"/"&amp;MONTH(sofile__3[[#This Row],[TimeStamp]])&amp;"/"&amp;YEAR(sofile__3[[#This Row],[TimeStamp]])</f>
        <v>24/5/2020</v>
      </c>
      <c r="G806">
        <v>805</v>
      </c>
      <c r="H806">
        <v>24</v>
      </c>
      <c r="I806">
        <f>+WEEKNUM(sofile__3[[#This Row],[TimeStamp]])</f>
        <v>22</v>
      </c>
      <c r="J806">
        <f>VLOOKUP(sofile__3[[#This Row],[PurchaseOderID]],pofile__7[[PurchaseOrderID]:[SupplierID]],3,FALSE)</f>
        <v>7</v>
      </c>
      <c r="K806">
        <f>sofile__3[[#This Row],[POToSalesInHours]]</f>
        <v>24</v>
      </c>
    </row>
    <row r="807" spans="1:11" x14ac:dyDescent="0.35">
      <c r="A807">
        <v>806</v>
      </c>
      <c r="B807">
        <v>5</v>
      </c>
      <c r="C807">
        <v>7</v>
      </c>
      <c r="D807">
        <v>329</v>
      </c>
      <c r="E807" s="1">
        <v>43975.166666666664</v>
      </c>
      <c r="F807" s="6" t="str">
        <f>DAY(sofile__3[[#This Row],[TimeStamp]])&amp;"/"&amp;MONTH(sofile__3[[#This Row],[TimeStamp]])&amp;"/"&amp;YEAR(sofile__3[[#This Row],[TimeStamp]])</f>
        <v>24/5/2020</v>
      </c>
      <c r="G807">
        <v>806</v>
      </c>
      <c r="H807">
        <v>28</v>
      </c>
      <c r="I807">
        <f>+WEEKNUM(sofile__3[[#This Row],[TimeStamp]])</f>
        <v>22</v>
      </c>
      <c r="J807">
        <f>VLOOKUP(sofile__3[[#This Row],[PurchaseOderID]],pofile__7[[PurchaseOrderID]:[SupplierID]],3,FALSE)</f>
        <v>4</v>
      </c>
      <c r="K807">
        <f>sofile__3[[#This Row],[POToSalesInHours]]</f>
        <v>28</v>
      </c>
    </row>
    <row r="808" spans="1:11" x14ac:dyDescent="0.35">
      <c r="A808">
        <v>807</v>
      </c>
      <c r="B808">
        <v>11</v>
      </c>
      <c r="C808">
        <v>3</v>
      </c>
      <c r="D808">
        <v>277</v>
      </c>
      <c r="E808" s="1">
        <v>43975.041666666664</v>
      </c>
      <c r="F808" s="6" t="str">
        <f>DAY(sofile__3[[#This Row],[TimeStamp]])&amp;"/"&amp;MONTH(sofile__3[[#This Row],[TimeStamp]])&amp;"/"&amp;YEAR(sofile__3[[#This Row],[TimeStamp]])</f>
        <v>24/5/2020</v>
      </c>
      <c r="G808">
        <v>807</v>
      </c>
      <c r="H808">
        <v>25</v>
      </c>
      <c r="I808">
        <f>+WEEKNUM(sofile__3[[#This Row],[TimeStamp]])</f>
        <v>22</v>
      </c>
      <c r="J808">
        <f>VLOOKUP(sofile__3[[#This Row],[PurchaseOderID]],pofile__7[[PurchaseOrderID]:[SupplierID]],3,FALSE)</f>
        <v>1</v>
      </c>
      <c r="K808">
        <f>sofile__3[[#This Row],[POToSalesInHours]]</f>
        <v>25</v>
      </c>
    </row>
    <row r="809" spans="1:11" x14ac:dyDescent="0.35">
      <c r="A809">
        <v>808</v>
      </c>
      <c r="B809">
        <v>12</v>
      </c>
      <c r="C809">
        <v>6</v>
      </c>
      <c r="D809">
        <v>339</v>
      </c>
      <c r="E809" s="1">
        <v>43975.166666666664</v>
      </c>
      <c r="F809" s="6" t="str">
        <f>DAY(sofile__3[[#This Row],[TimeStamp]])&amp;"/"&amp;MONTH(sofile__3[[#This Row],[TimeStamp]])&amp;"/"&amp;YEAR(sofile__3[[#This Row],[TimeStamp]])</f>
        <v>24/5/2020</v>
      </c>
      <c r="G809">
        <v>808</v>
      </c>
      <c r="H809">
        <v>28</v>
      </c>
      <c r="I809">
        <f>+WEEKNUM(sofile__3[[#This Row],[TimeStamp]])</f>
        <v>22</v>
      </c>
      <c r="J809">
        <f>VLOOKUP(sofile__3[[#This Row],[PurchaseOderID]],pofile__7[[PurchaseOrderID]:[SupplierID]],3,FALSE)</f>
        <v>6</v>
      </c>
      <c r="K809">
        <f>sofile__3[[#This Row],[POToSalesInHours]]</f>
        <v>28</v>
      </c>
    </row>
    <row r="810" spans="1:11" x14ac:dyDescent="0.35">
      <c r="A810">
        <v>809</v>
      </c>
      <c r="B810">
        <v>4</v>
      </c>
      <c r="C810">
        <v>6</v>
      </c>
      <c r="D810">
        <v>329</v>
      </c>
      <c r="E810" s="1">
        <v>43974.916666666664</v>
      </c>
      <c r="F810" s="6" t="str">
        <f>DAY(sofile__3[[#This Row],[TimeStamp]])&amp;"/"&amp;MONTH(sofile__3[[#This Row],[TimeStamp]])&amp;"/"&amp;YEAR(sofile__3[[#This Row],[TimeStamp]])</f>
        <v>23/5/2020</v>
      </c>
      <c r="G810">
        <v>809</v>
      </c>
      <c r="H810">
        <v>22</v>
      </c>
      <c r="I810">
        <f>+WEEKNUM(sofile__3[[#This Row],[TimeStamp]])</f>
        <v>21</v>
      </c>
      <c r="J810">
        <f>VLOOKUP(sofile__3[[#This Row],[PurchaseOderID]],pofile__7[[PurchaseOrderID]:[SupplierID]],3,FALSE)</f>
        <v>5</v>
      </c>
      <c r="K810">
        <f>sofile__3[[#This Row],[POToSalesInHours]]</f>
        <v>22</v>
      </c>
    </row>
    <row r="811" spans="1:11" x14ac:dyDescent="0.35">
      <c r="A811">
        <v>810</v>
      </c>
      <c r="B811">
        <v>9</v>
      </c>
      <c r="C811">
        <v>7</v>
      </c>
      <c r="D811">
        <v>422</v>
      </c>
      <c r="E811" s="1">
        <v>43975.291666666664</v>
      </c>
      <c r="F811" s="6" t="str">
        <f>DAY(sofile__3[[#This Row],[TimeStamp]])&amp;"/"&amp;MONTH(sofile__3[[#This Row],[TimeStamp]])&amp;"/"&amp;YEAR(sofile__3[[#This Row],[TimeStamp]])</f>
        <v>24/5/2020</v>
      </c>
      <c r="G811">
        <v>810</v>
      </c>
      <c r="H811">
        <v>31</v>
      </c>
      <c r="I811">
        <f>+WEEKNUM(sofile__3[[#This Row],[TimeStamp]])</f>
        <v>22</v>
      </c>
      <c r="J811">
        <f>VLOOKUP(sofile__3[[#This Row],[PurchaseOderID]],pofile__7[[PurchaseOrderID]:[SupplierID]],3,FALSE)</f>
        <v>6</v>
      </c>
      <c r="K811">
        <f>sofile__3[[#This Row],[POToSalesInHours]]</f>
        <v>31</v>
      </c>
    </row>
    <row r="812" spans="1:11" x14ac:dyDescent="0.35">
      <c r="A812">
        <v>811</v>
      </c>
      <c r="B812">
        <v>8</v>
      </c>
      <c r="C812">
        <v>9</v>
      </c>
      <c r="D812">
        <v>276</v>
      </c>
      <c r="E812" s="1">
        <v>43975.208333333336</v>
      </c>
      <c r="F812" s="6" t="str">
        <f>DAY(sofile__3[[#This Row],[TimeStamp]])&amp;"/"&amp;MONTH(sofile__3[[#This Row],[TimeStamp]])&amp;"/"&amp;YEAR(sofile__3[[#This Row],[TimeStamp]])</f>
        <v>24/5/2020</v>
      </c>
      <c r="G812">
        <v>811</v>
      </c>
      <c r="H812">
        <v>29</v>
      </c>
      <c r="I812">
        <f>+WEEKNUM(sofile__3[[#This Row],[TimeStamp]])</f>
        <v>22</v>
      </c>
      <c r="J812">
        <f>VLOOKUP(sofile__3[[#This Row],[PurchaseOderID]],pofile__7[[PurchaseOrderID]:[SupplierID]],3,FALSE)</f>
        <v>3</v>
      </c>
      <c r="K812">
        <f>sofile__3[[#This Row],[POToSalesInHours]]</f>
        <v>29</v>
      </c>
    </row>
    <row r="813" spans="1:11" x14ac:dyDescent="0.35">
      <c r="A813">
        <v>812</v>
      </c>
      <c r="B813">
        <v>8</v>
      </c>
      <c r="C813">
        <v>1</v>
      </c>
      <c r="D813">
        <v>248</v>
      </c>
      <c r="E813" s="1">
        <v>43976.291666666664</v>
      </c>
      <c r="F813" s="6" t="str">
        <f>DAY(sofile__3[[#This Row],[TimeStamp]])&amp;"/"&amp;MONTH(sofile__3[[#This Row],[TimeStamp]])&amp;"/"&amp;YEAR(sofile__3[[#This Row],[TimeStamp]])</f>
        <v>25/5/2020</v>
      </c>
      <c r="G813">
        <v>812</v>
      </c>
      <c r="H813">
        <v>31</v>
      </c>
      <c r="I813">
        <f>+WEEKNUM(sofile__3[[#This Row],[TimeStamp]])</f>
        <v>22</v>
      </c>
      <c r="J813">
        <f>VLOOKUP(sofile__3[[#This Row],[PurchaseOderID]],pofile__7[[PurchaseOrderID]:[SupplierID]],3,FALSE)</f>
        <v>2</v>
      </c>
      <c r="K813">
        <f>sofile__3[[#This Row],[POToSalesInHours]]</f>
        <v>31</v>
      </c>
    </row>
    <row r="814" spans="1:11" x14ac:dyDescent="0.35">
      <c r="A814">
        <v>813</v>
      </c>
      <c r="B814">
        <v>3</v>
      </c>
      <c r="C814">
        <v>7</v>
      </c>
      <c r="D814">
        <v>131</v>
      </c>
      <c r="E814" s="1">
        <v>43975.916666666664</v>
      </c>
      <c r="F814" s="6" t="str">
        <f>DAY(sofile__3[[#This Row],[TimeStamp]])&amp;"/"&amp;MONTH(sofile__3[[#This Row],[TimeStamp]])&amp;"/"&amp;YEAR(sofile__3[[#This Row],[TimeStamp]])</f>
        <v>24/5/2020</v>
      </c>
      <c r="G814">
        <v>813</v>
      </c>
      <c r="H814">
        <v>22</v>
      </c>
      <c r="I814">
        <f>+WEEKNUM(sofile__3[[#This Row],[TimeStamp]])</f>
        <v>22</v>
      </c>
      <c r="J814">
        <f>VLOOKUP(sofile__3[[#This Row],[PurchaseOderID]],pofile__7[[PurchaseOrderID]:[SupplierID]],3,FALSE)</f>
        <v>4</v>
      </c>
      <c r="K814">
        <f>sofile__3[[#This Row],[POToSalesInHours]]</f>
        <v>22</v>
      </c>
    </row>
    <row r="815" spans="1:11" x14ac:dyDescent="0.35">
      <c r="A815">
        <v>814</v>
      </c>
      <c r="B815">
        <v>12</v>
      </c>
      <c r="C815">
        <v>1</v>
      </c>
      <c r="D815">
        <v>403</v>
      </c>
      <c r="E815" s="1">
        <v>43976.041666666664</v>
      </c>
      <c r="F815" s="6" t="str">
        <f>DAY(sofile__3[[#This Row],[TimeStamp]])&amp;"/"&amp;MONTH(sofile__3[[#This Row],[TimeStamp]])&amp;"/"&amp;YEAR(sofile__3[[#This Row],[TimeStamp]])</f>
        <v>25/5/2020</v>
      </c>
      <c r="G815">
        <v>814</v>
      </c>
      <c r="H815">
        <v>25</v>
      </c>
      <c r="I815">
        <f>+WEEKNUM(sofile__3[[#This Row],[TimeStamp]])</f>
        <v>22</v>
      </c>
      <c r="J815">
        <f>VLOOKUP(sofile__3[[#This Row],[PurchaseOderID]],pofile__7[[PurchaseOrderID]:[SupplierID]],3,FALSE)</f>
        <v>5</v>
      </c>
      <c r="K815">
        <f>sofile__3[[#This Row],[POToSalesInHours]]</f>
        <v>25</v>
      </c>
    </row>
    <row r="816" spans="1:11" x14ac:dyDescent="0.35">
      <c r="A816">
        <v>815</v>
      </c>
      <c r="B816">
        <v>13</v>
      </c>
      <c r="C816">
        <v>3</v>
      </c>
      <c r="D816">
        <v>351</v>
      </c>
      <c r="E816" s="1">
        <v>43976.375</v>
      </c>
      <c r="F816" s="6" t="str">
        <f>DAY(sofile__3[[#This Row],[TimeStamp]])&amp;"/"&amp;MONTH(sofile__3[[#This Row],[TimeStamp]])&amp;"/"&amp;YEAR(sofile__3[[#This Row],[TimeStamp]])</f>
        <v>25/5/2020</v>
      </c>
      <c r="G816">
        <v>815</v>
      </c>
      <c r="H816">
        <v>33</v>
      </c>
      <c r="I816">
        <f>+WEEKNUM(sofile__3[[#This Row],[TimeStamp]])</f>
        <v>22</v>
      </c>
      <c r="J816">
        <f>VLOOKUP(sofile__3[[#This Row],[PurchaseOderID]],pofile__7[[PurchaseOrderID]:[SupplierID]],3,FALSE)</f>
        <v>1</v>
      </c>
      <c r="K816">
        <f>sofile__3[[#This Row],[POToSalesInHours]]</f>
        <v>33</v>
      </c>
    </row>
    <row r="817" spans="1:11" x14ac:dyDescent="0.35">
      <c r="A817">
        <v>816</v>
      </c>
      <c r="B817">
        <v>10</v>
      </c>
      <c r="C817">
        <v>3</v>
      </c>
      <c r="D817">
        <v>112</v>
      </c>
      <c r="E817" s="1">
        <v>43977.416666666664</v>
      </c>
      <c r="F817" s="6" t="str">
        <f>DAY(sofile__3[[#This Row],[TimeStamp]])&amp;"/"&amp;MONTH(sofile__3[[#This Row],[TimeStamp]])&amp;"/"&amp;YEAR(sofile__3[[#This Row],[TimeStamp]])</f>
        <v>26/5/2020</v>
      </c>
      <c r="G817">
        <v>816</v>
      </c>
      <c r="H817">
        <v>34</v>
      </c>
      <c r="I817">
        <f>+WEEKNUM(sofile__3[[#This Row],[TimeStamp]])</f>
        <v>22</v>
      </c>
      <c r="J817">
        <f>VLOOKUP(sofile__3[[#This Row],[PurchaseOderID]],pofile__7[[PurchaseOrderID]:[SupplierID]],3,FALSE)</f>
        <v>5</v>
      </c>
      <c r="K817">
        <f>sofile__3[[#This Row],[POToSalesInHours]]</f>
        <v>34</v>
      </c>
    </row>
    <row r="818" spans="1:11" x14ac:dyDescent="0.35">
      <c r="A818">
        <v>817</v>
      </c>
      <c r="B818">
        <v>9</v>
      </c>
      <c r="C818">
        <v>2</v>
      </c>
      <c r="D818">
        <v>321</v>
      </c>
      <c r="E818" s="1">
        <v>43977</v>
      </c>
      <c r="F818" s="6" t="str">
        <f>DAY(sofile__3[[#This Row],[TimeStamp]])&amp;"/"&amp;MONTH(sofile__3[[#This Row],[TimeStamp]])&amp;"/"&amp;YEAR(sofile__3[[#This Row],[TimeStamp]])</f>
        <v>26/5/2020</v>
      </c>
      <c r="G818">
        <v>817</v>
      </c>
      <c r="H818">
        <v>24</v>
      </c>
      <c r="I818">
        <f>+WEEKNUM(sofile__3[[#This Row],[TimeStamp]])</f>
        <v>22</v>
      </c>
      <c r="J818">
        <f>VLOOKUP(sofile__3[[#This Row],[PurchaseOderID]],pofile__7[[PurchaseOrderID]:[SupplierID]],3,FALSE)</f>
        <v>4</v>
      </c>
      <c r="K818">
        <f>sofile__3[[#This Row],[POToSalesInHours]]</f>
        <v>24</v>
      </c>
    </row>
    <row r="819" spans="1:11" x14ac:dyDescent="0.35">
      <c r="A819">
        <v>818</v>
      </c>
      <c r="B819">
        <v>3</v>
      </c>
      <c r="C819">
        <v>5</v>
      </c>
      <c r="D819">
        <v>483</v>
      </c>
      <c r="E819" s="1">
        <v>43977.333333333336</v>
      </c>
      <c r="F819" s="6" t="str">
        <f>DAY(sofile__3[[#This Row],[TimeStamp]])&amp;"/"&amp;MONTH(sofile__3[[#This Row],[TimeStamp]])&amp;"/"&amp;YEAR(sofile__3[[#This Row],[TimeStamp]])</f>
        <v>26/5/2020</v>
      </c>
      <c r="G819">
        <v>818</v>
      </c>
      <c r="H819">
        <v>32</v>
      </c>
      <c r="I819">
        <f>+WEEKNUM(sofile__3[[#This Row],[TimeStamp]])</f>
        <v>22</v>
      </c>
      <c r="J819">
        <f>VLOOKUP(sofile__3[[#This Row],[PurchaseOderID]],pofile__7[[PurchaseOrderID]:[SupplierID]],3,FALSE)</f>
        <v>3</v>
      </c>
      <c r="K819">
        <f>sofile__3[[#This Row],[POToSalesInHours]]</f>
        <v>32</v>
      </c>
    </row>
    <row r="820" spans="1:11" x14ac:dyDescent="0.35">
      <c r="A820">
        <v>819</v>
      </c>
      <c r="B820">
        <v>3</v>
      </c>
      <c r="C820">
        <v>1</v>
      </c>
      <c r="D820">
        <v>473</v>
      </c>
      <c r="E820" s="1">
        <v>43976.916666666664</v>
      </c>
      <c r="F820" s="6" t="str">
        <f>DAY(sofile__3[[#This Row],[TimeStamp]])&amp;"/"&amp;MONTH(sofile__3[[#This Row],[TimeStamp]])&amp;"/"&amp;YEAR(sofile__3[[#This Row],[TimeStamp]])</f>
        <v>25/5/2020</v>
      </c>
      <c r="G820">
        <v>819</v>
      </c>
      <c r="H820">
        <v>22</v>
      </c>
      <c r="I820">
        <f>+WEEKNUM(sofile__3[[#This Row],[TimeStamp]])</f>
        <v>22</v>
      </c>
      <c r="J820">
        <f>VLOOKUP(sofile__3[[#This Row],[PurchaseOderID]],pofile__7[[PurchaseOrderID]:[SupplierID]],3,FALSE)</f>
        <v>5</v>
      </c>
      <c r="K820">
        <f>sofile__3[[#This Row],[POToSalesInHours]]</f>
        <v>22</v>
      </c>
    </row>
    <row r="821" spans="1:11" x14ac:dyDescent="0.35">
      <c r="A821">
        <v>820</v>
      </c>
      <c r="B821">
        <v>9</v>
      </c>
      <c r="C821">
        <v>8</v>
      </c>
      <c r="D821">
        <v>265</v>
      </c>
      <c r="E821" s="1">
        <v>43977.166666666664</v>
      </c>
      <c r="F821" s="6" t="str">
        <f>DAY(sofile__3[[#This Row],[TimeStamp]])&amp;"/"&amp;MONTH(sofile__3[[#This Row],[TimeStamp]])&amp;"/"&amp;YEAR(sofile__3[[#This Row],[TimeStamp]])</f>
        <v>26/5/2020</v>
      </c>
      <c r="G821">
        <v>820</v>
      </c>
      <c r="H821">
        <v>28</v>
      </c>
      <c r="I821">
        <f>+WEEKNUM(sofile__3[[#This Row],[TimeStamp]])</f>
        <v>22</v>
      </c>
      <c r="J821">
        <f>VLOOKUP(sofile__3[[#This Row],[PurchaseOderID]],pofile__7[[PurchaseOrderID]:[SupplierID]],3,FALSE)</f>
        <v>1</v>
      </c>
      <c r="K821">
        <f>sofile__3[[#This Row],[POToSalesInHours]]</f>
        <v>28</v>
      </c>
    </row>
    <row r="822" spans="1:11" x14ac:dyDescent="0.35">
      <c r="A822">
        <v>821</v>
      </c>
      <c r="B822">
        <v>4</v>
      </c>
      <c r="C822">
        <v>7</v>
      </c>
      <c r="D822">
        <v>323</v>
      </c>
      <c r="E822" s="1">
        <v>43978.125</v>
      </c>
      <c r="F822" s="6" t="str">
        <f>DAY(sofile__3[[#This Row],[TimeStamp]])&amp;"/"&amp;MONTH(sofile__3[[#This Row],[TimeStamp]])&amp;"/"&amp;YEAR(sofile__3[[#This Row],[TimeStamp]])</f>
        <v>27/5/2020</v>
      </c>
      <c r="G822">
        <v>821</v>
      </c>
      <c r="H822">
        <v>27</v>
      </c>
      <c r="I822">
        <f>+WEEKNUM(sofile__3[[#This Row],[TimeStamp]])</f>
        <v>22</v>
      </c>
      <c r="J822">
        <f>VLOOKUP(sofile__3[[#This Row],[PurchaseOderID]],pofile__7[[PurchaseOrderID]:[SupplierID]],3,FALSE)</f>
        <v>3</v>
      </c>
      <c r="K822">
        <f>sofile__3[[#This Row],[POToSalesInHours]]</f>
        <v>27</v>
      </c>
    </row>
    <row r="823" spans="1:11" x14ac:dyDescent="0.35">
      <c r="A823">
        <v>822</v>
      </c>
      <c r="B823">
        <v>5</v>
      </c>
      <c r="C823">
        <v>8</v>
      </c>
      <c r="D823">
        <v>282</v>
      </c>
      <c r="E823" s="1">
        <v>43977.958333333336</v>
      </c>
      <c r="F823" s="6" t="str">
        <f>DAY(sofile__3[[#This Row],[TimeStamp]])&amp;"/"&amp;MONTH(sofile__3[[#This Row],[TimeStamp]])&amp;"/"&amp;YEAR(sofile__3[[#This Row],[TimeStamp]])</f>
        <v>26/5/2020</v>
      </c>
      <c r="G823">
        <v>822</v>
      </c>
      <c r="H823">
        <v>23</v>
      </c>
      <c r="I823">
        <f>+WEEKNUM(sofile__3[[#This Row],[TimeStamp]])</f>
        <v>22</v>
      </c>
      <c r="J823">
        <f>VLOOKUP(sofile__3[[#This Row],[PurchaseOderID]],pofile__7[[PurchaseOrderID]:[SupplierID]],3,FALSE)</f>
        <v>5</v>
      </c>
      <c r="K823">
        <f>sofile__3[[#This Row],[POToSalesInHours]]</f>
        <v>23</v>
      </c>
    </row>
    <row r="824" spans="1:11" x14ac:dyDescent="0.35">
      <c r="A824">
        <v>823</v>
      </c>
      <c r="B824">
        <v>5</v>
      </c>
      <c r="C824">
        <v>4</v>
      </c>
      <c r="D824">
        <v>242</v>
      </c>
      <c r="E824" s="1">
        <v>43978.333333333336</v>
      </c>
      <c r="F824" s="6" t="str">
        <f>DAY(sofile__3[[#This Row],[TimeStamp]])&amp;"/"&amp;MONTH(sofile__3[[#This Row],[TimeStamp]])&amp;"/"&amp;YEAR(sofile__3[[#This Row],[TimeStamp]])</f>
        <v>27/5/2020</v>
      </c>
      <c r="G824">
        <v>823</v>
      </c>
      <c r="H824">
        <v>32</v>
      </c>
      <c r="I824">
        <f>+WEEKNUM(sofile__3[[#This Row],[TimeStamp]])</f>
        <v>22</v>
      </c>
      <c r="J824">
        <f>VLOOKUP(sofile__3[[#This Row],[PurchaseOderID]],pofile__7[[PurchaseOrderID]:[SupplierID]],3,FALSE)</f>
        <v>7</v>
      </c>
      <c r="K824">
        <f>sofile__3[[#This Row],[POToSalesInHours]]</f>
        <v>32</v>
      </c>
    </row>
    <row r="825" spans="1:11" x14ac:dyDescent="0.35">
      <c r="A825">
        <v>824</v>
      </c>
      <c r="B825">
        <v>3</v>
      </c>
      <c r="C825">
        <v>5</v>
      </c>
      <c r="D825">
        <v>179</v>
      </c>
      <c r="E825" s="1">
        <v>43978.416666666664</v>
      </c>
      <c r="F825" s="6" t="str">
        <f>DAY(sofile__3[[#This Row],[TimeStamp]])&amp;"/"&amp;MONTH(sofile__3[[#This Row],[TimeStamp]])&amp;"/"&amp;YEAR(sofile__3[[#This Row],[TimeStamp]])</f>
        <v>27/5/2020</v>
      </c>
      <c r="G825">
        <v>824</v>
      </c>
      <c r="H825">
        <v>34</v>
      </c>
      <c r="I825">
        <f>+WEEKNUM(sofile__3[[#This Row],[TimeStamp]])</f>
        <v>22</v>
      </c>
      <c r="J825">
        <f>VLOOKUP(sofile__3[[#This Row],[PurchaseOderID]],pofile__7[[PurchaseOrderID]:[SupplierID]],3,FALSE)</f>
        <v>5</v>
      </c>
      <c r="K825">
        <f>sofile__3[[#This Row],[POToSalesInHours]]</f>
        <v>34</v>
      </c>
    </row>
    <row r="826" spans="1:11" x14ac:dyDescent="0.35">
      <c r="A826">
        <v>825</v>
      </c>
      <c r="B826">
        <v>12</v>
      </c>
      <c r="C826">
        <v>9</v>
      </c>
      <c r="D826">
        <v>464</v>
      </c>
      <c r="E826" s="1">
        <v>43978.416666666664</v>
      </c>
      <c r="F826" s="6" t="str">
        <f>DAY(sofile__3[[#This Row],[TimeStamp]])&amp;"/"&amp;MONTH(sofile__3[[#This Row],[TimeStamp]])&amp;"/"&amp;YEAR(sofile__3[[#This Row],[TimeStamp]])</f>
        <v>27/5/2020</v>
      </c>
      <c r="G826">
        <v>825</v>
      </c>
      <c r="H826">
        <v>34</v>
      </c>
      <c r="I826">
        <f>+WEEKNUM(sofile__3[[#This Row],[TimeStamp]])</f>
        <v>22</v>
      </c>
      <c r="J826">
        <f>VLOOKUP(sofile__3[[#This Row],[PurchaseOderID]],pofile__7[[PurchaseOrderID]:[SupplierID]],3,FALSE)</f>
        <v>7</v>
      </c>
      <c r="K826">
        <f>sofile__3[[#This Row],[POToSalesInHours]]</f>
        <v>34</v>
      </c>
    </row>
    <row r="827" spans="1:11" x14ac:dyDescent="0.35">
      <c r="A827">
        <v>826</v>
      </c>
      <c r="B827">
        <v>8</v>
      </c>
      <c r="C827">
        <v>6</v>
      </c>
      <c r="D827">
        <v>221</v>
      </c>
      <c r="E827" s="1">
        <v>43978</v>
      </c>
      <c r="F827" s="6" t="str">
        <f>DAY(sofile__3[[#This Row],[TimeStamp]])&amp;"/"&amp;MONTH(sofile__3[[#This Row],[TimeStamp]])&amp;"/"&amp;YEAR(sofile__3[[#This Row],[TimeStamp]])</f>
        <v>27/5/2020</v>
      </c>
      <c r="G827">
        <v>826</v>
      </c>
      <c r="H827">
        <v>24</v>
      </c>
      <c r="I827">
        <f>+WEEKNUM(sofile__3[[#This Row],[TimeStamp]])</f>
        <v>22</v>
      </c>
      <c r="J827">
        <f>VLOOKUP(sofile__3[[#This Row],[PurchaseOderID]],pofile__7[[PurchaseOrderID]:[SupplierID]],3,FALSE)</f>
        <v>5</v>
      </c>
      <c r="K827">
        <f>sofile__3[[#This Row],[POToSalesInHours]]</f>
        <v>24</v>
      </c>
    </row>
    <row r="828" spans="1:11" x14ac:dyDescent="0.35">
      <c r="A828">
        <v>827</v>
      </c>
      <c r="B828">
        <v>14</v>
      </c>
      <c r="C828">
        <v>1</v>
      </c>
      <c r="D828">
        <v>348</v>
      </c>
      <c r="E828" s="1">
        <v>43978.208333333336</v>
      </c>
      <c r="F828" s="6" t="str">
        <f>DAY(sofile__3[[#This Row],[TimeStamp]])&amp;"/"&amp;MONTH(sofile__3[[#This Row],[TimeStamp]])&amp;"/"&amp;YEAR(sofile__3[[#This Row],[TimeStamp]])</f>
        <v>27/5/2020</v>
      </c>
      <c r="G828">
        <v>827</v>
      </c>
      <c r="H828">
        <v>29</v>
      </c>
      <c r="I828">
        <f>+WEEKNUM(sofile__3[[#This Row],[TimeStamp]])</f>
        <v>22</v>
      </c>
      <c r="J828">
        <f>VLOOKUP(sofile__3[[#This Row],[PurchaseOderID]],pofile__7[[PurchaseOrderID]:[SupplierID]],3,FALSE)</f>
        <v>7</v>
      </c>
      <c r="K828">
        <f>sofile__3[[#This Row],[POToSalesInHours]]</f>
        <v>29</v>
      </c>
    </row>
    <row r="829" spans="1:11" x14ac:dyDescent="0.35">
      <c r="A829">
        <v>828</v>
      </c>
      <c r="B829">
        <v>1</v>
      </c>
      <c r="C829">
        <v>5</v>
      </c>
      <c r="D829">
        <v>221</v>
      </c>
      <c r="E829" s="1">
        <v>43979.375</v>
      </c>
      <c r="F829" s="6" t="str">
        <f>DAY(sofile__3[[#This Row],[TimeStamp]])&amp;"/"&amp;MONTH(sofile__3[[#This Row],[TimeStamp]])&amp;"/"&amp;YEAR(sofile__3[[#This Row],[TimeStamp]])</f>
        <v>28/5/2020</v>
      </c>
      <c r="G829">
        <v>828</v>
      </c>
      <c r="H829">
        <v>33</v>
      </c>
      <c r="I829">
        <f>+WEEKNUM(sofile__3[[#This Row],[TimeStamp]])</f>
        <v>22</v>
      </c>
      <c r="J829">
        <f>VLOOKUP(sofile__3[[#This Row],[PurchaseOderID]],pofile__7[[PurchaseOrderID]:[SupplierID]],3,FALSE)</f>
        <v>5</v>
      </c>
      <c r="K829">
        <f>sofile__3[[#This Row],[POToSalesInHours]]</f>
        <v>33</v>
      </c>
    </row>
    <row r="830" spans="1:11" x14ac:dyDescent="0.35">
      <c r="A830">
        <v>829</v>
      </c>
      <c r="B830">
        <v>11</v>
      </c>
      <c r="C830">
        <v>8</v>
      </c>
      <c r="D830">
        <v>127</v>
      </c>
      <c r="E830" s="1">
        <v>43979.041666666664</v>
      </c>
      <c r="F830" s="6" t="str">
        <f>DAY(sofile__3[[#This Row],[TimeStamp]])&amp;"/"&amp;MONTH(sofile__3[[#This Row],[TimeStamp]])&amp;"/"&amp;YEAR(sofile__3[[#This Row],[TimeStamp]])</f>
        <v>28/5/2020</v>
      </c>
      <c r="G830">
        <v>829</v>
      </c>
      <c r="H830">
        <v>25</v>
      </c>
      <c r="I830">
        <f>+WEEKNUM(sofile__3[[#This Row],[TimeStamp]])</f>
        <v>22</v>
      </c>
      <c r="J830">
        <f>VLOOKUP(sofile__3[[#This Row],[PurchaseOderID]],pofile__7[[PurchaseOrderID]:[SupplierID]],3,FALSE)</f>
        <v>4</v>
      </c>
      <c r="K830">
        <f>sofile__3[[#This Row],[POToSalesInHours]]</f>
        <v>25</v>
      </c>
    </row>
    <row r="831" spans="1:11" x14ac:dyDescent="0.35">
      <c r="A831">
        <v>830</v>
      </c>
      <c r="B831">
        <v>12</v>
      </c>
      <c r="C831">
        <v>7</v>
      </c>
      <c r="D831">
        <v>430</v>
      </c>
      <c r="E831" s="1">
        <v>43979</v>
      </c>
      <c r="F831" s="6" t="str">
        <f>DAY(sofile__3[[#This Row],[TimeStamp]])&amp;"/"&amp;MONTH(sofile__3[[#This Row],[TimeStamp]])&amp;"/"&amp;YEAR(sofile__3[[#This Row],[TimeStamp]])</f>
        <v>28/5/2020</v>
      </c>
      <c r="G831">
        <v>830</v>
      </c>
      <c r="H831">
        <v>24</v>
      </c>
      <c r="I831">
        <f>+WEEKNUM(sofile__3[[#This Row],[TimeStamp]])</f>
        <v>22</v>
      </c>
      <c r="J831">
        <f>VLOOKUP(sofile__3[[#This Row],[PurchaseOderID]],pofile__7[[PurchaseOrderID]:[SupplierID]],3,FALSE)</f>
        <v>2</v>
      </c>
      <c r="K831">
        <f>sofile__3[[#This Row],[POToSalesInHours]]</f>
        <v>24</v>
      </c>
    </row>
    <row r="832" spans="1:11" x14ac:dyDescent="0.35">
      <c r="A832">
        <v>831</v>
      </c>
      <c r="B832">
        <v>1</v>
      </c>
      <c r="C832">
        <v>5</v>
      </c>
      <c r="D832">
        <v>387</v>
      </c>
      <c r="E832" s="1">
        <v>43979.375</v>
      </c>
      <c r="F832" s="6" t="str">
        <f>DAY(sofile__3[[#This Row],[TimeStamp]])&amp;"/"&amp;MONTH(sofile__3[[#This Row],[TimeStamp]])&amp;"/"&amp;YEAR(sofile__3[[#This Row],[TimeStamp]])</f>
        <v>28/5/2020</v>
      </c>
      <c r="G832">
        <v>831</v>
      </c>
      <c r="H832">
        <v>33</v>
      </c>
      <c r="I832">
        <f>+WEEKNUM(sofile__3[[#This Row],[TimeStamp]])</f>
        <v>22</v>
      </c>
      <c r="J832">
        <f>VLOOKUP(sofile__3[[#This Row],[PurchaseOderID]],pofile__7[[PurchaseOrderID]:[SupplierID]],3,FALSE)</f>
        <v>3</v>
      </c>
      <c r="K832">
        <f>sofile__3[[#This Row],[POToSalesInHours]]</f>
        <v>33</v>
      </c>
    </row>
    <row r="833" spans="1:11" x14ac:dyDescent="0.35">
      <c r="A833">
        <v>832</v>
      </c>
      <c r="B833">
        <v>9</v>
      </c>
      <c r="C833">
        <v>8</v>
      </c>
      <c r="D833">
        <v>297</v>
      </c>
      <c r="E833" s="1">
        <v>43979.291666666664</v>
      </c>
      <c r="F833" s="6" t="str">
        <f>DAY(sofile__3[[#This Row],[TimeStamp]])&amp;"/"&amp;MONTH(sofile__3[[#This Row],[TimeStamp]])&amp;"/"&amp;YEAR(sofile__3[[#This Row],[TimeStamp]])</f>
        <v>28/5/2020</v>
      </c>
      <c r="G833">
        <v>832</v>
      </c>
      <c r="H833">
        <v>31</v>
      </c>
      <c r="I833">
        <f>+WEEKNUM(sofile__3[[#This Row],[TimeStamp]])</f>
        <v>22</v>
      </c>
      <c r="J833">
        <f>VLOOKUP(sofile__3[[#This Row],[PurchaseOderID]],pofile__7[[PurchaseOrderID]:[SupplierID]],3,FALSE)</f>
        <v>4</v>
      </c>
      <c r="K833">
        <f>sofile__3[[#This Row],[POToSalesInHours]]</f>
        <v>31</v>
      </c>
    </row>
    <row r="834" spans="1:11" x14ac:dyDescent="0.35">
      <c r="A834">
        <v>833</v>
      </c>
      <c r="B834">
        <v>10</v>
      </c>
      <c r="C834">
        <v>7</v>
      </c>
      <c r="D834">
        <v>224</v>
      </c>
      <c r="E834" s="1">
        <v>43980.291666666664</v>
      </c>
      <c r="F834" s="6" t="str">
        <f>DAY(sofile__3[[#This Row],[TimeStamp]])&amp;"/"&amp;MONTH(sofile__3[[#This Row],[TimeStamp]])&amp;"/"&amp;YEAR(sofile__3[[#This Row],[TimeStamp]])</f>
        <v>29/5/2020</v>
      </c>
      <c r="G834">
        <v>833</v>
      </c>
      <c r="H834">
        <v>31</v>
      </c>
      <c r="I834">
        <f>+WEEKNUM(sofile__3[[#This Row],[TimeStamp]])</f>
        <v>22</v>
      </c>
      <c r="J834">
        <f>VLOOKUP(sofile__3[[#This Row],[PurchaseOderID]],pofile__7[[PurchaseOrderID]:[SupplierID]],3,FALSE)</f>
        <v>2</v>
      </c>
      <c r="K834">
        <f>sofile__3[[#This Row],[POToSalesInHours]]</f>
        <v>31</v>
      </c>
    </row>
    <row r="835" spans="1:11" x14ac:dyDescent="0.35">
      <c r="A835">
        <v>834</v>
      </c>
      <c r="B835">
        <v>2</v>
      </c>
      <c r="C835">
        <v>2</v>
      </c>
      <c r="D835">
        <v>235</v>
      </c>
      <c r="E835" s="1">
        <v>43980.416666666664</v>
      </c>
      <c r="F835" s="6" t="str">
        <f>DAY(sofile__3[[#This Row],[TimeStamp]])&amp;"/"&amp;MONTH(sofile__3[[#This Row],[TimeStamp]])&amp;"/"&amp;YEAR(sofile__3[[#This Row],[TimeStamp]])</f>
        <v>29/5/2020</v>
      </c>
      <c r="G835">
        <v>834</v>
      </c>
      <c r="H835">
        <v>34</v>
      </c>
      <c r="I835">
        <f>+WEEKNUM(sofile__3[[#This Row],[TimeStamp]])</f>
        <v>22</v>
      </c>
      <c r="J835">
        <f>VLOOKUP(sofile__3[[#This Row],[PurchaseOderID]],pofile__7[[PurchaseOrderID]:[SupplierID]],3,FALSE)</f>
        <v>2</v>
      </c>
      <c r="K835">
        <f>sofile__3[[#This Row],[POToSalesInHours]]</f>
        <v>34</v>
      </c>
    </row>
    <row r="836" spans="1:11" x14ac:dyDescent="0.35">
      <c r="A836">
        <v>835</v>
      </c>
      <c r="B836">
        <v>14</v>
      </c>
      <c r="C836">
        <v>3</v>
      </c>
      <c r="D836">
        <v>331</v>
      </c>
      <c r="E836" s="1">
        <v>43980</v>
      </c>
      <c r="F836" s="6" t="str">
        <f>DAY(sofile__3[[#This Row],[TimeStamp]])&amp;"/"&amp;MONTH(sofile__3[[#This Row],[TimeStamp]])&amp;"/"&amp;YEAR(sofile__3[[#This Row],[TimeStamp]])</f>
        <v>29/5/2020</v>
      </c>
      <c r="G836">
        <v>835</v>
      </c>
      <c r="H836">
        <v>24</v>
      </c>
      <c r="I836">
        <f>+WEEKNUM(sofile__3[[#This Row],[TimeStamp]])</f>
        <v>22</v>
      </c>
      <c r="J836">
        <f>VLOOKUP(sofile__3[[#This Row],[PurchaseOderID]],pofile__7[[PurchaseOrderID]:[SupplierID]],3,FALSE)</f>
        <v>7</v>
      </c>
      <c r="K836">
        <f>sofile__3[[#This Row],[POToSalesInHours]]</f>
        <v>24</v>
      </c>
    </row>
    <row r="837" spans="1:11" x14ac:dyDescent="0.35">
      <c r="A837">
        <v>836</v>
      </c>
      <c r="B837">
        <v>1</v>
      </c>
      <c r="C837">
        <v>8</v>
      </c>
      <c r="D837">
        <v>128</v>
      </c>
      <c r="E837" s="1">
        <v>43980.416666666664</v>
      </c>
      <c r="F837" s="6" t="str">
        <f>DAY(sofile__3[[#This Row],[TimeStamp]])&amp;"/"&amp;MONTH(sofile__3[[#This Row],[TimeStamp]])&amp;"/"&amp;YEAR(sofile__3[[#This Row],[TimeStamp]])</f>
        <v>29/5/2020</v>
      </c>
      <c r="G837">
        <v>836</v>
      </c>
      <c r="H837">
        <v>34</v>
      </c>
      <c r="I837">
        <f>+WEEKNUM(sofile__3[[#This Row],[TimeStamp]])</f>
        <v>22</v>
      </c>
      <c r="J837">
        <f>VLOOKUP(sofile__3[[#This Row],[PurchaseOderID]],pofile__7[[PurchaseOrderID]:[SupplierID]],3,FALSE)</f>
        <v>2</v>
      </c>
      <c r="K837">
        <f>sofile__3[[#This Row],[POToSalesInHours]]</f>
        <v>34</v>
      </c>
    </row>
    <row r="838" spans="1:11" x14ac:dyDescent="0.35">
      <c r="A838">
        <v>837</v>
      </c>
      <c r="B838">
        <v>6</v>
      </c>
      <c r="C838">
        <v>8</v>
      </c>
      <c r="D838">
        <v>156</v>
      </c>
      <c r="E838" s="1">
        <v>43980.125</v>
      </c>
      <c r="F838" s="6" t="str">
        <f>DAY(sofile__3[[#This Row],[TimeStamp]])&amp;"/"&amp;MONTH(sofile__3[[#This Row],[TimeStamp]])&amp;"/"&amp;YEAR(sofile__3[[#This Row],[TimeStamp]])</f>
        <v>29/5/2020</v>
      </c>
      <c r="G838">
        <v>837</v>
      </c>
      <c r="H838">
        <v>27</v>
      </c>
      <c r="I838">
        <f>+WEEKNUM(sofile__3[[#This Row],[TimeStamp]])</f>
        <v>22</v>
      </c>
      <c r="J838">
        <f>VLOOKUP(sofile__3[[#This Row],[PurchaseOderID]],pofile__7[[PurchaseOrderID]:[SupplierID]],3,FALSE)</f>
        <v>2</v>
      </c>
      <c r="K838">
        <f>sofile__3[[#This Row],[POToSalesInHours]]</f>
        <v>27</v>
      </c>
    </row>
    <row r="839" spans="1:11" x14ac:dyDescent="0.35">
      <c r="A839">
        <v>838</v>
      </c>
      <c r="B839">
        <v>3</v>
      </c>
      <c r="C839">
        <v>9</v>
      </c>
      <c r="D839">
        <v>220</v>
      </c>
      <c r="E839" s="1">
        <v>43980.916666666664</v>
      </c>
      <c r="F839" s="6" t="str">
        <f>DAY(sofile__3[[#This Row],[TimeStamp]])&amp;"/"&amp;MONTH(sofile__3[[#This Row],[TimeStamp]])&amp;"/"&amp;YEAR(sofile__3[[#This Row],[TimeStamp]])</f>
        <v>29/5/2020</v>
      </c>
      <c r="G839">
        <v>838</v>
      </c>
      <c r="H839">
        <v>22</v>
      </c>
      <c r="I839">
        <f>+WEEKNUM(sofile__3[[#This Row],[TimeStamp]])</f>
        <v>22</v>
      </c>
      <c r="J839">
        <f>VLOOKUP(sofile__3[[#This Row],[PurchaseOderID]],pofile__7[[PurchaseOrderID]:[SupplierID]],3,FALSE)</f>
        <v>7</v>
      </c>
      <c r="K839">
        <f>sofile__3[[#This Row],[POToSalesInHours]]</f>
        <v>22</v>
      </c>
    </row>
    <row r="840" spans="1:11" x14ac:dyDescent="0.35">
      <c r="A840">
        <v>839</v>
      </c>
      <c r="B840">
        <v>14</v>
      </c>
      <c r="C840">
        <v>5</v>
      </c>
      <c r="D840">
        <v>429</v>
      </c>
      <c r="E840" s="1">
        <v>43980.916666666664</v>
      </c>
      <c r="F840" s="6" t="str">
        <f>DAY(sofile__3[[#This Row],[TimeStamp]])&amp;"/"&amp;MONTH(sofile__3[[#This Row],[TimeStamp]])&amp;"/"&amp;YEAR(sofile__3[[#This Row],[TimeStamp]])</f>
        <v>29/5/2020</v>
      </c>
      <c r="G840">
        <v>839</v>
      </c>
      <c r="H840">
        <v>22</v>
      </c>
      <c r="I840">
        <f>+WEEKNUM(sofile__3[[#This Row],[TimeStamp]])</f>
        <v>22</v>
      </c>
      <c r="J840">
        <f>VLOOKUP(sofile__3[[#This Row],[PurchaseOderID]],pofile__7[[PurchaseOrderID]:[SupplierID]],3,FALSE)</f>
        <v>1</v>
      </c>
      <c r="K840">
        <f>sofile__3[[#This Row],[POToSalesInHours]]</f>
        <v>22</v>
      </c>
    </row>
    <row r="841" spans="1:11" x14ac:dyDescent="0.35">
      <c r="A841">
        <v>840</v>
      </c>
      <c r="B841">
        <v>13</v>
      </c>
      <c r="C841">
        <v>8</v>
      </c>
      <c r="D841">
        <v>131</v>
      </c>
      <c r="E841" s="1">
        <v>43981.083333333336</v>
      </c>
      <c r="F841" s="6" t="str">
        <f>DAY(sofile__3[[#This Row],[TimeStamp]])&amp;"/"&amp;MONTH(sofile__3[[#This Row],[TimeStamp]])&amp;"/"&amp;YEAR(sofile__3[[#This Row],[TimeStamp]])</f>
        <v>30/5/2020</v>
      </c>
      <c r="G841">
        <v>840</v>
      </c>
      <c r="H841">
        <v>26</v>
      </c>
      <c r="I841">
        <f>+WEEKNUM(sofile__3[[#This Row],[TimeStamp]])</f>
        <v>22</v>
      </c>
      <c r="J841">
        <f>VLOOKUP(sofile__3[[#This Row],[PurchaseOderID]],pofile__7[[PurchaseOrderID]:[SupplierID]],3,FALSE)</f>
        <v>2</v>
      </c>
      <c r="K841">
        <f>sofile__3[[#This Row],[POToSalesInHours]]</f>
        <v>26</v>
      </c>
    </row>
    <row r="842" spans="1:11" x14ac:dyDescent="0.35">
      <c r="A842">
        <v>841</v>
      </c>
      <c r="B842">
        <v>3</v>
      </c>
      <c r="C842">
        <v>6</v>
      </c>
      <c r="D842">
        <v>305</v>
      </c>
      <c r="E842" s="1">
        <v>43981.166666666664</v>
      </c>
      <c r="F842" s="6" t="str">
        <f>DAY(sofile__3[[#This Row],[TimeStamp]])&amp;"/"&amp;MONTH(sofile__3[[#This Row],[TimeStamp]])&amp;"/"&amp;YEAR(sofile__3[[#This Row],[TimeStamp]])</f>
        <v>30/5/2020</v>
      </c>
      <c r="G842">
        <v>841</v>
      </c>
      <c r="H842">
        <v>28</v>
      </c>
      <c r="I842">
        <f>+WEEKNUM(sofile__3[[#This Row],[TimeStamp]])</f>
        <v>22</v>
      </c>
      <c r="J842">
        <f>VLOOKUP(sofile__3[[#This Row],[PurchaseOderID]],pofile__7[[PurchaseOrderID]:[SupplierID]],3,FALSE)</f>
        <v>2</v>
      </c>
      <c r="K842">
        <f>sofile__3[[#This Row],[POToSalesInHours]]</f>
        <v>28</v>
      </c>
    </row>
    <row r="843" spans="1:11" x14ac:dyDescent="0.35">
      <c r="A843">
        <v>842</v>
      </c>
      <c r="B843">
        <v>13</v>
      </c>
      <c r="C843">
        <v>1</v>
      </c>
      <c r="D843">
        <v>219</v>
      </c>
      <c r="E843" s="1">
        <v>43981.041666666664</v>
      </c>
      <c r="F843" s="6" t="str">
        <f>DAY(sofile__3[[#This Row],[TimeStamp]])&amp;"/"&amp;MONTH(sofile__3[[#This Row],[TimeStamp]])&amp;"/"&amp;YEAR(sofile__3[[#This Row],[TimeStamp]])</f>
        <v>30/5/2020</v>
      </c>
      <c r="G843">
        <v>842</v>
      </c>
      <c r="H843">
        <v>25</v>
      </c>
      <c r="I843">
        <f>+WEEKNUM(sofile__3[[#This Row],[TimeStamp]])</f>
        <v>22</v>
      </c>
      <c r="J843">
        <f>VLOOKUP(sofile__3[[#This Row],[PurchaseOderID]],pofile__7[[PurchaseOrderID]:[SupplierID]],3,FALSE)</f>
        <v>7</v>
      </c>
      <c r="K843">
        <f>sofile__3[[#This Row],[POToSalesInHours]]</f>
        <v>25</v>
      </c>
    </row>
    <row r="844" spans="1:11" x14ac:dyDescent="0.35">
      <c r="A844">
        <v>843</v>
      </c>
      <c r="B844">
        <v>6</v>
      </c>
      <c r="C844">
        <v>2</v>
      </c>
      <c r="D844">
        <v>199</v>
      </c>
      <c r="E844" s="1">
        <v>43980.916666666664</v>
      </c>
      <c r="F844" s="6" t="str">
        <f>DAY(sofile__3[[#This Row],[TimeStamp]])&amp;"/"&amp;MONTH(sofile__3[[#This Row],[TimeStamp]])&amp;"/"&amp;YEAR(sofile__3[[#This Row],[TimeStamp]])</f>
        <v>29/5/2020</v>
      </c>
      <c r="G844">
        <v>843</v>
      </c>
      <c r="H844">
        <v>22</v>
      </c>
      <c r="I844">
        <f>+WEEKNUM(sofile__3[[#This Row],[TimeStamp]])</f>
        <v>22</v>
      </c>
      <c r="J844">
        <f>VLOOKUP(sofile__3[[#This Row],[PurchaseOderID]],pofile__7[[PurchaseOrderID]:[SupplierID]],3,FALSE)</f>
        <v>1</v>
      </c>
      <c r="K844">
        <f>sofile__3[[#This Row],[POToSalesInHours]]</f>
        <v>22</v>
      </c>
    </row>
    <row r="845" spans="1:11" x14ac:dyDescent="0.35">
      <c r="A845">
        <v>844</v>
      </c>
      <c r="B845">
        <v>11</v>
      </c>
      <c r="C845">
        <v>5</v>
      </c>
      <c r="D845">
        <v>303</v>
      </c>
      <c r="E845" s="1">
        <v>43982.333333333336</v>
      </c>
      <c r="F845" s="6" t="str">
        <f>DAY(sofile__3[[#This Row],[TimeStamp]])&amp;"/"&amp;MONTH(sofile__3[[#This Row],[TimeStamp]])&amp;"/"&amp;YEAR(sofile__3[[#This Row],[TimeStamp]])</f>
        <v>31/5/2020</v>
      </c>
      <c r="G845">
        <v>844</v>
      </c>
      <c r="H845">
        <v>32</v>
      </c>
      <c r="I845">
        <f>+WEEKNUM(sofile__3[[#This Row],[TimeStamp]])</f>
        <v>23</v>
      </c>
      <c r="J845">
        <f>VLOOKUP(sofile__3[[#This Row],[PurchaseOderID]],pofile__7[[PurchaseOrderID]:[SupplierID]],3,FALSE)</f>
        <v>4</v>
      </c>
      <c r="K845">
        <f>sofile__3[[#This Row],[POToSalesInHours]]</f>
        <v>32</v>
      </c>
    </row>
    <row r="846" spans="1:11" x14ac:dyDescent="0.35">
      <c r="A846">
        <v>845</v>
      </c>
      <c r="B846">
        <v>14</v>
      </c>
      <c r="C846">
        <v>6</v>
      </c>
      <c r="D846">
        <v>372</v>
      </c>
      <c r="E846" s="1">
        <v>43982.375</v>
      </c>
      <c r="F846" s="6" t="str">
        <f>DAY(sofile__3[[#This Row],[TimeStamp]])&amp;"/"&amp;MONTH(sofile__3[[#This Row],[TimeStamp]])&amp;"/"&amp;YEAR(sofile__3[[#This Row],[TimeStamp]])</f>
        <v>31/5/2020</v>
      </c>
      <c r="G846">
        <v>845</v>
      </c>
      <c r="H846">
        <v>33</v>
      </c>
      <c r="I846">
        <f>+WEEKNUM(sofile__3[[#This Row],[TimeStamp]])</f>
        <v>23</v>
      </c>
      <c r="J846">
        <f>VLOOKUP(sofile__3[[#This Row],[PurchaseOderID]],pofile__7[[PurchaseOrderID]:[SupplierID]],3,FALSE)</f>
        <v>5</v>
      </c>
      <c r="K846">
        <f>sofile__3[[#This Row],[POToSalesInHours]]</f>
        <v>33</v>
      </c>
    </row>
    <row r="847" spans="1:11" x14ac:dyDescent="0.35">
      <c r="A847">
        <v>846</v>
      </c>
      <c r="B847">
        <v>6</v>
      </c>
      <c r="C847">
        <v>7</v>
      </c>
      <c r="D847">
        <v>311</v>
      </c>
      <c r="E847" s="1">
        <v>43982.125</v>
      </c>
      <c r="F847" s="6" t="str">
        <f>DAY(sofile__3[[#This Row],[TimeStamp]])&amp;"/"&amp;MONTH(sofile__3[[#This Row],[TimeStamp]])&amp;"/"&amp;YEAR(sofile__3[[#This Row],[TimeStamp]])</f>
        <v>31/5/2020</v>
      </c>
      <c r="G847">
        <v>846</v>
      </c>
      <c r="H847">
        <v>27</v>
      </c>
      <c r="I847">
        <f>+WEEKNUM(sofile__3[[#This Row],[TimeStamp]])</f>
        <v>23</v>
      </c>
      <c r="J847">
        <f>VLOOKUP(sofile__3[[#This Row],[PurchaseOderID]],pofile__7[[PurchaseOrderID]:[SupplierID]],3,FALSE)</f>
        <v>1</v>
      </c>
      <c r="K847">
        <f>sofile__3[[#This Row],[POToSalesInHours]]</f>
        <v>27</v>
      </c>
    </row>
    <row r="848" spans="1:11" x14ac:dyDescent="0.35">
      <c r="A848">
        <v>847</v>
      </c>
      <c r="B848">
        <v>12</v>
      </c>
      <c r="C848">
        <v>4</v>
      </c>
      <c r="D848">
        <v>381</v>
      </c>
      <c r="E848" s="1">
        <v>43982.291666666664</v>
      </c>
      <c r="F848" s="6" t="str">
        <f>DAY(sofile__3[[#This Row],[TimeStamp]])&amp;"/"&amp;MONTH(sofile__3[[#This Row],[TimeStamp]])&amp;"/"&amp;YEAR(sofile__3[[#This Row],[TimeStamp]])</f>
        <v>31/5/2020</v>
      </c>
      <c r="G848">
        <v>847</v>
      </c>
      <c r="H848">
        <v>31</v>
      </c>
      <c r="I848">
        <f>+WEEKNUM(sofile__3[[#This Row],[TimeStamp]])</f>
        <v>23</v>
      </c>
      <c r="J848">
        <f>VLOOKUP(sofile__3[[#This Row],[PurchaseOderID]],pofile__7[[PurchaseOrderID]:[SupplierID]],3,FALSE)</f>
        <v>6</v>
      </c>
      <c r="K848">
        <f>sofile__3[[#This Row],[POToSalesInHours]]</f>
        <v>31</v>
      </c>
    </row>
    <row r="849" spans="1:11" x14ac:dyDescent="0.35">
      <c r="A849">
        <v>848</v>
      </c>
      <c r="B849">
        <v>9</v>
      </c>
      <c r="C849">
        <v>7</v>
      </c>
      <c r="D849">
        <v>401</v>
      </c>
      <c r="E849" s="1">
        <v>43982.375</v>
      </c>
      <c r="F849" s="6" t="str">
        <f>DAY(sofile__3[[#This Row],[TimeStamp]])&amp;"/"&amp;MONTH(sofile__3[[#This Row],[TimeStamp]])&amp;"/"&amp;YEAR(sofile__3[[#This Row],[TimeStamp]])</f>
        <v>31/5/2020</v>
      </c>
      <c r="G849">
        <v>848</v>
      </c>
      <c r="H849">
        <v>33</v>
      </c>
      <c r="I849">
        <f>+WEEKNUM(sofile__3[[#This Row],[TimeStamp]])</f>
        <v>23</v>
      </c>
      <c r="J849">
        <f>VLOOKUP(sofile__3[[#This Row],[PurchaseOderID]],pofile__7[[PurchaseOrderID]:[SupplierID]],3,FALSE)</f>
        <v>6</v>
      </c>
      <c r="K849">
        <f>sofile__3[[#This Row],[POToSalesInHours]]</f>
        <v>33</v>
      </c>
    </row>
    <row r="850" spans="1:11" x14ac:dyDescent="0.35">
      <c r="A850">
        <v>849</v>
      </c>
      <c r="B850">
        <v>10</v>
      </c>
      <c r="C850">
        <v>8</v>
      </c>
      <c r="D850">
        <v>167</v>
      </c>
      <c r="E850" s="1">
        <v>43982.25</v>
      </c>
      <c r="F850" s="6" t="str">
        <f>DAY(sofile__3[[#This Row],[TimeStamp]])&amp;"/"&amp;MONTH(sofile__3[[#This Row],[TimeStamp]])&amp;"/"&amp;YEAR(sofile__3[[#This Row],[TimeStamp]])</f>
        <v>31/5/2020</v>
      </c>
      <c r="G850">
        <v>849</v>
      </c>
      <c r="H850">
        <v>30</v>
      </c>
      <c r="I850">
        <f>+WEEKNUM(sofile__3[[#This Row],[TimeStamp]])</f>
        <v>23</v>
      </c>
      <c r="J850">
        <f>VLOOKUP(sofile__3[[#This Row],[PurchaseOderID]],pofile__7[[PurchaseOrderID]:[SupplierID]],3,FALSE)</f>
        <v>5</v>
      </c>
      <c r="K850">
        <f>sofile__3[[#This Row],[POToSalesInHours]]</f>
        <v>30</v>
      </c>
    </row>
    <row r="851" spans="1:11" x14ac:dyDescent="0.35">
      <c r="A851">
        <v>850</v>
      </c>
      <c r="B851">
        <v>5</v>
      </c>
      <c r="C851">
        <v>7</v>
      </c>
      <c r="D851">
        <v>210</v>
      </c>
      <c r="E851" s="1">
        <v>43983</v>
      </c>
      <c r="F851" s="6" t="str">
        <f>DAY(sofile__3[[#This Row],[TimeStamp]])&amp;"/"&amp;MONTH(sofile__3[[#This Row],[TimeStamp]])&amp;"/"&amp;YEAR(sofile__3[[#This Row],[TimeStamp]])</f>
        <v>1/6/2020</v>
      </c>
      <c r="G851">
        <v>850</v>
      </c>
      <c r="H851">
        <v>24</v>
      </c>
      <c r="I851">
        <f>+WEEKNUM(sofile__3[[#This Row],[TimeStamp]])</f>
        <v>23</v>
      </c>
      <c r="J851">
        <f>VLOOKUP(sofile__3[[#This Row],[PurchaseOderID]],pofile__7[[PurchaseOrderID]:[SupplierID]],3,FALSE)</f>
        <v>6</v>
      </c>
      <c r="K851">
        <f>sofile__3[[#This Row],[POToSalesInHours]]</f>
        <v>24</v>
      </c>
    </row>
    <row r="852" spans="1:11" x14ac:dyDescent="0.35">
      <c r="A852">
        <v>851</v>
      </c>
      <c r="B852">
        <v>2</v>
      </c>
      <c r="C852">
        <v>4</v>
      </c>
      <c r="D852">
        <v>122</v>
      </c>
      <c r="E852" s="1">
        <v>43983</v>
      </c>
      <c r="F852" s="6" t="str">
        <f>DAY(sofile__3[[#This Row],[TimeStamp]])&amp;"/"&amp;MONTH(sofile__3[[#This Row],[TimeStamp]])&amp;"/"&amp;YEAR(sofile__3[[#This Row],[TimeStamp]])</f>
        <v>1/6/2020</v>
      </c>
      <c r="G852">
        <v>851</v>
      </c>
      <c r="H852">
        <v>24</v>
      </c>
      <c r="I852">
        <f>+WEEKNUM(sofile__3[[#This Row],[TimeStamp]])</f>
        <v>23</v>
      </c>
      <c r="J852">
        <f>VLOOKUP(sofile__3[[#This Row],[PurchaseOderID]],pofile__7[[PurchaseOrderID]:[SupplierID]],3,FALSE)</f>
        <v>1</v>
      </c>
      <c r="K852">
        <f>sofile__3[[#This Row],[POToSalesInHours]]</f>
        <v>24</v>
      </c>
    </row>
    <row r="853" spans="1:11" x14ac:dyDescent="0.35">
      <c r="A853">
        <v>852</v>
      </c>
      <c r="B853">
        <v>2</v>
      </c>
      <c r="C853">
        <v>5</v>
      </c>
      <c r="D853">
        <v>105</v>
      </c>
      <c r="E853" s="1">
        <v>43983.083333333336</v>
      </c>
      <c r="F853" s="6" t="str">
        <f>DAY(sofile__3[[#This Row],[TimeStamp]])&amp;"/"&amp;MONTH(sofile__3[[#This Row],[TimeStamp]])&amp;"/"&amp;YEAR(sofile__3[[#This Row],[TimeStamp]])</f>
        <v>1/6/2020</v>
      </c>
      <c r="G853">
        <v>852</v>
      </c>
      <c r="H853">
        <v>26</v>
      </c>
      <c r="I853">
        <f>+WEEKNUM(sofile__3[[#This Row],[TimeStamp]])</f>
        <v>23</v>
      </c>
      <c r="J853">
        <f>VLOOKUP(sofile__3[[#This Row],[PurchaseOderID]],pofile__7[[PurchaseOrderID]:[SupplierID]],3,FALSE)</f>
        <v>3</v>
      </c>
      <c r="K853">
        <f>sofile__3[[#This Row],[POToSalesInHours]]</f>
        <v>26</v>
      </c>
    </row>
    <row r="854" spans="1:11" x14ac:dyDescent="0.35">
      <c r="A854">
        <v>853</v>
      </c>
      <c r="B854">
        <v>9</v>
      </c>
      <c r="C854">
        <v>9</v>
      </c>
      <c r="D854">
        <v>422</v>
      </c>
      <c r="E854" s="1">
        <v>43983.041666666664</v>
      </c>
      <c r="F854" s="6" t="str">
        <f>DAY(sofile__3[[#This Row],[TimeStamp]])&amp;"/"&amp;MONTH(sofile__3[[#This Row],[TimeStamp]])&amp;"/"&amp;YEAR(sofile__3[[#This Row],[TimeStamp]])</f>
        <v>1/6/2020</v>
      </c>
      <c r="G854">
        <v>853</v>
      </c>
      <c r="H854">
        <v>25</v>
      </c>
      <c r="I854">
        <f>+WEEKNUM(sofile__3[[#This Row],[TimeStamp]])</f>
        <v>23</v>
      </c>
      <c r="J854">
        <f>VLOOKUP(sofile__3[[#This Row],[PurchaseOderID]],pofile__7[[PurchaseOrderID]:[SupplierID]],3,FALSE)</f>
        <v>5</v>
      </c>
      <c r="K854">
        <f>sofile__3[[#This Row],[POToSalesInHours]]</f>
        <v>25</v>
      </c>
    </row>
    <row r="855" spans="1:11" x14ac:dyDescent="0.35">
      <c r="A855">
        <v>854</v>
      </c>
      <c r="B855">
        <v>2</v>
      </c>
      <c r="C855">
        <v>9</v>
      </c>
      <c r="D855">
        <v>311</v>
      </c>
      <c r="E855" s="1">
        <v>43983.333333333336</v>
      </c>
      <c r="F855" s="6" t="str">
        <f>DAY(sofile__3[[#This Row],[TimeStamp]])&amp;"/"&amp;MONTH(sofile__3[[#This Row],[TimeStamp]])&amp;"/"&amp;YEAR(sofile__3[[#This Row],[TimeStamp]])</f>
        <v>1/6/2020</v>
      </c>
      <c r="G855">
        <v>854</v>
      </c>
      <c r="H855">
        <v>32</v>
      </c>
      <c r="I855">
        <f>+WEEKNUM(sofile__3[[#This Row],[TimeStamp]])</f>
        <v>23</v>
      </c>
      <c r="J855">
        <f>VLOOKUP(sofile__3[[#This Row],[PurchaseOderID]],pofile__7[[PurchaseOrderID]:[SupplierID]],3,FALSE)</f>
        <v>1</v>
      </c>
      <c r="K855">
        <f>sofile__3[[#This Row],[POToSalesInHours]]</f>
        <v>32</v>
      </c>
    </row>
    <row r="856" spans="1:11" x14ac:dyDescent="0.35">
      <c r="A856">
        <v>855</v>
      </c>
      <c r="B856">
        <v>7</v>
      </c>
      <c r="C856">
        <v>6</v>
      </c>
      <c r="D856">
        <v>322</v>
      </c>
      <c r="E856" s="1">
        <v>43983.125</v>
      </c>
      <c r="F856" s="6" t="str">
        <f>DAY(sofile__3[[#This Row],[TimeStamp]])&amp;"/"&amp;MONTH(sofile__3[[#This Row],[TimeStamp]])&amp;"/"&amp;YEAR(sofile__3[[#This Row],[TimeStamp]])</f>
        <v>1/6/2020</v>
      </c>
      <c r="G856">
        <v>855</v>
      </c>
      <c r="H856">
        <v>27</v>
      </c>
      <c r="I856">
        <f>+WEEKNUM(sofile__3[[#This Row],[TimeStamp]])</f>
        <v>23</v>
      </c>
      <c r="J856">
        <f>VLOOKUP(sofile__3[[#This Row],[PurchaseOderID]],pofile__7[[PurchaseOrderID]:[SupplierID]],3,FALSE)</f>
        <v>1</v>
      </c>
      <c r="K856">
        <f>sofile__3[[#This Row],[POToSalesInHours]]</f>
        <v>27</v>
      </c>
    </row>
    <row r="857" spans="1:11" x14ac:dyDescent="0.35">
      <c r="A857">
        <v>856</v>
      </c>
      <c r="B857">
        <v>10</v>
      </c>
      <c r="C857">
        <v>2</v>
      </c>
      <c r="D857">
        <v>304</v>
      </c>
      <c r="E857" s="1">
        <v>43984.041666666664</v>
      </c>
      <c r="F857" s="6" t="str">
        <f>DAY(sofile__3[[#This Row],[TimeStamp]])&amp;"/"&amp;MONTH(sofile__3[[#This Row],[TimeStamp]])&amp;"/"&amp;YEAR(sofile__3[[#This Row],[TimeStamp]])</f>
        <v>2/6/2020</v>
      </c>
      <c r="G857">
        <v>856</v>
      </c>
      <c r="H857">
        <v>25</v>
      </c>
      <c r="I857">
        <f>+WEEKNUM(sofile__3[[#This Row],[TimeStamp]])</f>
        <v>23</v>
      </c>
      <c r="J857">
        <f>VLOOKUP(sofile__3[[#This Row],[PurchaseOderID]],pofile__7[[PurchaseOrderID]:[SupplierID]],3,FALSE)</f>
        <v>2</v>
      </c>
      <c r="K857">
        <f>sofile__3[[#This Row],[POToSalesInHours]]</f>
        <v>25</v>
      </c>
    </row>
    <row r="858" spans="1:11" x14ac:dyDescent="0.35">
      <c r="A858">
        <v>857</v>
      </c>
      <c r="B858">
        <v>11</v>
      </c>
      <c r="C858">
        <v>7</v>
      </c>
      <c r="D858">
        <v>247</v>
      </c>
      <c r="E858" s="1">
        <v>43984.208333333336</v>
      </c>
      <c r="F858" s="6" t="str">
        <f>DAY(sofile__3[[#This Row],[TimeStamp]])&amp;"/"&amp;MONTH(sofile__3[[#This Row],[TimeStamp]])&amp;"/"&amp;YEAR(sofile__3[[#This Row],[TimeStamp]])</f>
        <v>2/6/2020</v>
      </c>
      <c r="G858">
        <v>857</v>
      </c>
      <c r="H858">
        <v>29</v>
      </c>
      <c r="I858">
        <f>+WEEKNUM(sofile__3[[#This Row],[TimeStamp]])</f>
        <v>23</v>
      </c>
      <c r="J858">
        <f>VLOOKUP(sofile__3[[#This Row],[PurchaseOderID]],pofile__7[[PurchaseOrderID]:[SupplierID]],3,FALSE)</f>
        <v>3</v>
      </c>
      <c r="K858">
        <f>sofile__3[[#This Row],[POToSalesInHours]]</f>
        <v>29</v>
      </c>
    </row>
    <row r="859" spans="1:11" x14ac:dyDescent="0.35">
      <c r="A859">
        <v>858</v>
      </c>
      <c r="B859">
        <v>6</v>
      </c>
      <c r="C859">
        <v>6</v>
      </c>
      <c r="D859">
        <v>338</v>
      </c>
      <c r="E859" s="1">
        <v>43984.25</v>
      </c>
      <c r="F859" s="6" t="str">
        <f>DAY(sofile__3[[#This Row],[TimeStamp]])&amp;"/"&amp;MONTH(sofile__3[[#This Row],[TimeStamp]])&amp;"/"&amp;YEAR(sofile__3[[#This Row],[TimeStamp]])</f>
        <v>2/6/2020</v>
      </c>
      <c r="G859">
        <v>858</v>
      </c>
      <c r="H859">
        <v>30</v>
      </c>
      <c r="I859">
        <f>+WEEKNUM(sofile__3[[#This Row],[TimeStamp]])</f>
        <v>23</v>
      </c>
      <c r="J859">
        <f>VLOOKUP(sofile__3[[#This Row],[PurchaseOderID]],pofile__7[[PurchaseOrderID]:[SupplierID]],3,FALSE)</f>
        <v>3</v>
      </c>
      <c r="K859">
        <f>sofile__3[[#This Row],[POToSalesInHours]]</f>
        <v>30</v>
      </c>
    </row>
    <row r="860" spans="1:11" x14ac:dyDescent="0.35">
      <c r="A860">
        <v>859</v>
      </c>
      <c r="B860">
        <v>11</v>
      </c>
      <c r="C860">
        <v>6</v>
      </c>
      <c r="D860">
        <v>222</v>
      </c>
      <c r="E860" s="1">
        <v>43983.833333333336</v>
      </c>
      <c r="F860" s="6" t="str">
        <f>DAY(sofile__3[[#This Row],[TimeStamp]])&amp;"/"&amp;MONTH(sofile__3[[#This Row],[TimeStamp]])&amp;"/"&amp;YEAR(sofile__3[[#This Row],[TimeStamp]])</f>
        <v>1/6/2020</v>
      </c>
      <c r="G860">
        <v>859</v>
      </c>
      <c r="H860">
        <v>20</v>
      </c>
      <c r="I860">
        <f>+WEEKNUM(sofile__3[[#This Row],[TimeStamp]])</f>
        <v>23</v>
      </c>
      <c r="J860">
        <f>VLOOKUP(sofile__3[[#This Row],[PurchaseOderID]],pofile__7[[PurchaseOrderID]:[SupplierID]],3,FALSE)</f>
        <v>1</v>
      </c>
      <c r="K860">
        <f>sofile__3[[#This Row],[POToSalesInHours]]</f>
        <v>20</v>
      </c>
    </row>
    <row r="861" spans="1:11" x14ac:dyDescent="0.35">
      <c r="A861">
        <v>860</v>
      </c>
      <c r="B861">
        <v>10</v>
      </c>
      <c r="C861">
        <v>6</v>
      </c>
      <c r="D861">
        <v>267</v>
      </c>
      <c r="E861" s="1">
        <v>43984.125</v>
      </c>
      <c r="F861" s="6" t="str">
        <f>DAY(sofile__3[[#This Row],[TimeStamp]])&amp;"/"&amp;MONTH(sofile__3[[#This Row],[TimeStamp]])&amp;"/"&amp;YEAR(sofile__3[[#This Row],[TimeStamp]])</f>
        <v>2/6/2020</v>
      </c>
      <c r="G861">
        <v>860</v>
      </c>
      <c r="H861">
        <v>27</v>
      </c>
      <c r="I861">
        <f>+WEEKNUM(sofile__3[[#This Row],[TimeStamp]])</f>
        <v>23</v>
      </c>
      <c r="J861">
        <f>VLOOKUP(sofile__3[[#This Row],[PurchaseOderID]],pofile__7[[PurchaseOrderID]:[SupplierID]],3,FALSE)</f>
        <v>2</v>
      </c>
      <c r="K861">
        <f>sofile__3[[#This Row],[POToSalesInHours]]</f>
        <v>27</v>
      </c>
    </row>
    <row r="862" spans="1:11" x14ac:dyDescent="0.35">
      <c r="A862">
        <v>861</v>
      </c>
      <c r="B862">
        <v>13</v>
      </c>
      <c r="C862">
        <v>8</v>
      </c>
      <c r="D862">
        <v>240</v>
      </c>
      <c r="E862" s="1">
        <v>43983.958333333336</v>
      </c>
      <c r="F862" s="6" t="str">
        <f>DAY(sofile__3[[#This Row],[TimeStamp]])&amp;"/"&amp;MONTH(sofile__3[[#This Row],[TimeStamp]])&amp;"/"&amp;YEAR(sofile__3[[#This Row],[TimeStamp]])</f>
        <v>1/6/2020</v>
      </c>
      <c r="G862">
        <v>861</v>
      </c>
      <c r="H862">
        <v>23</v>
      </c>
      <c r="I862">
        <f>+WEEKNUM(sofile__3[[#This Row],[TimeStamp]])</f>
        <v>23</v>
      </c>
      <c r="J862">
        <f>VLOOKUP(sofile__3[[#This Row],[PurchaseOderID]],pofile__7[[PurchaseOrderID]:[SupplierID]],3,FALSE)</f>
        <v>6</v>
      </c>
      <c r="K862">
        <f>sofile__3[[#This Row],[POToSalesInHours]]</f>
        <v>23</v>
      </c>
    </row>
    <row r="863" spans="1:11" x14ac:dyDescent="0.35">
      <c r="A863">
        <v>862</v>
      </c>
      <c r="B863">
        <v>7</v>
      </c>
      <c r="C863">
        <v>6</v>
      </c>
      <c r="D863">
        <v>442</v>
      </c>
      <c r="E863" s="1">
        <v>43984.166666666664</v>
      </c>
      <c r="F863" s="6" t="str">
        <f>DAY(sofile__3[[#This Row],[TimeStamp]])&amp;"/"&amp;MONTH(sofile__3[[#This Row],[TimeStamp]])&amp;"/"&amp;YEAR(sofile__3[[#This Row],[TimeStamp]])</f>
        <v>2/6/2020</v>
      </c>
      <c r="G863">
        <v>862</v>
      </c>
      <c r="H863">
        <v>28</v>
      </c>
      <c r="I863">
        <f>+WEEKNUM(sofile__3[[#This Row],[TimeStamp]])</f>
        <v>23</v>
      </c>
      <c r="J863">
        <f>VLOOKUP(sofile__3[[#This Row],[PurchaseOderID]],pofile__7[[PurchaseOrderID]:[SupplierID]],3,FALSE)</f>
        <v>5</v>
      </c>
      <c r="K863">
        <f>sofile__3[[#This Row],[POToSalesInHours]]</f>
        <v>28</v>
      </c>
    </row>
    <row r="864" spans="1:11" x14ac:dyDescent="0.35">
      <c r="A864">
        <v>863</v>
      </c>
      <c r="B864">
        <v>5</v>
      </c>
      <c r="C864">
        <v>5</v>
      </c>
      <c r="D864">
        <v>284</v>
      </c>
      <c r="E864" s="1">
        <v>43985.25</v>
      </c>
      <c r="F864" s="6" t="str">
        <f>DAY(sofile__3[[#This Row],[TimeStamp]])&amp;"/"&amp;MONTH(sofile__3[[#This Row],[TimeStamp]])&amp;"/"&amp;YEAR(sofile__3[[#This Row],[TimeStamp]])</f>
        <v>3/6/2020</v>
      </c>
      <c r="G864">
        <v>863</v>
      </c>
      <c r="H864">
        <v>30</v>
      </c>
      <c r="I864">
        <f>+WEEKNUM(sofile__3[[#This Row],[TimeStamp]])</f>
        <v>23</v>
      </c>
      <c r="J864">
        <f>VLOOKUP(sofile__3[[#This Row],[PurchaseOderID]],pofile__7[[PurchaseOrderID]:[SupplierID]],3,FALSE)</f>
        <v>3</v>
      </c>
      <c r="K864">
        <f>sofile__3[[#This Row],[POToSalesInHours]]</f>
        <v>30</v>
      </c>
    </row>
    <row r="865" spans="1:11" x14ac:dyDescent="0.35">
      <c r="A865">
        <v>864</v>
      </c>
      <c r="B865">
        <v>13</v>
      </c>
      <c r="C865">
        <v>2</v>
      </c>
      <c r="D865">
        <v>323</v>
      </c>
      <c r="E865" s="1">
        <v>43984.916666666664</v>
      </c>
      <c r="F865" s="6" t="str">
        <f>DAY(sofile__3[[#This Row],[TimeStamp]])&amp;"/"&amp;MONTH(sofile__3[[#This Row],[TimeStamp]])&amp;"/"&amp;YEAR(sofile__3[[#This Row],[TimeStamp]])</f>
        <v>2/6/2020</v>
      </c>
      <c r="G865">
        <v>864</v>
      </c>
      <c r="H865">
        <v>22</v>
      </c>
      <c r="I865">
        <f>+WEEKNUM(sofile__3[[#This Row],[TimeStamp]])</f>
        <v>23</v>
      </c>
      <c r="J865">
        <f>VLOOKUP(sofile__3[[#This Row],[PurchaseOderID]],pofile__7[[PurchaseOrderID]:[SupplierID]],3,FALSE)</f>
        <v>7</v>
      </c>
      <c r="K865">
        <f>sofile__3[[#This Row],[POToSalesInHours]]</f>
        <v>22</v>
      </c>
    </row>
    <row r="866" spans="1:11" x14ac:dyDescent="0.35">
      <c r="A866">
        <v>865</v>
      </c>
      <c r="B866">
        <v>10</v>
      </c>
      <c r="C866">
        <v>9</v>
      </c>
      <c r="D866">
        <v>251</v>
      </c>
      <c r="E866" s="1">
        <v>43984.791666666664</v>
      </c>
      <c r="F866" s="6" t="str">
        <f>DAY(sofile__3[[#This Row],[TimeStamp]])&amp;"/"&amp;MONTH(sofile__3[[#This Row],[TimeStamp]])&amp;"/"&amp;YEAR(sofile__3[[#This Row],[TimeStamp]])</f>
        <v>2/6/2020</v>
      </c>
      <c r="G866">
        <v>865</v>
      </c>
      <c r="H866">
        <v>19</v>
      </c>
      <c r="I866">
        <f>+WEEKNUM(sofile__3[[#This Row],[TimeStamp]])</f>
        <v>23</v>
      </c>
      <c r="J866">
        <f>VLOOKUP(sofile__3[[#This Row],[PurchaseOderID]],pofile__7[[PurchaseOrderID]:[SupplierID]],3,FALSE)</f>
        <v>1</v>
      </c>
      <c r="K866">
        <f>sofile__3[[#This Row],[POToSalesInHours]]</f>
        <v>19</v>
      </c>
    </row>
    <row r="867" spans="1:11" x14ac:dyDescent="0.35">
      <c r="A867">
        <v>866</v>
      </c>
      <c r="B867">
        <v>11</v>
      </c>
      <c r="C867">
        <v>4</v>
      </c>
      <c r="D867">
        <v>357</v>
      </c>
      <c r="E867" s="1">
        <v>43984.916666666664</v>
      </c>
      <c r="F867" s="6" t="str">
        <f>DAY(sofile__3[[#This Row],[TimeStamp]])&amp;"/"&amp;MONTH(sofile__3[[#This Row],[TimeStamp]])&amp;"/"&amp;YEAR(sofile__3[[#This Row],[TimeStamp]])</f>
        <v>2/6/2020</v>
      </c>
      <c r="G867">
        <v>866</v>
      </c>
      <c r="H867">
        <v>22</v>
      </c>
      <c r="I867">
        <f>+WEEKNUM(sofile__3[[#This Row],[TimeStamp]])</f>
        <v>23</v>
      </c>
      <c r="J867">
        <f>VLOOKUP(sofile__3[[#This Row],[PurchaseOderID]],pofile__7[[PurchaseOrderID]:[SupplierID]],3,FALSE)</f>
        <v>1</v>
      </c>
      <c r="K867">
        <f>sofile__3[[#This Row],[POToSalesInHours]]</f>
        <v>22</v>
      </c>
    </row>
    <row r="868" spans="1:11" x14ac:dyDescent="0.35">
      <c r="A868">
        <v>867</v>
      </c>
      <c r="B868">
        <v>7</v>
      </c>
      <c r="C868">
        <v>2</v>
      </c>
      <c r="D868">
        <v>364</v>
      </c>
      <c r="E868" s="1">
        <v>43985.125</v>
      </c>
      <c r="F868" s="6" t="str">
        <f>DAY(sofile__3[[#This Row],[TimeStamp]])&amp;"/"&amp;MONTH(sofile__3[[#This Row],[TimeStamp]])&amp;"/"&amp;YEAR(sofile__3[[#This Row],[TimeStamp]])</f>
        <v>3/6/2020</v>
      </c>
      <c r="G868">
        <v>867</v>
      </c>
      <c r="H868">
        <v>27</v>
      </c>
      <c r="I868">
        <f>+WEEKNUM(sofile__3[[#This Row],[TimeStamp]])</f>
        <v>23</v>
      </c>
      <c r="J868">
        <f>VLOOKUP(sofile__3[[#This Row],[PurchaseOderID]],pofile__7[[PurchaseOrderID]:[SupplierID]],3,FALSE)</f>
        <v>3</v>
      </c>
      <c r="K868">
        <f>sofile__3[[#This Row],[POToSalesInHours]]</f>
        <v>27</v>
      </c>
    </row>
    <row r="869" spans="1:11" x14ac:dyDescent="0.35">
      <c r="A869">
        <v>868</v>
      </c>
      <c r="B869">
        <v>2</v>
      </c>
      <c r="C869">
        <v>3</v>
      </c>
      <c r="D869">
        <v>363</v>
      </c>
      <c r="E869" s="1">
        <v>43984.875</v>
      </c>
      <c r="F869" s="6" t="str">
        <f>DAY(sofile__3[[#This Row],[TimeStamp]])&amp;"/"&amp;MONTH(sofile__3[[#This Row],[TimeStamp]])&amp;"/"&amp;YEAR(sofile__3[[#This Row],[TimeStamp]])</f>
        <v>2/6/2020</v>
      </c>
      <c r="G869">
        <v>868</v>
      </c>
      <c r="H869">
        <v>21</v>
      </c>
      <c r="I869">
        <f>+WEEKNUM(sofile__3[[#This Row],[TimeStamp]])</f>
        <v>23</v>
      </c>
      <c r="J869">
        <f>VLOOKUP(sofile__3[[#This Row],[PurchaseOderID]],pofile__7[[PurchaseOrderID]:[SupplierID]],3,FALSE)</f>
        <v>7</v>
      </c>
      <c r="K869">
        <f>sofile__3[[#This Row],[POToSalesInHours]]</f>
        <v>21</v>
      </c>
    </row>
    <row r="870" spans="1:11" x14ac:dyDescent="0.35">
      <c r="A870">
        <v>869</v>
      </c>
      <c r="B870">
        <v>10</v>
      </c>
      <c r="C870">
        <v>3</v>
      </c>
      <c r="D870">
        <v>319</v>
      </c>
      <c r="E870" s="1">
        <v>43986</v>
      </c>
      <c r="F870" s="6" t="str">
        <f>DAY(sofile__3[[#This Row],[TimeStamp]])&amp;"/"&amp;MONTH(sofile__3[[#This Row],[TimeStamp]])&amp;"/"&amp;YEAR(sofile__3[[#This Row],[TimeStamp]])</f>
        <v>4/6/2020</v>
      </c>
      <c r="G870">
        <v>869</v>
      </c>
      <c r="H870">
        <v>24</v>
      </c>
      <c r="I870">
        <f>+WEEKNUM(sofile__3[[#This Row],[TimeStamp]])</f>
        <v>23</v>
      </c>
      <c r="J870">
        <f>VLOOKUP(sofile__3[[#This Row],[PurchaseOderID]],pofile__7[[PurchaseOrderID]:[SupplierID]],3,FALSE)</f>
        <v>4</v>
      </c>
      <c r="K870">
        <f>sofile__3[[#This Row],[POToSalesInHours]]</f>
        <v>24</v>
      </c>
    </row>
    <row r="871" spans="1:11" x14ac:dyDescent="0.35">
      <c r="A871">
        <v>870</v>
      </c>
      <c r="B871">
        <v>13</v>
      </c>
      <c r="C871">
        <v>3</v>
      </c>
      <c r="D871">
        <v>110</v>
      </c>
      <c r="E871" s="1">
        <v>43986</v>
      </c>
      <c r="F871" s="6" t="str">
        <f>DAY(sofile__3[[#This Row],[TimeStamp]])&amp;"/"&amp;MONTH(sofile__3[[#This Row],[TimeStamp]])&amp;"/"&amp;YEAR(sofile__3[[#This Row],[TimeStamp]])</f>
        <v>4/6/2020</v>
      </c>
      <c r="G871">
        <v>870</v>
      </c>
      <c r="H871">
        <v>24</v>
      </c>
      <c r="I871">
        <f>+WEEKNUM(sofile__3[[#This Row],[TimeStamp]])</f>
        <v>23</v>
      </c>
      <c r="J871">
        <f>VLOOKUP(sofile__3[[#This Row],[PurchaseOderID]],pofile__7[[PurchaseOrderID]:[SupplierID]],3,FALSE)</f>
        <v>2</v>
      </c>
      <c r="K871">
        <f>sofile__3[[#This Row],[POToSalesInHours]]</f>
        <v>24</v>
      </c>
    </row>
    <row r="872" spans="1:11" x14ac:dyDescent="0.35">
      <c r="A872">
        <v>871</v>
      </c>
      <c r="B872">
        <v>9</v>
      </c>
      <c r="C872">
        <v>6</v>
      </c>
      <c r="D872">
        <v>180</v>
      </c>
      <c r="E872" s="1">
        <v>43986.125</v>
      </c>
      <c r="F872" s="6" t="str">
        <f>DAY(sofile__3[[#This Row],[TimeStamp]])&amp;"/"&amp;MONTH(sofile__3[[#This Row],[TimeStamp]])&amp;"/"&amp;YEAR(sofile__3[[#This Row],[TimeStamp]])</f>
        <v>4/6/2020</v>
      </c>
      <c r="G872">
        <v>871</v>
      </c>
      <c r="H872">
        <v>27</v>
      </c>
      <c r="I872">
        <f>+WEEKNUM(sofile__3[[#This Row],[TimeStamp]])</f>
        <v>23</v>
      </c>
      <c r="J872">
        <f>VLOOKUP(sofile__3[[#This Row],[PurchaseOderID]],pofile__7[[PurchaseOrderID]:[SupplierID]],3,FALSE)</f>
        <v>5</v>
      </c>
      <c r="K872">
        <f>sofile__3[[#This Row],[POToSalesInHours]]</f>
        <v>27</v>
      </c>
    </row>
    <row r="873" spans="1:11" x14ac:dyDescent="0.35">
      <c r="A873">
        <v>872</v>
      </c>
      <c r="B873">
        <v>11</v>
      </c>
      <c r="C873">
        <v>4</v>
      </c>
      <c r="D873">
        <v>305</v>
      </c>
      <c r="E873" s="1">
        <v>43985.791666666664</v>
      </c>
      <c r="F873" s="6" t="str">
        <f>DAY(sofile__3[[#This Row],[TimeStamp]])&amp;"/"&amp;MONTH(sofile__3[[#This Row],[TimeStamp]])&amp;"/"&amp;YEAR(sofile__3[[#This Row],[TimeStamp]])</f>
        <v>3/6/2020</v>
      </c>
      <c r="G873">
        <v>872</v>
      </c>
      <c r="H873">
        <v>19</v>
      </c>
      <c r="I873">
        <f>+WEEKNUM(sofile__3[[#This Row],[TimeStamp]])</f>
        <v>23</v>
      </c>
      <c r="J873">
        <f>VLOOKUP(sofile__3[[#This Row],[PurchaseOderID]],pofile__7[[PurchaseOrderID]:[SupplierID]],3,FALSE)</f>
        <v>1</v>
      </c>
      <c r="K873">
        <f>sofile__3[[#This Row],[POToSalesInHours]]</f>
        <v>19</v>
      </c>
    </row>
    <row r="874" spans="1:11" x14ac:dyDescent="0.35">
      <c r="A874">
        <v>873</v>
      </c>
      <c r="B874">
        <v>1</v>
      </c>
      <c r="C874">
        <v>6</v>
      </c>
      <c r="D874">
        <v>164</v>
      </c>
      <c r="E874" s="1">
        <v>43985.833333333336</v>
      </c>
      <c r="F874" s="6" t="str">
        <f>DAY(sofile__3[[#This Row],[TimeStamp]])&amp;"/"&amp;MONTH(sofile__3[[#This Row],[TimeStamp]])&amp;"/"&amp;YEAR(sofile__3[[#This Row],[TimeStamp]])</f>
        <v>3/6/2020</v>
      </c>
      <c r="G874">
        <v>873</v>
      </c>
      <c r="H874">
        <v>20</v>
      </c>
      <c r="I874">
        <f>+WEEKNUM(sofile__3[[#This Row],[TimeStamp]])</f>
        <v>23</v>
      </c>
      <c r="J874">
        <f>VLOOKUP(sofile__3[[#This Row],[PurchaseOderID]],pofile__7[[PurchaseOrderID]:[SupplierID]],3,FALSE)</f>
        <v>1</v>
      </c>
      <c r="K874">
        <f>sofile__3[[#This Row],[POToSalesInHours]]</f>
        <v>20</v>
      </c>
    </row>
    <row r="875" spans="1:11" x14ac:dyDescent="0.35">
      <c r="A875">
        <v>874</v>
      </c>
      <c r="B875">
        <v>13</v>
      </c>
      <c r="C875">
        <v>6</v>
      </c>
      <c r="D875">
        <v>171</v>
      </c>
      <c r="E875" s="1">
        <v>43985.875</v>
      </c>
      <c r="F875" s="6" t="str">
        <f>DAY(sofile__3[[#This Row],[TimeStamp]])&amp;"/"&amp;MONTH(sofile__3[[#This Row],[TimeStamp]])&amp;"/"&amp;YEAR(sofile__3[[#This Row],[TimeStamp]])</f>
        <v>3/6/2020</v>
      </c>
      <c r="G875">
        <v>874</v>
      </c>
      <c r="H875">
        <v>21</v>
      </c>
      <c r="I875">
        <f>+WEEKNUM(sofile__3[[#This Row],[TimeStamp]])</f>
        <v>23</v>
      </c>
      <c r="J875">
        <f>VLOOKUP(sofile__3[[#This Row],[PurchaseOderID]],pofile__7[[PurchaseOrderID]:[SupplierID]],3,FALSE)</f>
        <v>2</v>
      </c>
      <c r="K875">
        <f>sofile__3[[#This Row],[POToSalesInHours]]</f>
        <v>21</v>
      </c>
    </row>
    <row r="876" spans="1:11" x14ac:dyDescent="0.35">
      <c r="A876">
        <v>875</v>
      </c>
      <c r="B876">
        <v>7</v>
      </c>
      <c r="C876">
        <v>6</v>
      </c>
      <c r="D876">
        <v>383</v>
      </c>
      <c r="E876" s="1">
        <v>43986.916666666664</v>
      </c>
      <c r="F876" s="6" t="str">
        <f>DAY(sofile__3[[#This Row],[TimeStamp]])&amp;"/"&amp;MONTH(sofile__3[[#This Row],[TimeStamp]])&amp;"/"&amp;YEAR(sofile__3[[#This Row],[TimeStamp]])</f>
        <v>4/6/2020</v>
      </c>
      <c r="G876">
        <v>875</v>
      </c>
      <c r="H876">
        <v>22</v>
      </c>
      <c r="I876">
        <f>+WEEKNUM(sofile__3[[#This Row],[TimeStamp]])</f>
        <v>23</v>
      </c>
      <c r="J876">
        <f>VLOOKUP(sofile__3[[#This Row],[PurchaseOderID]],pofile__7[[PurchaseOrderID]:[SupplierID]],3,FALSE)</f>
        <v>6</v>
      </c>
      <c r="K876">
        <f>sofile__3[[#This Row],[POToSalesInHours]]</f>
        <v>22</v>
      </c>
    </row>
    <row r="877" spans="1:11" x14ac:dyDescent="0.35">
      <c r="A877">
        <v>876</v>
      </c>
      <c r="B877">
        <v>8</v>
      </c>
      <c r="C877">
        <v>9</v>
      </c>
      <c r="D877">
        <v>241</v>
      </c>
      <c r="E877" s="1">
        <v>43986.833333333336</v>
      </c>
      <c r="F877" s="6" t="str">
        <f>DAY(sofile__3[[#This Row],[TimeStamp]])&amp;"/"&amp;MONTH(sofile__3[[#This Row],[TimeStamp]])&amp;"/"&amp;YEAR(sofile__3[[#This Row],[TimeStamp]])</f>
        <v>4/6/2020</v>
      </c>
      <c r="G877">
        <v>876</v>
      </c>
      <c r="H877">
        <v>20</v>
      </c>
      <c r="I877">
        <f>+WEEKNUM(sofile__3[[#This Row],[TimeStamp]])</f>
        <v>23</v>
      </c>
      <c r="J877">
        <f>VLOOKUP(sofile__3[[#This Row],[PurchaseOderID]],pofile__7[[PurchaseOrderID]:[SupplierID]],3,FALSE)</f>
        <v>3</v>
      </c>
      <c r="K877">
        <f>sofile__3[[#This Row],[POToSalesInHours]]</f>
        <v>20</v>
      </c>
    </row>
    <row r="878" spans="1:11" x14ac:dyDescent="0.35">
      <c r="A878">
        <v>877</v>
      </c>
      <c r="B878">
        <v>4</v>
      </c>
      <c r="C878">
        <v>8</v>
      </c>
      <c r="D878">
        <v>390</v>
      </c>
      <c r="E878" s="1">
        <v>43986.791666666664</v>
      </c>
      <c r="F878" s="6" t="str">
        <f>DAY(sofile__3[[#This Row],[TimeStamp]])&amp;"/"&amp;MONTH(sofile__3[[#This Row],[TimeStamp]])&amp;"/"&amp;YEAR(sofile__3[[#This Row],[TimeStamp]])</f>
        <v>4/6/2020</v>
      </c>
      <c r="G878">
        <v>877</v>
      </c>
      <c r="H878">
        <v>19</v>
      </c>
      <c r="I878">
        <f>+WEEKNUM(sofile__3[[#This Row],[TimeStamp]])</f>
        <v>23</v>
      </c>
      <c r="J878">
        <f>VLOOKUP(sofile__3[[#This Row],[PurchaseOderID]],pofile__7[[PurchaseOrderID]:[SupplierID]],3,FALSE)</f>
        <v>7</v>
      </c>
      <c r="K878">
        <f>sofile__3[[#This Row],[POToSalesInHours]]</f>
        <v>19</v>
      </c>
    </row>
    <row r="879" spans="1:11" x14ac:dyDescent="0.35">
      <c r="A879">
        <v>878</v>
      </c>
      <c r="B879">
        <v>2</v>
      </c>
      <c r="C879">
        <v>1</v>
      </c>
      <c r="D879">
        <v>346</v>
      </c>
      <c r="E879" s="1">
        <v>43987.125</v>
      </c>
      <c r="F879" s="6" t="str">
        <f>DAY(sofile__3[[#This Row],[TimeStamp]])&amp;"/"&amp;MONTH(sofile__3[[#This Row],[TimeStamp]])&amp;"/"&amp;YEAR(sofile__3[[#This Row],[TimeStamp]])</f>
        <v>5/6/2020</v>
      </c>
      <c r="G879">
        <v>878</v>
      </c>
      <c r="H879">
        <v>27</v>
      </c>
      <c r="I879">
        <f>+WEEKNUM(sofile__3[[#This Row],[TimeStamp]])</f>
        <v>23</v>
      </c>
      <c r="J879">
        <f>VLOOKUP(sofile__3[[#This Row],[PurchaseOderID]],pofile__7[[PurchaseOrderID]:[SupplierID]],3,FALSE)</f>
        <v>2</v>
      </c>
      <c r="K879">
        <f>sofile__3[[#This Row],[POToSalesInHours]]</f>
        <v>27</v>
      </c>
    </row>
    <row r="880" spans="1:11" x14ac:dyDescent="0.35">
      <c r="A880">
        <v>879</v>
      </c>
      <c r="B880">
        <v>7</v>
      </c>
      <c r="C880">
        <v>3</v>
      </c>
      <c r="D880">
        <v>458</v>
      </c>
      <c r="E880" s="1">
        <v>43987.041666666664</v>
      </c>
      <c r="F880" s="6" t="str">
        <f>DAY(sofile__3[[#This Row],[TimeStamp]])&amp;"/"&amp;MONTH(sofile__3[[#This Row],[TimeStamp]])&amp;"/"&amp;YEAR(sofile__3[[#This Row],[TimeStamp]])</f>
        <v>5/6/2020</v>
      </c>
      <c r="G880">
        <v>879</v>
      </c>
      <c r="H880">
        <v>25</v>
      </c>
      <c r="I880">
        <f>+WEEKNUM(sofile__3[[#This Row],[TimeStamp]])</f>
        <v>23</v>
      </c>
      <c r="J880">
        <f>VLOOKUP(sofile__3[[#This Row],[PurchaseOderID]],pofile__7[[PurchaseOrderID]:[SupplierID]],3,FALSE)</f>
        <v>6</v>
      </c>
      <c r="K880">
        <f>sofile__3[[#This Row],[POToSalesInHours]]</f>
        <v>25</v>
      </c>
    </row>
    <row r="881" spans="1:11" x14ac:dyDescent="0.35">
      <c r="A881">
        <v>880</v>
      </c>
      <c r="B881">
        <v>4</v>
      </c>
      <c r="C881">
        <v>4</v>
      </c>
      <c r="D881">
        <v>346</v>
      </c>
      <c r="E881" s="1">
        <v>43987.041666666664</v>
      </c>
      <c r="F881" s="6" t="str">
        <f>DAY(sofile__3[[#This Row],[TimeStamp]])&amp;"/"&amp;MONTH(sofile__3[[#This Row],[TimeStamp]])&amp;"/"&amp;YEAR(sofile__3[[#This Row],[TimeStamp]])</f>
        <v>5/6/2020</v>
      </c>
      <c r="G881">
        <v>880</v>
      </c>
      <c r="H881">
        <v>25</v>
      </c>
      <c r="I881">
        <f>+WEEKNUM(sofile__3[[#This Row],[TimeStamp]])</f>
        <v>23</v>
      </c>
      <c r="J881">
        <f>VLOOKUP(sofile__3[[#This Row],[PurchaseOderID]],pofile__7[[PurchaseOrderID]:[SupplierID]],3,FALSE)</f>
        <v>1</v>
      </c>
      <c r="K881">
        <f>sofile__3[[#This Row],[POToSalesInHours]]</f>
        <v>25</v>
      </c>
    </row>
    <row r="882" spans="1:11" x14ac:dyDescent="0.35">
      <c r="A882">
        <v>881</v>
      </c>
      <c r="B882">
        <v>5</v>
      </c>
      <c r="C882">
        <v>5</v>
      </c>
      <c r="D882">
        <v>212</v>
      </c>
      <c r="E882" s="1">
        <v>43987.916666666664</v>
      </c>
      <c r="F882" s="6" t="str">
        <f>DAY(sofile__3[[#This Row],[TimeStamp]])&amp;"/"&amp;MONTH(sofile__3[[#This Row],[TimeStamp]])&amp;"/"&amp;YEAR(sofile__3[[#This Row],[TimeStamp]])</f>
        <v>5/6/2020</v>
      </c>
      <c r="G882">
        <v>881</v>
      </c>
      <c r="H882">
        <v>22</v>
      </c>
      <c r="I882">
        <f>+WEEKNUM(sofile__3[[#This Row],[TimeStamp]])</f>
        <v>23</v>
      </c>
      <c r="J882">
        <f>VLOOKUP(sofile__3[[#This Row],[PurchaseOderID]],pofile__7[[PurchaseOrderID]:[SupplierID]],3,FALSE)</f>
        <v>6</v>
      </c>
      <c r="K882">
        <f>sofile__3[[#This Row],[POToSalesInHours]]</f>
        <v>22</v>
      </c>
    </row>
    <row r="883" spans="1:11" x14ac:dyDescent="0.35">
      <c r="A883">
        <v>882</v>
      </c>
      <c r="B883">
        <v>1</v>
      </c>
      <c r="C883">
        <v>6</v>
      </c>
      <c r="D883">
        <v>186</v>
      </c>
      <c r="E883" s="1">
        <v>43987.875</v>
      </c>
      <c r="F883" s="6" t="str">
        <f>DAY(sofile__3[[#This Row],[TimeStamp]])&amp;"/"&amp;MONTH(sofile__3[[#This Row],[TimeStamp]])&amp;"/"&amp;YEAR(sofile__3[[#This Row],[TimeStamp]])</f>
        <v>5/6/2020</v>
      </c>
      <c r="G883">
        <v>882</v>
      </c>
      <c r="H883">
        <v>21</v>
      </c>
      <c r="I883">
        <f>+WEEKNUM(sofile__3[[#This Row],[TimeStamp]])</f>
        <v>23</v>
      </c>
      <c r="J883">
        <f>VLOOKUP(sofile__3[[#This Row],[PurchaseOderID]],pofile__7[[PurchaseOrderID]:[SupplierID]],3,FALSE)</f>
        <v>4</v>
      </c>
      <c r="K883">
        <f>sofile__3[[#This Row],[POToSalesInHours]]</f>
        <v>21</v>
      </c>
    </row>
    <row r="884" spans="1:11" x14ac:dyDescent="0.35">
      <c r="A884">
        <v>883</v>
      </c>
      <c r="B884">
        <v>6</v>
      </c>
      <c r="C884">
        <v>9</v>
      </c>
      <c r="D884">
        <v>114</v>
      </c>
      <c r="E884" s="1">
        <v>43988</v>
      </c>
      <c r="F884" s="6" t="str">
        <f>DAY(sofile__3[[#This Row],[TimeStamp]])&amp;"/"&amp;MONTH(sofile__3[[#This Row],[TimeStamp]])&amp;"/"&amp;YEAR(sofile__3[[#This Row],[TimeStamp]])</f>
        <v>6/6/2020</v>
      </c>
      <c r="G884">
        <v>883</v>
      </c>
      <c r="H884">
        <v>24</v>
      </c>
      <c r="I884">
        <f>+WEEKNUM(sofile__3[[#This Row],[TimeStamp]])</f>
        <v>23</v>
      </c>
      <c r="J884">
        <f>VLOOKUP(sofile__3[[#This Row],[PurchaseOderID]],pofile__7[[PurchaseOrderID]:[SupplierID]],3,FALSE)</f>
        <v>2</v>
      </c>
      <c r="K884">
        <f>sofile__3[[#This Row],[POToSalesInHours]]</f>
        <v>24</v>
      </c>
    </row>
    <row r="885" spans="1:11" x14ac:dyDescent="0.35">
      <c r="A885">
        <v>884</v>
      </c>
      <c r="B885">
        <v>10</v>
      </c>
      <c r="C885">
        <v>2</v>
      </c>
      <c r="D885">
        <v>255</v>
      </c>
      <c r="E885" s="1">
        <v>43987.916666666664</v>
      </c>
      <c r="F885" s="6" t="str">
        <f>DAY(sofile__3[[#This Row],[TimeStamp]])&amp;"/"&amp;MONTH(sofile__3[[#This Row],[TimeStamp]])&amp;"/"&amp;YEAR(sofile__3[[#This Row],[TimeStamp]])</f>
        <v>5/6/2020</v>
      </c>
      <c r="G885">
        <v>884</v>
      </c>
      <c r="H885">
        <v>22</v>
      </c>
      <c r="I885">
        <f>+WEEKNUM(sofile__3[[#This Row],[TimeStamp]])</f>
        <v>23</v>
      </c>
      <c r="J885">
        <f>VLOOKUP(sofile__3[[#This Row],[PurchaseOderID]],pofile__7[[PurchaseOrderID]:[SupplierID]],3,FALSE)</f>
        <v>2</v>
      </c>
      <c r="K885">
        <f>sofile__3[[#This Row],[POToSalesInHours]]</f>
        <v>22</v>
      </c>
    </row>
    <row r="886" spans="1:11" x14ac:dyDescent="0.35">
      <c r="A886">
        <v>885</v>
      </c>
      <c r="B886">
        <v>9</v>
      </c>
      <c r="C886">
        <v>5</v>
      </c>
      <c r="D886">
        <v>260</v>
      </c>
      <c r="E886" s="1">
        <v>43987.875</v>
      </c>
      <c r="F886" s="6" t="str">
        <f>DAY(sofile__3[[#This Row],[TimeStamp]])&amp;"/"&amp;MONTH(sofile__3[[#This Row],[TimeStamp]])&amp;"/"&amp;YEAR(sofile__3[[#This Row],[TimeStamp]])</f>
        <v>5/6/2020</v>
      </c>
      <c r="G886">
        <v>885</v>
      </c>
      <c r="H886">
        <v>21</v>
      </c>
      <c r="I886">
        <f>+WEEKNUM(sofile__3[[#This Row],[TimeStamp]])</f>
        <v>23</v>
      </c>
      <c r="J886">
        <f>VLOOKUP(sofile__3[[#This Row],[PurchaseOderID]],pofile__7[[PurchaseOrderID]:[SupplierID]],3,FALSE)</f>
        <v>7</v>
      </c>
      <c r="K886">
        <f>sofile__3[[#This Row],[POToSalesInHours]]</f>
        <v>21</v>
      </c>
    </row>
    <row r="887" spans="1:11" x14ac:dyDescent="0.35">
      <c r="A887">
        <v>886</v>
      </c>
      <c r="B887">
        <v>4</v>
      </c>
      <c r="C887">
        <v>8</v>
      </c>
      <c r="D887">
        <v>456</v>
      </c>
      <c r="E887" s="1">
        <v>43988.25</v>
      </c>
      <c r="F887" s="6" t="str">
        <f>DAY(sofile__3[[#This Row],[TimeStamp]])&amp;"/"&amp;MONTH(sofile__3[[#This Row],[TimeStamp]])&amp;"/"&amp;YEAR(sofile__3[[#This Row],[TimeStamp]])</f>
        <v>6/6/2020</v>
      </c>
      <c r="G887">
        <v>886</v>
      </c>
      <c r="H887">
        <v>30</v>
      </c>
      <c r="I887">
        <f>+WEEKNUM(sofile__3[[#This Row],[TimeStamp]])</f>
        <v>23</v>
      </c>
      <c r="J887">
        <f>VLOOKUP(sofile__3[[#This Row],[PurchaseOderID]],pofile__7[[PurchaseOrderID]:[SupplierID]],3,FALSE)</f>
        <v>7</v>
      </c>
      <c r="K887">
        <f>sofile__3[[#This Row],[POToSalesInHours]]</f>
        <v>30</v>
      </c>
    </row>
    <row r="888" spans="1:11" x14ac:dyDescent="0.35">
      <c r="A888">
        <v>887</v>
      </c>
      <c r="B888">
        <v>4</v>
      </c>
      <c r="C888">
        <v>4</v>
      </c>
      <c r="D888">
        <v>472</v>
      </c>
      <c r="E888" s="1">
        <v>43989</v>
      </c>
      <c r="F888" s="6" t="str">
        <f>DAY(sofile__3[[#This Row],[TimeStamp]])&amp;"/"&amp;MONTH(sofile__3[[#This Row],[TimeStamp]])&amp;"/"&amp;YEAR(sofile__3[[#This Row],[TimeStamp]])</f>
        <v>7/6/2020</v>
      </c>
      <c r="G888">
        <v>887</v>
      </c>
      <c r="H888">
        <v>24</v>
      </c>
      <c r="I888">
        <f>+WEEKNUM(sofile__3[[#This Row],[TimeStamp]])</f>
        <v>24</v>
      </c>
      <c r="J888">
        <f>VLOOKUP(sofile__3[[#This Row],[PurchaseOderID]],pofile__7[[PurchaseOrderID]:[SupplierID]],3,FALSE)</f>
        <v>4</v>
      </c>
      <c r="K888">
        <f>sofile__3[[#This Row],[POToSalesInHours]]</f>
        <v>24</v>
      </c>
    </row>
    <row r="889" spans="1:11" x14ac:dyDescent="0.35">
      <c r="A889">
        <v>888</v>
      </c>
      <c r="B889">
        <v>2</v>
      </c>
      <c r="C889">
        <v>4</v>
      </c>
      <c r="D889">
        <v>294</v>
      </c>
      <c r="E889" s="1">
        <v>43988.833333333336</v>
      </c>
      <c r="F889" s="6" t="str">
        <f>DAY(sofile__3[[#This Row],[TimeStamp]])&amp;"/"&amp;MONTH(sofile__3[[#This Row],[TimeStamp]])&amp;"/"&amp;YEAR(sofile__3[[#This Row],[TimeStamp]])</f>
        <v>6/6/2020</v>
      </c>
      <c r="G889">
        <v>888</v>
      </c>
      <c r="H889">
        <v>20</v>
      </c>
      <c r="I889">
        <f>+WEEKNUM(sofile__3[[#This Row],[TimeStamp]])</f>
        <v>23</v>
      </c>
      <c r="J889">
        <f>VLOOKUP(sofile__3[[#This Row],[PurchaseOderID]],pofile__7[[PurchaseOrderID]:[SupplierID]],3,FALSE)</f>
        <v>7</v>
      </c>
      <c r="K889">
        <f>sofile__3[[#This Row],[POToSalesInHours]]</f>
        <v>20</v>
      </c>
    </row>
    <row r="890" spans="1:11" x14ac:dyDescent="0.35">
      <c r="A890">
        <v>889</v>
      </c>
      <c r="B890">
        <v>1</v>
      </c>
      <c r="C890">
        <v>1</v>
      </c>
      <c r="D890">
        <v>304</v>
      </c>
      <c r="E890" s="1">
        <v>43989.125</v>
      </c>
      <c r="F890" s="6" t="str">
        <f>DAY(sofile__3[[#This Row],[TimeStamp]])&amp;"/"&amp;MONTH(sofile__3[[#This Row],[TimeStamp]])&amp;"/"&amp;YEAR(sofile__3[[#This Row],[TimeStamp]])</f>
        <v>7/6/2020</v>
      </c>
      <c r="G890">
        <v>889</v>
      </c>
      <c r="H890">
        <v>27</v>
      </c>
      <c r="I890">
        <f>+WEEKNUM(sofile__3[[#This Row],[TimeStamp]])</f>
        <v>24</v>
      </c>
      <c r="J890">
        <f>VLOOKUP(sofile__3[[#This Row],[PurchaseOderID]],pofile__7[[PurchaseOrderID]:[SupplierID]],3,FALSE)</f>
        <v>1</v>
      </c>
      <c r="K890">
        <f>sofile__3[[#This Row],[POToSalesInHours]]</f>
        <v>27</v>
      </c>
    </row>
    <row r="891" spans="1:11" x14ac:dyDescent="0.35">
      <c r="A891">
        <v>890</v>
      </c>
      <c r="B891">
        <v>12</v>
      </c>
      <c r="C891">
        <v>5</v>
      </c>
      <c r="D891">
        <v>409</v>
      </c>
      <c r="E891" s="1">
        <v>43989.166666666664</v>
      </c>
      <c r="F891" s="6" t="str">
        <f>DAY(sofile__3[[#This Row],[TimeStamp]])&amp;"/"&amp;MONTH(sofile__3[[#This Row],[TimeStamp]])&amp;"/"&amp;YEAR(sofile__3[[#This Row],[TimeStamp]])</f>
        <v>7/6/2020</v>
      </c>
      <c r="G891">
        <v>890</v>
      </c>
      <c r="H891">
        <v>28</v>
      </c>
      <c r="I891">
        <f>+WEEKNUM(sofile__3[[#This Row],[TimeStamp]])</f>
        <v>24</v>
      </c>
      <c r="J891">
        <f>VLOOKUP(sofile__3[[#This Row],[PurchaseOderID]],pofile__7[[PurchaseOrderID]:[SupplierID]],3,FALSE)</f>
        <v>1</v>
      </c>
      <c r="K891">
        <f>sofile__3[[#This Row],[POToSalesInHours]]</f>
        <v>28</v>
      </c>
    </row>
    <row r="892" spans="1:11" x14ac:dyDescent="0.35">
      <c r="A892">
        <v>891</v>
      </c>
      <c r="B892">
        <v>3</v>
      </c>
      <c r="C892">
        <v>6</v>
      </c>
      <c r="D892">
        <v>326</v>
      </c>
      <c r="E892" s="1">
        <v>43989.083333333336</v>
      </c>
      <c r="F892" s="6" t="str">
        <f>DAY(sofile__3[[#This Row],[TimeStamp]])&amp;"/"&amp;MONTH(sofile__3[[#This Row],[TimeStamp]])&amp;"/"&amp;YEAR(sofile__3[[#This Row],[TimeStamp]])</f>
        <v>7/6/2020</v>
      </c>
      <c r="G892">
        <v>891</v>
      </c>
      <c r="H892">
        <v>26</v>
      </c>
      <c r="I892">
        <f>+WEEKNUM(sofile__3[[#This Row],[TimeStamp]])</f>
        <v>24</v>
      </c>
      <c r="J892">
        <f>VLOOKUP(sofile__3[[#This Row],[PurchaseOderID]],pofile__7[[PurchaseOrderID]:[SupplierID]],3,FALSE)</f>
        <v>2</v>
      </c>
      <c r="K892">
        <f>sofile__3[[#This Row],[POToSalesInHours]]</f>
        <v>26</v>
      </c>
    </row>
    <row r="893" spans="1:11" x14ac:dyDescent="0.35">
      <c r="A893">
        <v>892</v>
      </c>
      <c r="B893">
        <v>13</v>
      </c>
      <c r="C893">
        <v>9</v>
      </c>
      <c r="D893">
        <v>142</v>
      </c>
      <c r="E893" s="1">
        <v>43989.083333333336</v>
      </c>
      <c r="F893" s="6" t="str">
        <f>DAY(sofile__3[[#This Row],[TimeStamp]])&amp;"/"&amp;MONTH(sofile__3[[#This Row],[TimeStamp]])&amp;"/"&amp;YEAR(sofile__3[[#This Row],[TimeStamp]])</f>
        <v>7/6/2020</v>
      </c>
      <c r="G893">
        <v>892</v>
      </c>
      <c r="H893">
        <v>26</v>
      </c>
      <c r="I893">
        <f>+WEEKNUM(sofile__3[[#This Row],[TimeStamp]])</f>
        <v>24</v>
      </c>
      <c r="J893">
        <f>VLOOKUP(sofile__3[[#This Row],[PurchaseOderID]],pofile__7[[PurchaseOrderID]:[SupplierID]],3,FALSE)</f>
        <v>5</v>
      </c>
      <c r="K893">
        <f>sofile__3[[#This Row],[POToSalesInHours]]</f>
        <v>26</v>
      </c>
    </row>
    <row r="894" spans="1:11" x14ac:dyDescent="0.35">
      <c r="A894">
        <v>893</v>
      </c>
      <c r="B894">
        <v>11</v>
      </c>
      <c r="C894">
        <v>1</v>
      </c>
      <c r="D894">
        <v>202</v>
      </c>
      <c r="E894" s="1">
        <v>43989.041666666664</v>
      </c>
      <c r="F894" s="6" t="str">
        <f>DAY(sofile__3[[#This Row],[TimeStamp]])&amp;"/"&amp;MONTH(sofile__3[[#This Row],[TimeStamp]])&amp;"/"&amp;YEAR(sofile__3[[#This Row],[TimeStamp]])</f>
        <v>7/6/2020</v>
      </c>
      <c r="G894">
        <v>893</v>
      </c>
      <c r="H894">
        <v>25</v>
      </c>
      <c r="I894">
        <f>+WEEKNUM(sofile__3[[#This Row],[TimeStamp]])</f>
        <v>24</v>
      </c>
      <c r="J894">
        <f>VLOOKUP(sofile__3[[#This Row],[PurchaseOderID]],pofile__7[[PurchaseOrderID]:[SupplierID]],3,FALSE)</f>
        <v>3</v>
      </c>
      <c r="K894">
        <f>sofile__3[[#This Row],[POToSalesInHours]]</f>
        <v>25</v>
      </c>
    </row>
    <row r="895" spans="1:11" x14ac:dyDescent="0.35">
      <c r="A895">
        <v>894</v>
      </c>
      <c r="B895">
        <v>3</v>
      </c>
      <c r="C895">
        <v>6</v>
      </c>
      <c r="D895">
        <v>198</v>
      </c>
      <c r="E895" s="1">
        <v>43990.25</v>
      </c>
      <c r="F895" s="6" t="str">
        <f>DAY(sofile__3[[#This Row],[TimeStamp]])&amp;"/"&amp;MONTH(sofile__3[[#This Row],[TimeStamp]])&amp;"/"&amp;YEAR(sofile__3[[#This Row],[TimeStamp]])</f>
        <v>8/6/2020</v>
      </c>
      <c r="G895">
        <v>894</v>
      </c>
      <c r="H895">
        <v>30</v>
      </c>
      <c r="I895">
        <f>+WEEKNUM(sofile__3[[#This Row],[TimeStamp]])</f>
        <v>24</v>
      </c>
      <c r="J895">
        <f>VLOOKUP(sofile__3[[#This Row],[PurchaseOderID]],pofile__7[[PurchaseOrderID]:[SupplierID]],3,FALSE)</f>
        <v>2</v>
      </c>
      <c r="K895">
        <f>sofile__3[[#This Row],[POToSalesInHours]]</f>
        <v>30</v>
      </c>
    </row>
    <row r="896" spans="1:11" x14ac:dyDescent="0.35">
      <c r="A896">
        <v>895</v>
      </c>
      <c r="B896">
        <v>8</v>
      </c>
      <c r="C896">
        <v>7</v>
      </c>
      <c r="D896">
        <v>335</v>
      </c>
      <c r="E896" s="1">
        <v>43989.833333333336</v>
      </c>
      <c r="F896" s="6" t="str">
        <f>DAY(sofile__3[[#This Row],[TimeStamp]])&amp;"/"&amp;MONTH(sofile__3[[#This Row],[TimeStamp]])&amp;"/"&amp;YEAR(sofile__3[[#This Row],[TimeStamp]])</f>
        <v>7/6/2020</v>
      </c>
      <c r="G896">
        <v>895</v>
      </c>
      <c r="H896">
        <v>20</v>
      </c>
      <c r="I896">
        <f>+WEEKNUM(sofile__3[[#This Row],[TimeStamp]])</f>
        <v>24</v>
      </c>
      <c r="J896">
        <f>VLOOKUP(sofile__3[[#This Row],[PurchaseOderID]],pofile__7[[PurchaseOrderID]:[SupplierID]],3,FALSE)</f>
        <v>5</v>
      </c>
      <c r="K896">
        <f>sofile__3[[#This Row],[POToSalesInHours]]</f>
        <v>20</v>
      </c>
    </row>
    <row r="897" spans="1:11" x14ac:dyDescent="0.35">
      <c r="A897">
        <v>896</v>
      </c>
      <c r="B897">
        <v>11</v>
      </c>
      <c r="C897">
        <v>5</v>
      </c>
      <c r="D897">
        <v>286</v>
      </c>
      <c r="E897" s="1">
        <v>43989.958333333336</v>
      </c>
      <c r="F897" s="6" t="str">
        <f>DAY(sofile__3[[#This Row],[TimeStamp]])&amp;"/"&amp;MONTH(sofile__3[[#This Row],[TimeStamp]])&amp;"/"&amp;YEAR(sofile__3[[#This Row],[TimeStamp]])</f>
        <v>7/6/2020</v>
      </c>
      <c r="G897">
        <v>896</v>
      </c>
      <c r="H897">
        <v>23</v>
      </c>
      <c r="I897">
        <f>+WEEKNUM(sofile__3[[#This Row],[TimeStamp]])</f>
        <v>24</v>
      </c>
      <c r="J897">
        <f>VLOOKUP(sofile__3[[#This Row],[PurchaseOderID]],pofile__7[[PurchaseOrderID]:[SupplierID]],3,FALSE)</f>
        <v>1</v>
      </c>
      <c r="K897">
        <f>sofile__3[[#This Row],[POToSalesInHours]]</f>
        <v>23</v>
      </c>
    </row>
    <row r="898" spans="1:11" x14ac:dyDescent="0.35">
      <c r="A898">
        <v>897</v>
      </c>
      <c r="B898">
        <v>2</v>
      </c>
      <c r="C898">
        <v>5</v>
      </c>
      <c r="D898">
        <v>118</v>
      </c>
      <c r="E898" s="1">
        <v>43990.25</v>
      </c>
      <c r="F898" s="6" t="str">
        <f>DAY(sofile__3[[#This Row],[TimeStamp]])&amp;"/"&amp;MONTH(sofile__3[[#This Row],[TimeStamp]])&amp;"/"&amp;YEAR(sofile__3[[#This Row],[TimeStamp]])</f>
        <v>8/6/2020</v>
      </c>
      <c r="G898">
        <v>897</v>
      </c>
      <c r="H898">
        <v>30</v>
      </c>
      <c r="I898">
        <f>+WEEKNUM(sofile__3[[#This Row],[TimeStamp]])</f>
        <v>24</v>
      </c>
      <c r="J898">
        <f>VLOOKUP(sofile__3[[#This Row],[PurchaseOderID]],pofile__7[[PurchaseOrderID]:[SupplierID]],3,FALSE)</f>
        <v>2</v>
      </c>
      <c r="K898">
        <f>sofile__3[[#This Row],[POToSalesInHours]]</f>
        <v>30</v>
      </c>
    </row>
    <row r="899" spans="1:11" x14ac:dyDescent="0.35">
      <c r="A899">
        <v>898</v>
      </c>
      <c r="B899">
        <v>6</v>
      </c>
      <c r="C899">
        <v>1</v>
      </c>
      <c r="D899">
        <v>212</v>
      </c>
      <c r="E899" s="1">
        <v>43990.166666666664</v>
      </c>
      <c r="F899" s="6" t="str">
        <f>DAY(sofile__3[[#This Row],[TimeStamp]])&amp;"/"&amp;MONTH(sofile__3[[#This Row],[TimeStamp]])&amp;"/"&amp;YEAR(sofile__3[[#This Row],[TimeStamp]])</f>
        <v>8/6/2020</v>
      </c>
      <c r="G899">
        <v>898</v>
      </c>
      <c r="H899">
        <v>28</v>
      </c>
      <c r="I899">
        <f>+WEEKNUM(sofile__3[[#This Row],[TimeStamp]])</f>
        <v>24</v>
      </c>
      <c r="J899">
        <f>VLOOKUP(sofile__3[[#This Row],[PurchaseOderID]],pofile__7[[PurchaseOrderID]:[SupplierID]],3,FALSE)</f>
        <v>1</v>
      </c>
      <c r="K899">
        <f>sofile__3[[#This Row],[POToSalesInHours]]</f>
        <v>28</v>
      </c>
    </row>
    <row r="900" spans="1:11" x14ac:dyDescent="0.35">
      <c r="A900">
        <v>899</v>
      </c>
      <c r="B900">
        <v>11</v>
      </c>
      <c r="C900">
        <v>2</v>
      </c>
      <c r="D900">
        <v>252</v>
      </c>
      <c r="E900" s="1">
        <v>43989.791666666664</v>
      </c>
      <c r="F900" s="6" t="str">
        <f>DAY(sofile__3[[#This Row],[TimeStamp]])&amp;"/"&amp;MONTH(sofile__3[[#This Row],[TimeStamp]])&amp;"/"&amp;YEAR(sofile__3[[#This Row],[TimeStamp]])</f>
        <v>7/6/2020</v>
      </c>
      <c r="G900">
        <v>899</v>
      </c>
      <c r="H900">
        <v>19</v>
      </c>
      <c r="I900">
        <f>+WEEKNUM(sofile__3[[#This Row],[TimeStamp]])</f>
        <v>24</v>
      </c>
      <c r="J900">
        <f>VLOOKUP(sofile__3[[#This Row],[PurchaseOderID]],pofile__7[[PurchaseOrderID]:[SupplierID]],3,FALSE)</f>
        <v>4</v>
      </c>
      <c r="K900">
        <f>sofile__3[[#This Row],[POToSalesInHours]]</f>
        <v>19</v>
      </c>
    </row>
    <row r="901" spans="1:11" x14ac:dyDescent="0.35">
      <c r="A901">
        <v>900</v>
      </c>
      <c r="B901">
        <v>6</v>
      </c>
      <c r="C901">
        <v>5</v>
      </c>
      <c r="D901">
        <v>377</v>
      </c>
      <c r="E901" s="1">
        <v>43990.125</v>
      </c>
      <c r="F901" s="6" t="str">
        <f>DAY(sofile__3[[#This Row],[TimeStamp]])&amp;"/"&amp;MONTH(sofile__3[[#This Row],[TimeStamp]])&amp;"/"&amp;YEAR(sofile__3[[#This Row],[TimeStamp]])</f>
        <v>8/6/2020</v>
      </c>
      <c r="G901">
        <v>900</v>
      </c>
      <c r="H901">
        <v>27</v>
      </c>
      <c r="I901">
        <f>+WEEKNUM(sofile__3[[#This Row],[TimeStamp]])</f>
        <v>24</v>
      </c>
      <c r="J901">
        <f>VLOOKUP(sofile__3[[#This Row],[PurchaseOderID]],pofile__7[[PurchaseOrderID]:[SupplierID]],3,FALSE)</f>
        <v>2</v>
      </c>
      <c r="K901">
        <f>sofile__3[[#This Row],[POToSalesInHours]]</f>
        <v>27</v>
      </c>
    </row>
    <row r="902" spans="1:11" x14ac:dyDescent="0.35">
      <c r="A902">
        <v>901</v>
      </c>
      <c r="B902">
        <v>1</v>
      </c>
      <c r="C902">
        <v>7</v>
      </c>
      <c r="D902">
        <v>116</v>
      </c>
      <c r="E902" s="1">
        <v>43990.791666666664</v>
      </c>
      <c r="F902" s="6" t="str">
        <f>DAY(sofile__3[[#This Row],[TimeStamp]])&amp;"/"&amp;MONTH(sofile__3[[#This Row],[TimeStamp]])&amp;"/"&amp;YEAR(sofile__3[[#This Row],[TimeStamp]])</f>
        <v>8/6/2020</v>
      </c>
      <c r="G902">
        <v>901</v>
      </c>
      <c r="H902">
        <v>19</v>
      </c>
      <c r="I902">
        <f>+WEEKNUM(sofile__3[[#This Row],[TimeStamp]])</f>
        <v>24</v>
      </c>
      <c r="J902">
        <f>VLOOKUP(sofile__3[[#This Row],[PurchaseOderID]],pofile__7[[PurchaseOrderID]:[SupplierID]],3,FALSE)</f>
        <v>6</v>
      </c>
      <c r="K902">
        <f>sofile__3[[#This Row],[POToSalesInHours]]</f>
        <v>19</v>
      </c>
    </row>
    <row r="903" spans="1:11" x14ac:dyDescent="0.35">
      <c r="A903">
        <v>902</v>
      </c>
      <c r="B903">
        <v>3</v>
      </c>
      <c r="C903">
        <v>6</v>
      </c>
      <c r="D903">
        <v>106</v>
      </c>
      <c r="E903" s="1">
        <v>43990.958333333336</v>
      </c>
      <c r="F903" s="6" t="str">
        <f>DAY(sofile__3[[#This Row],[TimeStamp]])&amp;"/"&amp;MONTH(sofile__3[[#This Row],[TimeStamp]])&amp;"/"&amp;YEAR(sofile__3[[#This Row],[TimeStamp]])</f>
        <v>8/6/2020</v>
      </c>
      <c r="G903">
        <v>902</v>
      </c>
      <c r="H903">
        <v>23</v>
      </c>
      <c r="I903">
        <f>+WEEKNUM(sofile__3[[#This Row],[TimeStamp]])</f>
        <v>24</v>
      </c>
      <c r="J903">
        <f>VLOOKUP(sofile__3[[#This Row],[PurchaseOderID]],pofile__7[[PurchaseOrderID]:[SupplierID]],3,FALSE)</f>
        <v>7</v>
      </c>
      <c r="K903">
        <f>sofile__3[[#This Row],[POToSalesInHours]]</f>
        <v>23</v>
      </c>
    </row>
    <row r="904" spans="1:11" x14ac:dyDescent="0.35">
      <c r="A904">
        <v>903</v>
      </c>
      <c r="B904">
        <v>11</v>
      </c>
      <c r="C904">
        <v>6</v>
      </c>
      <c r="D904">
        <v>147</v>
      </c>
      <c r="E904" s="1">
        <v>43991.041666666664</v>
      </c>
      <c r="F904" s="6" t="str">
        <f>DAY(sofile__3[[#This Row],[TimeStamp]])&amp;"/"&amp;MONTH(sofile__3[[#This Row],[TimeStamp]])&amp;"/"&amp;YEAR(sofile__3[[#This Row],[TimeStamp]])</f>
        <v>9/6/2020</v>
      </c>
      <c r="G904">
        <v>903</v>
      </c>
      <c r="H904">
        <v>25</v>
      </c>
      <c r="I904">
        <f>+WEEKNUM(sofile__3[[#This Row],[TimeStamp]])</f>
        <v>24</v>
      </c>
      <c r="J904">
        <f>VLOOKUP(sofile__3[[#This Row],[PurchaseOderID]],pofile__7[[PurchaseOrderID]:[SupplierID]],3,FALSE)</f>
        <v>1</v>
      </c>
      <c r="K904">
        <f>sofile__3[[#This Row],[POToSalesInHours]]</f>
        <v>25</v>
      </c>
    </row>
    <row r="905" spans="1:11" x14ac:dyDescent="0.35">
      <c r="A905">
        <v>904</v>
      </c>
      <c r="B905">
        <v>10</v>
      </c>
      <c r="C905">
        <v>4</v>
      </c>
      <c r="D905">
        <v>205</v>
      </c>
      <c r="E905" s="1">
        <v>43990.958333333336</v>
      </c>
      <c r="F905" s="6" t="str">
        <f>DAY(sofile__3[[#This Row],[TimeStamp]])&amp;"/"&amp;MONTH(sofile__3[[#This Row],[TimeStamp]])&amp;"/"&amp;YEAR(sofile__3[[#This Row],[TimeStamp]])</f>
        <v>8/6/2020</v>
      </c>
      <c r="G905">
        <v>904</v>
      </c>
      <c r="H905">
        <v>23</v>
      </c>
      <c r="I905">
        <f>+WEEKNUM(sofile__3[[#This Row],[TimeStamp]])</f>
        <v>24</v>
      </c>
      <c r="J905">
        <f>VLOOKUP(sofile__3[[#This Row],[PurchaseOderID]],pofile__7[[PurchaseOrderID]:[SupplierID]],3,FALSE)</f>
        <v>5</v>
      </c>
      <c r="K905">
        <f>sofile__3[[#This Row],[POToSalesInHours]]</f>
        <v>23</v>
      </c>
    </row>
    <row r="906" spans="1:11" x14ac:dyDescent="0.35">
      <c r="A906">
        <v>905</v>
      </c>
      <c r="B906">
        <v>4</v>
      </c>
      <c r="C906">
        <v>5</v>
      </c>
      <c r="D906">
        <v>397</v>
      </c>
      <c r="E906" s="1">
        <v>43991.125</v>
      </c>
      <c r="F906" s="6" t="str">
        <f>DAY(sofile__3[[#This Row],[TimeStamp]])&amp;"/"&amp;MONTH(sofile__3[[#This Row],[TimeStamp]])&amp;"/"&amp;YEAR(sofile__3[[#This Row],[TimeStamp]])</f>
        <v>9/6/2020</v>
      </c>
      <c r="G906">
        <v>905</v>
      </c>
      <c r="H906">
        <v>27</v>
      </c>
      <c r="I906">
        <f>+WEEKNUM(sofile__3[[#This Row],[TimeStamp]])</f>
        <v>24</v>
      </c>
      <c r="J906">
        <f>VLOOKUP(sofile__3[[#This Row],[PurchaseOderID]],pofile__7[[PurchaseOrderID]:[SupplierID]],3,FALSE)</f>
        <v>6</v>
      </c>
      <c r="K906">
        <f>sofile__3[[#This Row],[POToSalesInHours]]</f>
        <v>27</v>
      </c>
    </row>
    <row r="907" spans="1:11" x14ac:dyDescent="0.35">
      <c r="A907">
        <v>906</v>
      </c>
      <c r="B907">
        <v>13</v>
      </c>
      <c r="C907">
        <v>1</v>
      </c>
      <c r="D907">
        <v>213</v>
      </c>
      <c r="E907" s="1">
        <v>43991.916666666664</v>
      </c>
      <c r="F907" s="6" t="str">
        <f>DAY(sofile__3[[#This Row],[TimeStamp]])&amp;"/"&amp;MONTH(sofile__3[[#This Row],[TimeStamp]])&amp;"/"&amp;YEAR(sofile__3[[#This Row],[TimeStamp]])</f>
        <v>9/6/2020</v>
      </c>
      <c r="G907">
        <v>906</v>
      </c>
      <c r="H907">
        <v>22</v>
      </c>
      <c r="I907">
        <f>+WEEKNUM(sofile__3[[#This Row],[TimeStamp]])</f>
        <v>24</v>
      </c>
      <c r="J907">
        <f>VLOOKUP(sofile__3[[#This Row],[PurchaseOderID]],pofile__7[[PurchaseOrderID]:[SupplierID]],3,FALSE)</f>
        <v>4</v>
      </c>
      <c r="K907">
        <f>sofile__3[[#This Row],[POToSalesInHours]]</f>
        <v>22</v>
      </c>
    </row>
    <row r="908" spans="1:11" x14ac:dyDescent="0.35">
      <c r="A908">
        <v>907</v>
      </c>
      <c r="B908">
        <v>8</v>
      </c>
      <c r="C908">
        <v>3</v>
      </c>
      <c r="D908">
        <v>456</v>
      </c>
      <c r="E908" s="1">
        <v>43992.208333333336</v>
      </c>
      <c r="F908" s="6" t="str">
        <f>DAY(sofile__3[[#This Row],[TimeStamp]])&amp;"/"&amp;MONTH(sofile__3[[#This Row],[TimeStamp]])&amp;"/"&amp;YEAR(sofile__3[[#This Row],[TimeStamp]])</f>
        <v>10/6/2020</v>
      </c>
      <c r="G908">
        <v>907</v>
      </c>
      <c r="H908">
        <v>29</v>
      </c>
      <c r="I908">
        <f>+WEEKNUM(sofile__3[[#This Row],[TimeStamp]])</f>
        <v>24</v>
      </c>
      <c r="J908">
        <f>VLOOKUP(sofile__3[[#This Row],[PurchaseOderID]],pofile__7[[PurchaseOrderID]:[SupplierID]],3,FALSE)</f>
        <v>3</v>
      </c>
      <c r="K908">
        <f>sofile__3[[#This Row],[POToSalesInHours]]</f>
        <v>29</v>
      </c>
    </row>
    <row r="909" spans="1:11" x14ac:dyDescent="0.35">
      <c r="A909">
        <v>908</v>
      </c>
      <c r="B909">
        <v>8</v>
      </c>
      <c r="C909">
        <v>8</v>
      </c>
      <c r="D909">
        <v>419</v>
      </c>
      <c r="E909" s="1">
        <v>43991.791666666664</v>
      </c>
      <c r="F909" s="6" t="str">
        <f>DAY(sofile__3[[#This Row],[TimeStamp]])&amp;"/"&amp;MONTH(sofile__3[[#This Row],[TimeStamp]])&amp;"/"&amp;YEAR(sofile__3[[#This Row],[TimeStamp]])</f>
        <v>9/6/2020</v>
      </c>
      <c r="G909">
        <v>908</v>
      </c>
      <c r="H909">
        <v>19</v>
      </c>
      <c r="I909">
        <f>+WEEKNUM(sofile__3[[#This Row],[TimeStamp]])</f>
        <v>24</v>
      </c>
      <c r="J909">
        <f>VLOOKUP(sofile__3[[#This Row],[PurchaseOderID]],pofile__7[[PurchaseOrderID]:[SupplierID]],3,FALSE)</f>
        <v>1</v>
      </c>
      <c r="K909">
        <f>sofile__3[[#This Row],[POToSalesInHours]]</f>
        <v>19</v>
      </c>
    </row>
    <row r="910" spans="1:11" x14ac:dyDescent="0.35">
      <c r="A910">
        <v>909</v>
      </c>
      <c r="B910">
        <v>9</v>
      </c>
      <c r="C910">
        <v>8</v>
      </c>
      <c r="D910">
        <v>470</v>
      </c>
      <c r="E910" s="1">
        <v>43992.166666666664</v>
      </c>
      <c r="F910" s="6" t="str">
        <f>DAY(sofile__3[[#This Row],[TimeStamp]])&amp;"/"&amp;MONTH(sofile__3[[#This Row],[TimeStamp]])&amp;"/"&amp;YEAR(sofile__3[[#This Row],[TimeStamp]])</f>
        <v>10/6/2020</v>
      </c>
      <c r="G910">
        <v>909</v>
      </c>
      <c r="H910">
        <v>28</v>
      </c>
      <c r="I910">
        <f>+WEEKNUM(sofile__3[[#This Row],[TimeStamp]])</f>
        <v>24</v>
      </c>
      <c r="J910">
        <f>VLOOKUP(sofile__3[[#This Row],[PurchaseOderID]],pofile__7[[PurchaseOrderID]:[SupplierID]],3,FALSE)</f>
        <v>5</v>
      </c>
      <c r="K910">
        <f>sofile__3[[#This Row],[POToSalesInHours]]</f>
        <v>28</v>
      </c>
    </row>
    <row r="911" spans="1:11" x14ac:dyDescent="0.35">
      <c r="A911">
        <v>910</v>
      </c>
      <c r="B911">
        <v>10</v>
      </c>
      <c r="C911">
        <v>5</v>
      </c>
      <c r="D911">
        <v>437</v>
      </c>
      <c r="E911" s="1">
        <v>43991.916666666664</v>
      </c>
      <c r="F911" s="6" t="str">
        <f>DAY(sofile__3[[#This Row],[TimeStamp]])&amp;"/"&amp;MONTH(sofile__3[[#This Row],[TimeStamp]])&amp;"/"&amp;YEAR(sofile__3[[#This Row],[TimeStamp]])</f>
        <v>9/6/2020</v>
      </c>
      <c r="G911">
        <v>910</v>
      </c>
      <c r="H911">
        <v>22</v>
      </c>
      <c r="I911">
        <f>+WEEKNUM(sofile__3[[#This Row],[TimeStamp]])</f>
        <v>24</v>
      </c>
      <c r="J911">
        <f>VLOOKUP(sofile__3[[#This Row],[PurchaseOderID]],pofile__7[[PurchaseOrderID]:[SupplierID]],3,FALSE)</f>
        <v>2</v>
      </c>
      <c r="K911">
        <f>sofile__3[[#This Row],[POToSalesInHours]]</f>
        <v>22</v>
      </c>
    </row>
    <row r="912" spans="1:11" x14ac:dyDescent="0.35">
      <c r="A912">
        <v>911</v>
      </c>
      <c r="B912">
        <v>3</v>
      </c>
      <c r="C912">
        <v>8</v>
      </c>
      <c r="D912">
        <v>181</v>
      </c>
      <c r="E912" s="1">
        <v>43992.833333333336</v>
      </c>
      <c r="F912" s="6" t="str">
        <f>DAY(sofile__3[[#This Row],[TimeStamp]])&amp;"/"&amp;MONTH(sofile__3[[#This Row],[TimeStamp]])&amp;"/"&amp;YEAR(sofile__3[[#This Row],[TimeStamp]])</f>
        <v>10/6/2020</v>
      </c>
      <c r="G912">
        <v>911</v>
      </c>
      <c r="H912">
        <v>20</v>
      </c>
      <c r="I912">
        <f>+WEEKNUM(sofile__3[[#This Row],[TimeStamp]])</f>
        <v>24</v>
      </c>
      <c r="J912">
        <f>VLOOKUP(sofile__3[[#This Row],[PurchaseOderID]],pofile__7[[PurchaseOrderID]:[SupplierID]],3,FALSE)</f>
        <v>7</v>
      </c>
      <c r="K912">
        <f>sofile__3[[#This Row],[POToSalesInHours]]</f>
        <v>20</v>
      </c>
    </row>
    <row r="913" spans="1:11" x14ac:dyDescent="0.35">
      <c r="A913">
        <v>912</v>
      </c>
      <c r="B913">
        <v>7</v>
      </c>
      <c r="C913">
        <v>9</v>
      </c>
      <c r="D913">
        <v>280</v>
      </c>
      <c r="E913" s="1">
        <v>43993</v>
      </c>
      <c r="F913" s="6" t="str">
        <f>DAY(sofile__3[[#This Row],[TimeStamp]])&amp;"/"&amp;MONTH(sofile__3[[#This Row],[TimeStamp]])&amp;"/"&amp;YEAR(sofile__3[[#This Row],[TimeStamp]])</f>
        <v>11/6/2020</v>
      </c>
      <c r="G913">
        <v>912</v>
      </c>
      <c r="H913">
        <v>24</v>
      </c>
      <c r="I913">
        <f>+WEEKNUM(sofile__3[[#This Row],[TimeStamp]])</f>
        <v>24</v>
      </c>
      <c r="J913">
        <f>VLOOKUP(sofile__3[[#This Row],[PurchaseOderID]],pofile__7[[PurchaseOrderID]:[SupplierID]],3,FALSE)</f>
        <v>4</v>
      </c>
      <c r="K913">
        <f>sofile__3[[#This Row],[POToSalesInHours]]</f>
        <v>24</v>
      </c>
    </row>
    <row r="914" spans="1:11" x14ac:dyDescent="0.35">
      <c r="A914">
        <v>913</v>
      </c>
      <c r="B914">
        <v>10</v>
      </c>
      <c r="C914">
        <v>7</v>
      </c>
      <c r="D914">
        <v>219</v>
      </c>
      <c r="E914" s="1">
        <v>43993.041666666664</v>
      </c>
      <c r="F914" s="6" t="str">
        <f>DAY(sofile__3[[#This Row],[TimeStamp]])&amp;"/"&amp;MONTH(sofile__3[[#This Row],[TimeStamp]])&amp;"/"&amp;YEAR(sofile__3[[#This Row],[TimeStamp]])</f>
        <v>11/6/2020</v>
      </c>
      <c r="G914">
        <v>913</v>
      </c>
      <c r="H914">
        <v>25</v>
      </c>
      <c r="I914">
        <f>+WEEKNUM(sofile__3[[#This Row],[TimeStamp]])</f>
        <v>24</v>
      </c>
      <c r="J914">
        <f>VLOOKUP(sofile__3[[#This Row],[PurchaseOderID]],pofile__7[[PurchaseOrderID]:[SupplierID]],3,FALSE)</f>
        <v>6</v>
      </c>
      <c r="K914">
        <f>sofile__3[[#This Row],[POToSalesInHours]]</f>
        <v>25</v>
      </c>
    </row>
    <row r="915" spans="1:11" x14ac:dyDescent="0.35">
      <c r="A915">
        <v>914</v>
      </c>
      <c r="B915">
        <v>6</v>
      </c>
      <c r="C915">
        <v>8</v>
      </c>
      <c r="D915">
        <v>313</v>
      </c>
      <c r="E915" s="1">
        <v>43992.791666666664</v>
      </c>
      <c r="F915" s="6" t="str">
        <f>DAY(sofile__3[[#This Row],[TimeStamp]])&amp;"/"&amp;MONTH(sofile__3[[#This Row],[TimeStamp]])&amp;"/"&amp;YEAR(sofile__3[[#This Row],[TimeStamp]])</f>
        <v>10/6/2020</v>
      </c>
      <c r="G915">
        <v>914</v>
      </c>
      <c r="H915">
        <v>19</v>
      </c>
      <c r="I915">
        <f>+WEEKNUM(sofile__3[[#This Row],[TimeStamp]])</f>
        <v>24</v>
      </c>
      <c r="J915">
        <f>VLOOKUP(sofile__3[[#This Row],[PurchaseOderID]],pofile__7[[PurchaseOrderID]:[SupplierID]],3,FALSE)</f>
        <v>7</v>
      </c>
      <c r="K915">
        <f>sofile__3[[#This Row],[POToSalesInHours]]</f>
        <v>19</v>
      </c>
    </row>
    <row r="916" spans="1:11" x14ac:dyDescent="0.35">
      <c r="A916">
        <v>915</v>
      </c>
      <c r="B916">
        <v>2</v>
      </c>
      <c r="C916">
        <v>5</v>
      </c>
      <c r="D916">
        <v>329</v>
      </c>
      <c r="E916" s="1">
        <v>43994.25</v>
      </c>
      <c r="F916" s="6" t="str">
        <f>DAY(sofile__3[[#This Row],[TimeStamp]])&amp;"/"&amp;MONTH(sofile__3[[#This Row],[TimeStamp]])&amp;"/"&amp;YEAR(sofile__3[[#This Row],[TimeStamp]])</f>
        <v>12/6/2020</v>
      </c>
      <c r="G916">
        <v>915</v>
      </c>
      <c r="H916">
        <v>30</v>
      </c>
      <c r="I916">
        <f>+WEEKNUM(sofile__3[[#This Row],[TimeStamp]])</f>
        <v>24</v>
      </c>
      <c r="J916">
        <f>VLOOKUP(sofile__3[[#This Row],[PurchaseOderID]],pofile__7[[PurchaseOrderID]:[SupplierID]],3,FALSE)</f>
        <v>6</v>
      </c>
      <c r="K916">
        <f>sofile__3[[#This Row],[POToSalesInHours]]</f>
        <v>30</v>
      </c>
    </row>
    <row r="917" spans="1:11" x14ac:dyDescent="0.35">
      <c r="A917">
        <v>916</v>
      </c>
      <c r="B917">
        <v>14</v>
      </c>
      <c r="C917">
        <v>1</v>
      </c>
      <c r="D917">
        <v>297</v>
      </c>
      <c r="E917" s="1">
        <v>43994.041666666664</v>
      </c>
      <c r="F917" s="6" t="str">
        <f>DAY(sofile__3[[#This Row],[TimeStamp]])&amp;"/"&amp;MONTH(sofile__3[[#This Row],[TimeStamp]])&amp;"/"&amp;YEAR(sofile__3[[#This Row],[TimeStamp]])</f>
        <v>12/6/2020</v>
      </c>
      <c r="G917">
        <v>916</v>
      </c>
      <c r="H917">
        <v>25</v>
      </c>
      <c r="I917">
        <f>+WEEKNUM(sofile__3[[#This Row],[TimeStamp]])</f>
        <v>24</v>
      </c>
      <c r="J917">
        <f>VLOOKUP(sofile__3[[#This Row],[PurchaseOderID]],pofile__7[[PurchaseOrderID]:[SupplierID]],3,FALSE)</f>
        <v>1</v>
      </c>
      <c r="K917">
        <f>sofile__3[[#This Row],[POToSalesInHours]]</f>
        <v>25</v>
      </c>
    </row>
    <row r="918" spans="1:11" x14ac:dyDescent="0.35">
      <c r="A918">
        <v>917</v>
      </c>
      <c r="B918">
        <v>14</v>
      </c>
      <c r="C918">
        <v>7</v>
      </c>
      <c r="D918">
        <v>203</v>
      </c>
      <c r="E918" s="1">
        <v>43993.875</v>
      </c>
      <c r="F918" s="6" t="str">
        <f>DAY(sofile__3[[#This Row],[TimeStamp]])&amp;"/"&amp;MONTH(sofile__3[[#This Row],[TimeStamp]])&amp;"/"&amp;YEAR(sofile__3[[#This Row],[TimeStamp]])</f>
        <v>11/6/2020</v>
      </c>
      <c r="G918">
        <v>917</v>
      </c>
      <c r="H918">
        <v>21</v>
      </c>
      <c r="I918">
        <f>+WEEKNUM(sofile__3[[#This Row],[TimeStamp]])</f>
        <v>24</v>
      </c>
      <c r="J918">
        <f>VLOOKUP(sofile__3[[#This Row],[PurchaseOderID]],pofile__7[[PurchaseOrderID]:[SupplierID]],3,FALSE)</f>
        <v>7</v>
      </c>
      <c r="K918">
        <f>sofile__3[[#This Row],[POToSalesInHours]]</f>
        <v>21</v>
      </c>
    </row>
    <row r="919" spans="1:11" x14ac:dyDescent="0.35">
      <c r="A919">
        <v>918</v>
      </c>
      <c r="B919">
        <v>14</v>
      </c>
      <c r="C919">
        <v>8</v>
      </c>
      <c r="D919">
        <v>184</v>
      </c>
      <c r="E919" s="1">
        <v>43993.916666666664</v>
      </c>
      <c r="F919" s="6" t="str">
        <f>DAY(sofile__3[[#This Row],[TimeStamp]])&amp;"/"&amp;MONTH(sofile__3[[#This Row],[TimeStamp]])&amp;"/"&amp;YEAR(sofile__3[[#This Row],[TimeStamp]])</f>
        <v>11/6/2020</v>
      </c>
      <c r="G919">
        <v>918</v>
      </c>
      <c r="H919">
        <v>22</v>
      </c>
      <c r="I919">
        <f>+WEEKNUM(sofile__3[[#This Row],[TimeStamp]])</f>
        <v>24</v>
      </c>
      <c r="J919">
        <f>VLOOKUP(sofile__3[[#This Row],[PurchaseOderID]],pofile__7[[PurchaseOrderID]:[SupplierID]],3,FALSE)</f>
        <v>1</v>
      </c>
      <c r="K919">
        <f>sofile__3[[#This Row],[POToSalesInHours]]</f>
        <v>22</v>
      </c>
    </row>
    <row r="920" spans="1:11" x14ac:dyDescent="0.35">
      <c r="A920">
        <v>919</v>
      </c>
      <c r="B920">
        <v>13</v>
      </c>
      <c r="C920">
        <v>9</v>
      </c>
      <c r="D920">
        <v>202</v>
      </c>
      <c r="E920" s="1">
        <v>43993.791666666664</v>
      </c>
      <c r="F920" s="6" t="str">
        <f>DAY(sofile__3[[#This Row],[TimeStamp]])&amp;"/"&amp;MONTH(sofile__3[[#This Row],[TimeStamp]])&amp;"/"&amp;YEAR(sofile__3[[#This Row],[TimeStamp]])</f>
        <v>11/6/2020</v>
      </c>
      <c r="G920">
        <v>919</v>
      </c>
      <c r="H920">
        <v>19</v>
      </c>
      <c r="I920">
        <f>+WEEKNUM(sofile__3[[#This Row],[TimeStamp]])</f>
        <v>24</v>
      </c>
      <c r="J920">
        <f>VLOOKUP(sofile__3[[#This Row],[PurchaseOderID]],pofile__7[[PurchaseOrderID]:[SupplierID]],3,FALSE)</f>
        <v>3</v>
      </c>
      <c r="K920">
        <f>sofile__3[[#This Row],[POToSalesInHours]]</f>
        <v>19</v>
      </c>
    </row>
    <row r="921" spans="1:11" x14ac:dyDescent="0.35">
      <c r="A921">
        <v>920</v>
      </c>
      <c r="B921">
        <v>12</v>
      </c>
      <c r="C921">
        <v>6</v>
      </c>
      <c r="D921">
        <v>434</v>
      </c>
      <c r="E921" s="1">
        <v>43995.041666666664</v>
      </c>
      <c r="F921" s="6" t="str">
        <f>DAY(sofile__3[[#This Row],[TimeStamp]])&amp;"/"&amp;MONTH(sofile__3[[#This Row],[TimeStamp]])&amp;"/"&amp;YEAR(sofile__3[[#This Row],[TimeStamp]])</f>
        <v>13/6/2020</v>
      </c>
      <c r="G921">
        <v>920</v>
      </c>
      <c r="H921">
        <v>25</v>
      </c>
      <c r="I921">
        <f>+WEEKNUM(sofile__3[[#This Row],[TimeStamp]])</f>
        <v>24</v>
      </c>
      <c r="J921">
        <f>VLOOKUP(sofile__3[[#This Row],[PurchaseOderID]],pofile__7[[PurchaseOrderID]:[SupplierID]],3,FALSE)</f>
        <v>3</v>
      </c>
      <c r="K921">
        <f>sofile__3[[#This Row],[POToSalesInHours]]</f>
        <v>25</v>
      </c>
    </row>
    <row r="922" spans="1:11" x14ac:dyDescent="0.35">
      <c r="A922">
        <v>921</v>
      </c>
      <c r="B922">
        <v>11</v>
      </c>
      <c r="C922">
        <v>3</v>
      </c>
      <c r="D922">
        <v>134</v>
      </c>
      <c r="E922" s="1">
        <v>43995.25</v>
      </c>
      <c r="F922" s="6" t="str">
        <f>DAY(sofile__3[[#This Row],[TimeStamp]])&amp;"/"&amp;MONTH(sofile__3[[#This Row],[TimeStamp]])&amp;"/"&amp;YEAR(sofile__3[[#This Row],[TimeStamp]])</f>
        <v>13/6/2020</v>
      </c>
      <c r="G922">
        <v>921</v>
      </c>
      <c r="H922">
        <v>30</v>
      </c>
      <c r="I922">
        <f>+WEEKNUM(sofile__3[[#This Row],[TimeStamp]])</f>
        <v>24</v>
      </c>
      <c r="J922">
        <f>VLOOKUP(sofile__3[[#This Row],[PurchaseOderID]],pofile__7[[PurchaseOrderID]:[SupplierID]],3,FALSE)</f>
        <v>4</v>
      </c>
      <c r="K922">
        <f>sofile__3[[#This Row],[POToSalesInHours]]</f>
        <v>30</v>
      </c>
    </row>
    <row r="923" spans="1:11" x14ac:dyDescent="0.35">
      <c r="A923">
        <v>922</v>
      </c>
      <c r="B923">
        <v>6</v>
      </c>
      <c r="C923">
        <v>3</v>
      </c>
      <c r="D923">
        <v>194</v>
      </c>
      <c r="E923" s="1">
        <v>43995.166666666664</v>
      </c>
      <c r="F923" s="6" t="str">
        <f>DAY(sofile__3[[#This Row],[TimeStamp]])&amp;"/"&amp;MONTH(sofile__3[[#This Row],[TimeStamp]])&amp;"/"&amp;YEAR(sofile__3[[#This Row],[TimeStamp]])</f>
        <v>13/6/2020</v>
      </c>
      <c r="G923">
        <v>922</v>
      </c>
      <c r="H923">
        <v>28</v>
      </c>
      <c r="I923">
        <f>+WEEKNUM(sofile__3[[#This Row],[TimeStamp]])</f>
        <v>24</v>
      </c>
      <c r="J923">
        <f>VLOOKUP(sofile__3[[#This Row],[PurchaseOderID]],pofile__7[[PurchaseOrderID]:[SupplierID]],3,FALSE)</f>
        <v>4</v>
      </c>
      <c r="K923">
        <f>sofile__3[[#This Row],[POToSalesInHours]]</f>
        <v>28</v>
      </c>
    </row>
    <row r="924" spans="1:11" x14ac:dyDescent="0.35">
      <c r="A924">
        <v>923</v>
      </c>
      <c r="B924">
        <v>13</v>
      </c>
      <c r="C924">
        <v>3</v>
      </c>
      <c r="D924">
        <v>390</v>
      </c>
      <c r="E924" s="1">
        <v>43994.875</v>
      </c>
      <c r="F924" s="6" t="str">
        <f>DAY(sofile__3[[#This Row],[TimeStamp]])&amp;"/"&amp;MONTH(sofile__3[[#This Row],[TimeStamp]])&amp;"/"&amp;YEAR(sofile__3[[#This Row],[TimeStamp]])</f>
        <v>12/6/2020</v>
      </c>
      <c r="G924">
        <v>923</v>
      </c>
      <c r="H924">
        <v>21</v>
      </c>
      <c r="I924">
        <f>+WEEKNUM(sofile__3[[#This Row],[TimeStamp]])</f>
        <v>24</v>
      </c>
      <c r="J924">
        <f>VLOOKUP(sofile__3[[#This Row],[PurchaseOderID]],pofile__7[[PurchaseOrderID]:[SupplierID]],3,FALSE)</f>
        <v>3</v>
      </c>
      <c r="K924">
        <f>sofile__3[[#This Row],[POToSalesInHours]]</f>
        <v>21</v>
      </c>
    </row>
    <row r="925" spans="1:11" x14ac:dyDescent="0.35">
      <c r="A925">
        <v>924</v>
      </c>
      <c r="B925">
        <v>8</v>
      </c>
      <c r="C925">
        <v>8</v>
      </c>
      <c r="D925">
        <v>455</v>
      </c>
      <c r="E925" s="1">
        <v>43995.208333333336</v>
      </c>
      <c r="F925" s="6" t="str">
        <f>DAY(sofile__3[[#This Row],[TimeStamp]])&amp;"/"&amp;MONTH(sofile__3[[#This Row],[TimeStamp]])&amp;"/"&amp;YEAR(sofile__3[[#This Row],[TimeStamp]])</f>
        <v>13/6/2020</v>
      </c>
      <c r="G925">
        <v>924</v>
      </c>
      <c r="H925">
        <v>29</v>
      </c>
      <c r="I925">
        <f>+WEEKNUM(sofile__3[[#This Row],[TimeStamp]])</f>
        <v>24</v>
      </c>
      <c r="J925">
        <f>VLOOKUP(sofile__3[[#This Row],[PurchaseOderID]],pofile__7[[PurchaseOrderID]:[SupplierID]],3,FALSE)</f>
        <v>2</v>
      </c>
      <c r="K925">
        <f>sofile__3[[#This Row],[POToSalesInHours]]</f>
        <v>29</v>
      </c>
    </row>
    <row r="926" spans="1:11" x14ac:dyDescent="0.35">
      <c r="A926">
        <v>925</v>
      </c>
      <c r="B926">
        <v>14</v>
      </c>
      <c r="C926">
        <v>8</v>
      </c>
      <c r="D926">
        <v>374</v>
      </c>
      <c r="E926" s="1">
        <v>43996.083333333336</v>
      </c>
      <c r="F926" s="6" t="str">
        <f>DAY(sofile__3[[#This Row],[TimeStamp]])&amp;"/"&amp;MONTH(sofile__3[[#This Row],[TimeStamp]])&amp;"/"&amp;YEAR(sofile__3[[#This Row],[TimeStamp]])</f>
        <v>14/6/2020</v>
      </c>
      <c r="G926">
        <v>925</v>
      </c>
      <c r="H926">
        <v>26</v>
      </c>
      <c r="I926">
        <f>+WEEKNUM(sofile__3[[#This Row],[TimeStamp]])</f>
        <v>25</v>
      </c>
      <c r="J926">
        <f>VLOOKUP(sofile__3[[#This Row],[PurchaseOderID]],pofile__7[[PurchaseOrderID]:[SupplierID]],3,FALSE)</f>
        <v>5</v>
      </c>
      <c r="K926">
        <f>sofile__3[[#This Row],[POToSalesInHours]]</f>
        <v>26</v>
      </c>
    </row>
    <row r="927" spans="1:11" x14ac:dyDescent="0.35">
      <c r="A927">
        <v>926</v>
      </c>
      <c r="B927">
        <v>13</v>
      </c>
      <c r="C927">
        <v>1</v>
      </c>
      <c r="D927">
        <v>458</v>
      </c>
      <c r="E927" s="1">
        <v>43996.083333333336</v>
      </c>
      <c r="F927" s="6" t="str">
        <f>DAY(sofile__3[[#This Row],[TimeStamp]])&amp;"/"&amp;MONTH(sofile__3[[#This Row],[TimeStamp]])&amp;"/"&amp;YEAR(sofile__3[[#This Row],[TimeStamp]])</f>
        <v>14/6/2020</v>
      </c>
      <c r="G927">
        <v>926</v>
      </c>
      <c r="H927">
        <v>26</v>
      </c>
      <c r="I927">
        <f>+WEEKNUM(sofile__3[[#This Row],[TimeStamp]])</f>
        <v>25</v>
      </c>
      <c r="J927">
        <f>VLOOKUP(sofile__3[[#This Row],[PurchaseOderID]],pofile__7[[PurchaseOrderID]:[SupplierID]],3,FALSE)</f>
        <v>7</v>
      </c>
      <c r="K927">
        <f>sofile__3[[#This Row],[POToSalesInHours]]</f>
        <v>26</v>
      </c>
    </row>
    <row r="928" spans="1:11" x14ac:dyDescent="0.35">
      <c r="A928">
        <v>927</v>
      </c>
      <c r="B928">
        <v>9</v>
      </c>
      <c r="C928">
        <v>3</v>
      </c>
      <c r="D928">
        <v>441</v>
      </c>
      <c r="E928" s="1">
        <v>43996.208333333336</v>
      </c>
      <c r="F928" s="6" t="str">
        <f>DAY(sofile__3[[#This Row],[TimeStamp]])&amp;"/"&amp;MONTH(sofile__3[[#This Row],[TimeStamp]])&amp;"/"&amp;YEAR(sofile__3[[#This Row],[TimeStamp]])</f>
        <v>14/6/2020</v>
      </c>
      <c r="G928">
        <v>927</v>
      </c>
      <c r="H928">
        <v>29</v>
      </c>
      <c r="I928">
        <f>+WEEKNUM(sofile__3[[#This Row],[TimeStamp]])</f>
        <v>25</v>
      </c>
      <c r="J928">
        <f>VLOOKUP(sofile__3[[#This Row],[PurchaseOderID]],pofile__7[[PurchaseOrderID]:[SupplierID]],3,FALSE)</f>
        <v>5</v>
      </c>
      <c r="K928">
        <f>sofile__3[[#This Row],[POToSalesInHours]]</f>
        <v>29</v>
      </c>
    </row>
    <row r="929" spans="1:11" x14ac:dyDescent="0.35">
      <c r="A929">
        <v>928</v>
      </c>
      <c r="B929">
        <v>4</v>
      </c>
      <c r="C929">
        <v>1</v>
      </c>
      <c r="D929">
        <v>455</v>
      </c>
      <c r="E929" s="1">
        <v>43995.833333333336</v>
      </c>
      <c r="F929" s="6" t="str">
        <f>DAY(sofile__3[[#This Row],[TimeStamp]])&amp;"/"&amp;MONTH(sofile__3[[#This Row],[TimeStamp]])&amp;"/"&amp;YEAR(sofile__3[[#This Row],[TimeStamp]])</f>
        <v>13/6/2020</v>
      </c>
      <c r="G929">
        <v>928</v>
      </c>
      <c r="H929">
        <v>20</v>
      </c>
      <c r="I929">
        <f>+WEEKNUM(sofile__3[[#This Row],[TimeStamp]])</f>
        <v>24</v>
      </c>
      <c r="J929">
        <f>VLOOKUP(sofile__3[[#This Row],[PurchaseOderID]],pofile__7[[PurchaseOrderID]:[SupplierID]],3,FALSE)</f>
        <v>7</v>
      </c>
      <c r="K929">
        <f>sofile__3[[#This Row],[POToSalesInHours]]</f>
        <v>20</v>
      </c>
    </row>
    <row r="930" spans="1:11" x14ac:dyDescent="0.35">
      <c r="A930">
        <v>929</v>
      </c>
      <c r="B930">
        <v>3</v>
      </c>
      <c r="C930">
        <v>8</v>
      </c>
      <c r="D930">
        <v>305</v>
      </c>
      <c r="E930" s="1">
        <v>43996.125</v>
      </c>
      <c r="F930" s="6" t="str">
        <f>DAY(sofile__3[[#This Row],[TimeStamp]])&amp;"/"&amp;MONTH(sofile__3[[#This Row],[TimeStamp]])&amp;"/"&amp;YEAR(sofile__3[[#This Row],[TimeStamp]])</f>
        <v>14/6/2020</v>
      </c>
      <c r="G930">
        <v>929</v>
      </c>
      <c r="H930">
        <v>27</v>
      </c>
      <c r="I930">
        <f>+WEEKNUM(sofile__3[[#This Row],[TimeStamp]])</f>
        <v>25</v>
      </c>
      <c r="J930">
        <f>VLOOKUP(sofile__3[[#This Row],[PurchaseOderID]],pofile__7[[PurchaseOrderID]:[SupplierID]],3,FALSE)</f>
        <v>2</v>
      </c>
      <c r="K930">
        <f>sofile__3[[#This Row],[POToSalesInHours]]</f>
        <v>27</v>
      </c>
    </row>
    <row r="931" spans="1:11" x14ac:dyDescent="0.35">
      <c r="A931">
        <v>930</v>
      </c>
      <c r="B931">
        <v>3</v>
      </c>
      <c r="C931">
        <v>4</v>
      </c>
      <c r="D931">
        <v>191</v>
      </c>
      <c r="E931" s="1">
        <v>43995.958333333336</v>
      </c>
      <c r="F931" s="6" t="str">
        <f>DAY(sofile__3[[#This Row],[TimeStamp]])&amp;"/"&amp;MONTH(sofile__3[[#This Row],[TimeStamp]])&amp;"/"&amp;YEAR(sofile__3[[#This Row],[TimeStamp]])</f>
        <v>13/6/2020</v>
      </c>
      <c r="G931">
        <v>930</v>
      </c>
      <c r="H931">
        <v>23</v>
      </c>
      <c r="I931">
        <f>+WEEKNUM(sofile__3[[#This Row],[TimeStamp]])</f>
        <v>24</v>
      </c>
      <c r="J931">
        <f>VLOOKUP(sofile__3[[#This Row],[PurchaseOderID]],pofile__7[[PurchaseOrderID]:[SupplierID]],3,FALSE)</f>
        <v>3</v>
      </c>
      <c r="K931">
        <f>sofile__3[[#This Row],[POToSalesInHours]]</f>
        <v>23</v>
      </c>
    </row>
    <row r="932" spans="1:11" x14ac:dyDescent="0.35">
      <c r="A932">
        <v>931</v>
      </c>
      <c r="B932">
        <v>8</v>
      </c>
      <c r="C932">
        <v>9</v>
      </c>
      <c r="D932">
        <v>138</v>
      </c>
      <c r="E932" s="1">
        <v>43995.791666666664</v>
      </c>
      <c r="F932" s="6" t="str">
        <f>DAY(sofile__3[[#This Row],[TimeStamp]])&amp;"/"&amp;MONTH(sofile__3[[#This Row],[TimeStamp]])&amp;"/"&amp;YEAR(sofile__3[[#This Row],[TimeStamp]])</f>
        <v>13/6/2020</v>
      </c>
      <c r="G932">
        <v>931</v>
      </c>
      <c r="H932">
        <v>19</v>
      </c>
      <c r="I932">
        <f>+WEEKNUM(sofile__3[[#This Row],[TimeStamp]])</f>
        <v>24</v>
      </c>
      <c r="J932">
        <f>VLOOKUP(sofile__3[[#This Row],[PurchaseOderID]],pofile__7[[PurchaseOrderID]:[SupplierID]],3,FALSE)</f>
        <v>7</v>
      </c>
      <c r="K932">
        <f>sofile__3[[#This Row],[POToSalesInHours]]</f>
        <v>19</v>
      </c>
    </row>
    <row r="933" spans="1:11" x14ac:dyDescent="0.35">
      <c r="A933">
        <v>932</v>
      </c>
      <c r="B933">
        <v>13</v>
      </c>
      <c r="C933">
        <v>1</v>
      </c>
      <c r="D933">
        <v>220</v>
      </c>
      <c r="E933" s="1">
        <v>43996.916666666664</v>
      </c>
      <c r="F933" s="6" t="str">
        <f>DAY(sofile__3[[#This Row],[TimeStamp]])&amp;"/"&amp;MONTH(sofile__3[[#This Row],[TimeStamp]])&amp;"/"&amp;YEAR(sofile__3[[#This Row],[TimeStamp]])</f>
        <v>14/6/2020</v>
      </c>
      <c r="G933">
        <v>932</v>
      </c>
      <c r="H933">
        <v>22</v>
      </c>
      <c r="I933">
        <f>+WEEKNUM(sofile__3[[#This Row],[TimeStamp]])</f>
        <v>25</v>
      </c>
      <c r="J933">
        <f>VLOOKUP(sofile__3[[#This Row],[PurchaseOderID]],pofile__7[[PurchaseOrderID]:[SupplierID]],3,FALSE)</f>
        <v>7</v>
      </c>
      <c r="K933">
        <f>sofile__3[[#This Row],[POToSalesInHours]]</f>
        <v>22</v>
      </c>
    </row>
    <row r="934" spans="1:11" x14ac:dyDescent="0.35">
      <c r="A934">
        <v>933</v>
      </c>
      <c r="B934">
        <v>1</v>
      </c>
      <c r="C934">
        <v>3</v>
      </c>
      <c r="D934">
        <v>174</v>
      </c>
      <c r="E934" s="1">
        <v>43997.208333333336</v>
      </c>
      <c r="F934" s="6" t="str">
        <f>DAY(sofile__3[[#This Row],[TimeStamp]])&amp;"/"&amp;MONTH(sofile__3[[#This Row],[TimeStamp]])&amp;"/"&amp;YEAR(sofile__3[[#This Row],[TimeStamp]])</f>
        <v>15/6/2020</v>
      </c>
      <c r="G934">
        <v>933</v>
      </c>
      <c r="H934">
        <v>29</v>
      </c>
      <c r="I934">
        <f>+WEEKNUM(sofile__3[[#This Row],[TimeStamp]])</f>
        <v>25</v>
      </c>
      <c r="J934">
        <f>VLOOKUP(sofile__3[[#This Row],[PurchaseOderID]],pofile__7[[PurchaseOrderID]:[SupplierID]],3,FALSE)</f>
        <v>5</v>
      </c>
      <c r="K934">
        <f>sofile__3[[#This Row],[POToSalesInHours]]</f>
        <v>29</v>
      </c>
    </row>
    <row r="935" spans="1:11" x14ac:dyDescent="0.35">
      <c r="A935">
        <v>934</v>
      </c>
      <c r="B935">
        <v>3</v>
      </c>
      <c r="C935">
        <v>4</v>
      </c>
      <c r="D935">
        <v>210</v>
      </c>
      <c r="E935" s="1">
        <v>43997</v>
      </c>
      <c r="F935" s="6" t="str">
        <f>DAY(sofile__3[[#This Row],[TimeStamp]])&amp;"/"&amp;MONTH(sofile__3[[#This Row],[TimeStamp]])&amp;"/"&amp;YEAR(sofile__3[[#This Row],[TimeStamp]])</f>
        <v>15/6/2020</v>
      </c>
      <c r="G935">
        <v>934</v>
      </c>
      <c r="H935">
        <v>24</v>
      </c>
      <c r="I935">
        <f>+WEEKNUM(sofile__3[[#This Row],[TimeStamp]])</f>
        <v>25</v>
      </c>
      <c r="J935">
        <f>VLOOKUP(sofile__3[[#This Row],[PurchaseOderID]],pofile__7[[PurchaseOrderID]:[SupplierID]],3,FALSE)</f>
        <v>2</v>
      </c>
      <c r="K935">
        <f>sofile__3[[#This Row],[POToSalesInHours]]</f>
        <v>24</v>
      </c>
    </row>
    <row r="936" spans="1:11" x14ac:dyDescent="0.35">
      <c r="A936">
        <v>935</v>
      </c>
      <c r="B936">
        <v>2</v>
      </c>
      <c r="C936">
        <v>4</v>
      </c>
      <c r="D936">
        <v>130</v>
      </c>
      <c r="E936" s="1">
        <v>43997.208333333336</v>
      </c>
      <c r="F936" s="6" t="str">
        <f>DAY(sofile__3[[#This Row],[TimeStamp]])&amp;"/"&amp;MONTH(sofile__3[[#This Row],[TimeStamp]])&amp;"/"&amp;YEAR(sofile__3[[#This Row],[TimeStamp]])</f>
        <v>15/6/2020</v>
      </c>
      <c r="G936">
        <v>935</v>
      </c>
      <c r="H936">
        <v>29</v>
      </c>
      <c r="I936">
        <f>+WEEKNUM(sofile__3[[#This Row],[TimeStamp]])</f>
        <v>25</v>
      </c>
      <c r="J936">
        <f>VLOOKUP(sofile__3[[#This Row],[PurchaseOderID]],pofile__7[[PurchaseOrderID]:[SupplierID]],3,FALSE)</f>
        <v>1</v>
      </c>
      <c r="K936">
        <f>sofile__3[[#This Row],[POToSalesInHours]]</f>
        <v>29</v>
      </c>
    </row>
    <row r="937" spans="1:11" x14ac:dyDescent="0.35">
      <c r="A937">
        <v>936</v>
      </c>
      <c r="B937">
        <v>5</v>
      </c>
      <c r="C937">
        <v>7</v>
      </c>
      <c r="D937">
        <v>321</v>
      </c>
      <c r="E937" s="1">
        <v>43997.125</v>
      </c>
      <c r="F937" s="6" t="str">
        <f>DAY(sofile__3[[#This Row],[TimeStamp]])&amp;"/"&amp;MONTH(sofile__3[[#This Row],[TimeStamp]])&amp;"/"&amp;YEAR(sofile__3[[#This Row],[TimeStamp]])</f>
        <v>15/6/2020</v>
      </c>
      <c r="G937">
        <v>936</v>
      </c>
      <c r="H937">
        <v>27</v>
      </c>
      <c r="I937">
        <f>+WEEKNUM(sofile__3[[#This Row],[TimeStamp]])</f>
        <v>25</v>
      </c>
      <c r="J937">
        <f>VLOOKUP(sofile__3[[#This Row],[PurchaseOderID]],pofile__7[[PurchaseOrderID]:[SupplierID]],3,FALSE)</f>
        <v>2</v>
      </c>
      <c r="K937">
        <f>sofile__3[[#This Row],[POToSalesInHours]]</f>
        <v>27</v>
      </c>
    </row>
    <row r="938" spans="1:11" x14ac:dyDescent="0.35">
      <c r="A938">
        <v>937</v>
      </c>
      <c r="B938">
        <v>7</v>
      </c>
      <c r="C938">
        <v>5</v>
      </c>
      <c r="D938">
        <v>387</v>
      </c>
      <c r="E938" s="1">
        <v>43997.166666666664</v>
      </c>
      <c r="F938" s="6" t="str">
        <f>DAY(sofile__3[[#This Row],[TimeStamp]])&amp;"/"&amp;MONTH(sofile__3[[#This Row],[TimeStamp]])&amp;"/"&amp;YEAR(sofile__3[[#This Row],[TimeStamp]])</f>
        <v>15/6/2020</v>
      </c>
      <c r="G938">
        <v>937</v>
      </c>
      <c r="H938">
        <v>28</v>
      </c>
      <c r="I938">
        <f>+WEEKNUM(sofile__3[[#This Row],[TimeStamp]])</f>
        <v>25</v>
      </c>
      <c r="J938">
        <f>VLOOKUP(sofile__3[[#This Row],[PurchaseOderID]],pofile__7[[PurchaseOrderID]:[SupplierID]],3,FALSE)</f>
        <v>4</v>
      </c>
      <c r="K938">
        <f>sofile__3[[#This Row],[POToSalesInHours]]</f>
        <v>28</v>
      </c>
    </row>
    <row r="939" spans="1:11" x14ac:dyDescent="0.35">
      <c r="A939">
        <v>938</v>
      </c>
      <c r="B939">
        <v>12</v>
      </c>
      <c r="C939">
        <v>6</v>
      </c>
      <c r="D939">
        <v>418</v>
      </c>
      <c r="E939" s="1">
        <v>43997</v>
      </c>
      <c r="F939" s="6" t="str">
        <f>DAY(sofile__3[[#This Row],[TimeStamp]])&amp;"/"&amp;MONTH(sofile__3[[#This Row],[TimeStamp]])&amp;"/"&amp;YEAR(sofile__3[[#This Row],[TimeStamp]])</f>
        <v>15/6/2020</v>
      </c>
      <c r="G939">
        <v>938</v>
      </c>
      <c r="H939">
        <v>24</v>
      </c>
      <c r="I939">
        <f>+WEEKNUM(sofile__3[[#This Row],[TimeStamp]])</f>
        <v>25</v>
      </c>
      <c r="J939">
        <f>VLOOKUP(sofile__3[[#This Row],[PurchaseOderID]],pofile__7[[PurchaseOrderID]:[SupplierID]],3,FALSE)</f>
        <v>2</v>
      </c>
      <c r="K939">
        <f>sofile__3[[#This Row],[POToSalesInHours]]</f>
        <v>24</v>
      </c>
    </row>
    <row r="940" spans="1:11" x14ac:dyDescent="0.35">
      <c r="A940">
        <v>939</v>
      </c>
      <c r="B940">
        <v>3</v>
      </c>
      <c r="C940">
        <v>9</v>
      </c>
      <c r="D940">
        <v>227</v>
      </c>
      <c r="E940" s="1">
        <v>43998.25</v>
      </c>
      <c r="F940" s="6" t="str">
        <f>DAY(sofile__3[[#This Row],[TimeStamp]])&amp;"/"&amp;MONTH(sofile__3[[#This Row],[TimeStamp]])&amp;"/"&amp;YEAR(sofile__3[[#This Row],[TimeStamp]])</f>
        <v>16/6/2020</v>
      </c>
      <c r="G940">
        <v>939</v>
      </c>
      <c r="H940">
        <v>30</v>
      </c>
      <c r="I940">
        <f>+WEEKNUM(sofile__3[[#This Row],[TimeStamp]])</f>
        <v>25</v>
      </c>
      <c r="J940">
        <f>VLOOKUP(sofile__3[[#This Row],[PurchaseOderID]],pofile__7[[PurchaseOrderID]:[SupplierID]],3,FALSE)</f>
        <v>4</v>
      </c>
      <c r="K940">
        <f>sofile__3[[#This Row],[POToSalesInHours]]</f>
        <v>30</v>
      </c>
    </row>
    <row r="941" spans="1:11" x14ac:dyDescent="0.35">
      <c r="A941">
        <v>940</v>
      </c>
      <c r="B941">
        <v>2</v>
      </c>
      <c r="C941">
        <v>1</v>
      </c>
      <c r="D941">
        <v>176</v>
      </c>
      <c r="E941" s="1">
        <v>43997.875</v>
      </c>
      <c r="F941" s="6" t="str">
        <f>DAY(sofile__3[[#This Row],[TimeStamp]])&amp;"/"&amp;MONTH(sofile__3[[#This Row],[TimeStamp]])&amp;"/"&amp;YEAR(sofile__3[[#This Row],[TimeStamp]])</f>
        <v>15/6/2020</v>
      </c>
      <c r="G941">
        <v>940</v>
      </c>
      <c r="H941">
        <v>21</v>
      </c>
      <c r="I941">
        <f>+WEEKNUM(sofile__3[[#This Row],[TimeStamp]])</f>
        <v>25</v>
      </c>
      <c r="J941">
        <f>VLOOKUP(sofile__3[[#This Row],[PurchaseOderID]],pofile__7[[PurchaseOrderID]:[SupplierID]],3,FALSE)</f>
        <v>3</v>
      </c>
      <c r="K941">
        <f>sofile__3[[#This Row],[POToSalesInHours]]</f>
        <v>21</v>
      </c>
    </row>
    <row r="942" spans="1:11" x14ac:dyDescent="0.35">
      <c r="A942">
        <v>941</v>
      </c>
      <c r="B942">
        <v>6</v>
      </c>
      <c r="C942">
        <v>8</v>
      </c>
      <c r="D942">
        <v>350</v>
      </c>
      <c r="E942" s="1">
        <v>43998.083333333336</v>
      </c>
      <c r="F942" s="6" t="str">
        <f>DAY(sofile__3[[#This Row],[TimeStamp]])&amp;"/"&amp;MONTH(sofile__3[[#This Row],[TimeStamp]])&amp;"/"&amp;YEAR(sofile__3[[#This Row],[TimeStamp]])</f>
        <v>16/6/2020</v>
      </c>
      <c r="G942">
        <v>941</v>
      </c>
      <c r="H942">
        <v>26</v>
      </c>
      <c r="I942">
        <f>+WEEKNUM(sofile__3[[#This Row],[TimeStamp]])</f>
        <v>25</v>
      </c>
      <c r="J942">
        <f>VLOOKUP(sofile__3[[#This Row],[PurchaseOderID]],pofile__7[[PurchaseOrderID]:[SupplierID]],3,FALSE)</f>
        <v>2</v>
      </c>
      <c r="K942">
        <f>sofile__3[[#This Row],[POToSalesInHours]]</f>
        <v>26</v>
      </c>
    </row>
    <row r="943" spans="1:11" x14ac:dyDescent="0.35">
      <c r="A943">
        <v>942</v>
      </c>
      <c r="B943">
        <v>14</v>
      </c>
      <c r="C943">
        <v>8</v>
      </c>
      <c r="D943">
        <v>121</v>
      </c>
      <c r="E943" s="1">
        <v>43998.083333333336</v>
      </c>
      <c r="F943" s="6" t="str">
        <f>DAY(sofile__3[[#This Row],[TimeStamp]])&amp;"/"&amp;MONTH(sofile__3[[#This Row],[TimeStamp]])&amp;"/"&amp;YEAR(sofile__3[[#This Row],[TimeStamp]])</f>
        <v>16/6/2020</v>
      </c>
      <c r="G943">
        <v>942</v>
      </c>
      <c r="H943">
        <v>26</v>
      </c>
      <c r="I943">
        <f>+WEEKNUM(sofile__3[[#This Row],[TimeStamp]])</f>
        <v>25</v>
      </c>
      <c r="J943">
        <f>VLOOKUP(sofile__3[[#This Row],[PurchaseOderID]],pofile__7[[PurchaseOrderID]:[SupplierID]],3,FALSE)</f>
        <v>7</v>
      </c>
      <c r="K943">
        <f>sofile__3[[#This Row],[POToSalesInHours]]</f>
        <v>26</v>
      </c>
    </row>
    <row r="944" spans="1:11" x14ac:dyDescent="0.35">
      <c r="A944">
        <v>943</v>
      </c>
      <c r="B944">
        <v>11</v>
      </c>
      <c r="C944">
        <v>3</v>
      </c>
      <c r="D944">
        <v>300</v>
      </c>
      <c r="E944" s="1">
        <v>43997.875</v>
      </c>
      <c r="F944" s="6" t="str">
        <f>DAY(sofile__3[[#This Row],[TimeStamp]])&amp;"/"&amp;MONTH(sofile__3[[#This Row],[TimeStamp]])&amp;"/"&amp;YEAR(sofile__3[[#This Row],[TimeStamp]])</f>
        <v>15/6/2020</v>
      </c>
      <c r="G944">
        <v>943</v>
      </c>
      <c r="H944">
        <v>21</v>
      </c>
      <c r="I944">
        <f>+WEEKNUM(sofile__3[[#This Row],[TimeStamp]])</f>
        <v>25</v>
      </c>
      <c r="J944">
        <f>VLOOKUP(sofile__3[[#This Row],[PurchaseOderID]],pofile__7[[PurchaseOrderID]:[SupplierID]],3,FALSE)</f>
        <v>6</v>
      </c>
      <c r="K944">
        <f>sofile__3[[#This Row],[POToSalesInHours]]</f>
        <v>21</v>
      </c>
    </row>
    <row r="945" spans="1:11" x14ac:dyDescent="0.35">
      <c r="A945">
        <v>944</v>
      </c>
      <c r="B945">
        <v>5</v>
      </c>
      <c r="C945">
        <v>7</v>
      </c>
      <c r="D945">
        <v>305</v>
      </c>
      <c r="E945" s="1">
        <v>43999.166666666664</v>
      </c>
      <c r="F945" s="6" t="str">
        <f>DAY(sofile__3[[#This Row],[TimeStamp]])&amp;"/"&amp;MONTH(sofile__3[[#This Row],[TimeStamp]])&amp;"/"&amp;YEAR(sofile__3[[#This Row],[TimeStamp]])</f>
        <v>17/6/2020</v>
      </c>
      <c r="G945">
        <v>944</v>
      </c>
      <c r="H945">
        <v>28</v>
      </c>
      <c r="I945">
        <f>+WEEKNUM(sofile__3[[#This Row],[TimeStamp]])</f>
        <v>25</v>
      </c>
      <c r="J945">
        <f>VLOOKUP(sofile__3[[#This Row],[PurchaseOderID]],pofile__7[[PurchaseOrderID]:[SupplierID]],3,FALSE)</f>
        <v>3</v>
      </c>
      <c r="K945">
        <f>sofile__3[[#This Row],[POToSalesInHours]]</f>
        <v>28</v>
      </c>
    </row>
    <row r="946" spans="1:11" x14ac:dyDescent="0.35">
      <c r="A946">
        <v>945</v>
      </c>
      <c r="B946">
        <v>11</v>
      </c>
      <c r="C946">
        <v>4</v>
      </c>
      <c r="D946">
        <v>415</v>
      </c>
      <c r="E946" s="1">
        <v>43998.791666666664</v>
      </c>
      <c r="F946" s="6" t="str">
        <f>DAY(sofile__3[[#This Row],[TimeStamp]])&amp;"/"&amp;MONTH(sofile__3[[#This Row],[TimeStamp]])&amp;"/"&amp;YEAR(sofile__3[[#This Row],[TimeStamp]])</f>
        <v>16/6/2020</v>
      </c>
      <c r="G946">
        <v>945</v>
      </c>
      <c r="H946">
        <v>19</v>
      </c>
      <c r="I946">
        <f>+WEEKNUM(sofile__3[[#This Row],[TimeStamp]])</f>
        <v>25</v>
      </c>
      <c r="J946">
        <f>VLOOKUP(sofile__3[[#This Row],[PurchaseOderID]],pofile__7[[PurchaseOrderID]:[SupplierID]],3,FALSE)</f>
        <v>7</v>
      </c>
      <c r="K946">
        <f>sofile__3[[#This Row],[POToSalesInHours]]</f>
        <v>19</v>
      </c>
    </row>
    <row r="947" spans="1:11" x14ac:dyDescent="0.35">
      <c r="A947">
        <v>946</v>
      </c>
      <c r="B947">
        <v>13</v>
      </c>
      <c r="C947">
        <v>2</v>
      </c>
      <c r="D947">
        <v>450</v>
      </c>
      <c r="E947" s="1">
        <v>43998.833333333336</v>
      </c>
      <c r="F947" s="6" t="str">
        <f>DAY(sofile__3[[#This Row],[TimeStamp]])&amp;"/"&amp;MONTH(sofile__3[[#This Row],[TimeStamp]])&amp;"/"&amp;YEAR(sofile__3[[#This Row],[TimeStamp]])</f>
        <v>16/6/2020</v>
      </c>
      <c r="G947">
        <v>946</v>
      </c>
      <c r="H947">
        <v>20</v>
      </c>
      <c r="I947">
        <f>+WEEKNUM(sofile__3[[#This Row],[TimeStamp]])</f>
        <v>25</v>
      </c>
      <c r="J947">
        <f>VLOOKUP(sofile__3[[#This Row],[PurchaseOderID]],pofile__7[[PurchaseOrderID]:[SupplierID]],3,FALSE)</f>
        <v>1</v>
      </c>
      <c r="K947">
        <f>sofile__3[[#This Row],[POToSalesInHours]]</f>
        <v>20</v>
      </c>
    </row>
    <row r="948" spans="1:11" x14ac:dyDescent="0.35">
      <c r="A948">
        <v>947</v>
      </c>
      <c r="B948">
        <v>5</v>
      </c>
      <c r="C948">
        <v>9</v>
      </c>
      <c r="D948">
        <v>453</v>
      </c>
      <c r="E948" s="1">
        <v>43999.208333333336</v>
      </c>
      <c r="F948" s="6" t="str">
        <f>DAY(sofile__3[[#This Row],[TimeStamp]])&amp;"/"&amp;MONTH(sofile__3[[#This Row],[TimeStamp]])&amp;"/"&amp;YEAR(sofile__3[[#This Row],[TimeStamp]])</f>
        <v>17/6/2020</v>
      </c>
      <c r="G948">
        <v>947</v>
      </c>
      <c r="H948">
        <v>29</v>
      </c>
      <c r="I948">
        <f>+WEEKNUM(sofile__3[[#This Row],[TimeStamp]])</f>
        <v>25</v>
      </c>
      <c r="J948">
        <f>VLOOKUP(sofile__3[[#This Row],[PurchaseOderID]],pofile__7[[PurchaseOrderID]:[SupplierID]],3,FALSE)</f>
        <v>5</v>
      </c>
      <c r="K948">
        <f>sofile__3[[#This Row],[POToSalesInHours]]</f>
        <v>29</v>
      </c>
    </row>
    <row r="949" spans="1:11" x14ac:dyDescent="0.35">
      <c r="A949">
        <v>948</v>
      </c>
      <c r="B949">
        <v>12</v>
      </c>
      <c r="C949">
        <v>6</v>
      </c>
      <c r="D949">
        <v>144</v>
      </c>
      <c r="E949" s="1">
        <v>43999.25</v>
      </c>
      <c r="F949" s="6" t="str">
        <f>DAY(sofile__3[[#This Row],[TimeStamp]])&amp;"/"&amp;MONTH(sofile__3[[#This Row],[TimeStamp]])&amp;"/"&amp;YEAR(sofile__3[[#This Row],[TimeStamp]])</f>
        <v>17/6/2020</v>
      </c>
      <c r="G949">
        <v>948</v>
      </c>
      <c r="H949">
        <v>30</v>
      </c>
      <c r="I949">
        <f>+WEEKNUM(sofile__3[[#This Row],[TimeStamp]])</f>
        <v>25</v>
      </c>
      <c r="J949">
        <f>VLOOKUP(sofile__3[[#This Row],[PurchaseOderID]],pofile__7[[PurchaseOrderID]:[SupplierID]],3,FALSE)</f>
        <v>5</v>
      </c>
      <c r="K949">
        <f>sofile__3[[#This Row],[POToSalesInHours]]</f>
        <v>30</v>
      </c>
    </row>
    <row r="950" spans="1:11" x14ac:dyDescent="0.35">
      <c r="A950">
        <v>949</v>
      </c>
      <c r="B950">
        <v>14</v>
      </c>
      <c r="C950">
        <v>6</v>
      </c>
      <c r="D950">
        <v>350</v>
      </c>
      <c r="E950" s="1">
        <v>43998.791666666664</v>
      </c>
      <c r="F950" s="6" t="str">
        <f>DAY(sofile__3[[#This Row],[TimeStamp]])&amp;"/"&amp;MONTH(sofile__3[[#This Row],[TimeStamp]])&amp;"/"&amp;YEAR(sofile__3[[#This Row],[TimeStamp]])</f>
        <v>16/6/2020</v>
      </c>
      <c r="G950">
        <v>949</v>
      </c>
      <c r="H950">
        <v>19</v>
      </c>
      <c r="I950">
        <f>+WEEKNUM(sofile__3[[#This Row],[TimeStamp]])</f>
        <v>25</v>
      </c>
      <c r="J950">
        <f>VLOOKUP(sofile__3[[#This Row],[PurchaseOderID]],pofile__7[[PurchaseOrderID]:[SupplierID]],3,FALSE)</f>
        <v>1</v>
      </c>
      <c r="K950">
        <f>sofile__3[[#This Row],[POToSalesInHours]]</f>
        <v>19</v>
      </c>
    </row>
    <row r="951" spans="1:11" x14ac:dyDescent="0.35">
      <c r="A951">
        <v>950</v>
      </c>
      <c r="B951">
        <v>12</v>
      </c>
      <c r="C951">
        <v>4</v>
      </c>
      <c r="D951">
        <v>352</v>
      </c>
      <c r="E951" s="1">
        <v>43999.208333333336</v>
      </c>
      <c r="F951" s="6" t="str">
        <f>DAY(sofile__3[[#This Row],[TimeStamp]])&amp;"/"&amp;MONTH(sofile__3[[#This Row],[TimeStamp]])&amp;"/"&amp;YEAR(sofile__3[[#This Row],[TimeStamp]])</f>
        <v>17/6/2020</v>
      </c>
      <c r="G951">
        <v>950</v>
      </c>
      <c r="H951">
        <v>29</v>
      </c>
      <c r="I951">
        <f>+WEEKNUM(sofile__3[[#This Row],[TimeStamp]])</f>
        <v>25</v>
      </c>
      <c r="J951">
        <f>VLOOKUP(sofile__3[[#This Row],[PurchaseOderID]],pofile__7[[PurchaseOrderID]:[SupplierID]],3,FALSE)</f>
        <v>7</v>
      </c>
      <c r="K951">
        <f>sofile__3[[#This Row],[POToSalesInHours]]</f>
        <v>29</v>
      </c>
    </row>
    <row r="952" spans="1:11" x14ac:dyDescent="0.35">
      <c r="A952">
        <v>951</v>
      </c>
      <c r="B952">
        <v>12</v>
      </c>
      <c r="C952">
        <v>6</v>
      </c>
      <c r="D952">
        <v>378</v>
      </c>
      <c r="E952" s="1">
        <v>43999.958333333336</v>
      </c>
      <c r="F952" s="6" t="str">
        <f>DAY(sofile__3[[#This Row],[TimeStamp]])&amp;"/"&amp;MONTH(sofile__3[[#This Row],[TimeStamp]])&amp;"/"&amp;YEAR(sofile__3[[#This Row],[TimeStamp]])</f>
        <v>17/6/2020</v>
      </c>
      <c r="G952">
        <v>951</v>
      </c>
      <c r="H952">
        <v>23</v>
      </c>
      <c r="I952">
        <f>+WEEKNUM(sofile__3[[#This Row],[TimeStamp]])</f>
        <v>25</v>
      </c>
      <c r="J952">
        <f>VLOOKUP(sofile__3[[#This Row],[PurchaseOderID]],pofile__7[[PurchaseOrderID]:[SupplierID]],3,FALSE)</f>
        <v>7</v>
      </c>
      <c r="K952">
        <f>sofile__3[[#This Row],[POToSalesInHours]]</f>
        <v>23</v>
      </c>
    </row>
    <row r="953" spans="1:11" x14ac:dyDescent="0.35">
      <c r="A953">
        <v>952</v>
      </c>
      <c r="B953">
        <v>1</v>
      </c>
      <c r="C953">
        <v>8</v>
      </c>
      <c r="D953">
        <v>113</v>
      </c>
      <c r="E953" s="1">
        <v>44000.166666666664</v>
      </c>
      <c r="F953" s="6" t="str">
        <f>DAY(sofile__3[[#This Row],[TimeStamp]])&amp;"/"&amp;MONTH(sofile__3[[#This Row],[TimeStamp]])&amp;"/"&amp;YEAR(sofile__3[[#This Row],[TimeStamp]])</f>
        <v>18/6/2020</v>
      </c>
      <c r="G953">
        <v>952</v>
      </c>
      <c r="H953">
        <v>28</v>
      </c>
      <c r="I953">
        <f>+WEEKNUM(sofile__3[[#This Row],[TimeStamp]])</f>
        <v>25</v>
      </c>
      <c r="J953">
        <f>VLOOKUP(sofile__3[[#This Row],[PurchaseOderID]],pofile__7[[PurchaseOrderID]:[SupplierID]],3,FALSE)</f>
        <v>3</v>
      </c>
      <c r="K953">
        <f>sofile__3[[#This Row],[POToSalesInHours]]</f>
        <v>28</v>
      </c>
    </row>
    <row r="954" spans="1:11" x14ac:dyDescent="0.35">
      <c r="A954">
        <v>953</v>
      </c>
      <c r="B954">
        <v>3</v>
      </c>
      <c r="C954">
        <v>3</v>
      </c>
      <c r="D954">
        <v>260</v>
      </c>
      <c r="E954" s="1">
        <v>44000.166666666664</v>
      </c>
      <c r="F954" s="6" t="str">
        <f>DAY(sofile__3[[#This Row],[TimeStamp]])&amp;"/"&amp;MONTH(sofile__3[[#This Row],[TimeStamp]])&amp;"/"&amp;YEAR(sofile__3[[#This Row],[TimeStamp]])</f>
        <v>18/6/2020</v>
      </c>
      <c r="G954">
        <v>953</v>
      </c>
      <c r="H954">
        <v>28</v>
      </c>
      <c r="I954">
        <f>+WEEKNUM(sofile__3[[#This Row],[TimeStamp]])</f>
        <v>25</v>
      </c>
      <c r="J954">
        <f>VLOOKUP(sofile__3[[#This Row],[PurchaseOderID]],pofile__7[[PurchaseOrderID]:[SupplierID]],3,FALSE)</f>
        <v>2</v>
      </c>
      <c r="K954">
        <f>sofile__3[[#This Row],[POToSalesInHours]]</f>
        <v>28</v>
      </c>
    </row>
    <row r="955" spans="1:11" x14ac:dyDescent="0.35">
      <c r="A955">
        <v>954</v>
      </c>
      <c r="B955">
        <v>12</v>
      </c>
      <c r="C955">
        <v>5</v>
      </c>
      <c r="D955">
        <v>301</v>
      </c>
      <c r="E955" s="1">
        <v>43999.833333333336</v>
      </c>
      <c r="F955" s="6" t="str">
        <f>DAY(sofile__3[[#This Row],[TimeStamp]])&amp;"/"&amp;MONTH(sofile__3[[#This Row],[TimeStamp]])&amp;"/"&amp;YEAR(sofile__3[[#This Row],[TimeStamp]])</f>
        <v>17/6/2020</v>
      </c>
      <c r="G955">
        <v>954</v>
      </c>
      <c r="H955">
        <v>20</v>
      </c>
      <c r="I955">
        <f>+WEEKNUM(sofile__3[[#This Row],[TimeStamp]])</f>
        <v>25</v>
      </c>
      <c r="J955">
        <f>VLOOKUP(sofile__3[[#This Row],[PurchaseOderID]],pofile__7[[PurchaseOrderID]:[SupplierID]],3,FALSE)</f>
        <v>7</v>
      </c>
      <c r="K955">
        <f>sofile__3[[#This Row],[POToSalesInHours]]</f>
        <v>20</v>
      </c>
    </row>
    <row r="956" spans="1:11" x14ac:dyDescent="0.35">
      <c r="A956">
        <v>955</v>
      </c>
      <c r="B956">
        <v>8</v>
      </c>
      <c r="C956">
        <v>9</v>
      </c>
      <c r="D956">
        <v>321</v>
      </c>
      <c r="E956" s="1">
        <v>43999.916666666664</v>
      </c>
      <c r="F956" s="6" t="str">
        <f>DAY(sofile__3[[#This Row],[TimeStamp]])&amp;"/"&amp;MONTH(sofile__3[[#This Row],[TimeStamp]])&amp;"/"&amp;YEAR(sofile__3[[#This Row],[TimeStamp]])</f>
        <v>17/6/2020</v>
      </c>
      <c r="G956">
        <v>955</v>
      </c>
      <c r="H956">
        <v>22</v>
      </c>
      <c r="I956">
        <f>+WEEKNUM(sofile__3[[#This Row],[TimeStamp]])</f>
        <v>25</v>
      </c>
      <c r="J956">
        <f>VLOOKUP(sofile__3[[#This Row],[PurchaseOderID]],pofile__7[[PurchaseOrderID]:[SupplierID]],3,FALSE)</f>
        <v>4</v>
      </c>
      <c r="K956">
        <f>sofile__3[[#This Row],[POToSalesInHours]]</f>
        <v>22</v>
      </c>
    </row>
    <row r="957" spans="1:11" x14ac:dyDescent="0.35">
      <c r="A957">
        <v>956</v>
      </c>
      <c r="B957">
        <v>1</v>
      </c>
      <c r="C957">
        <v>4</v>
      </c>
      <c r="D957">
        <v>246</v>
      </c>
      <c r="E957" s="1">
        <v>43999.833333333336</v>
      </c>
      <c r="F957" s="6" t="str">
        <f>DAY(sofile__3[[#This Row],[TimeStamp]])&amp;"/"&amp;MONTH(sofile__3[[#This Row],[TimeStamp]])&amp;"/"&amp;YEAR(sofile__3[[#This Row],[TimeStamp]])</f>
        <v>17/6/2020</v>
      </c>
      <c r="G957">
        <v>956</v>
      </c>
      <c r="H957">
        <v>20</v>
      </c>
      <c r="I957">
        <f>+WEEKNUM(sofile__3[[#This Row],[TimeStamp]])</f>
        <v>25</v>
      </c>
      <c r="J957">
        <f>VLOOKUP(sofile__3[[#This Row],[PurchaseOderID]],pofile__7[[PurchaseOrderID]:[SupplierID]],3,FALSE)</f>
        <v>3</v>
      </c>
      <c r="K957">
        <f>sofile__3[[#This Row],[POToSalesInHours]]</f>
        <v>20</v>
      </c>
    </row>
    <row r="958" spans="1:11" x14ac:dyDescent="0.35">
      <c r="A958">
        <v>957</v>
      </c>
      <c r="B958">
        <v>5</v>
      </c>
      <c r="C958">
        <v>8</v>
      </c>
      <c r="D958">
        <v>111</v>
      </c>
      <c r="E958" s="1">
        <v>44000.958333333336</v>
      </c>
      <c r="F958" s="6" t="str">
        <f>DAY(sofile__3[[#This Row],[TimeStamp]])&amp;"/"&amp;MONTH(sofile__3[[#This Row],[TimeStamp]])&amp;"/"&amp;YEAR(sofile__3[[#This Row],[TimeStamp]])</f>
        <v>18/6/2020</v>
      </c>
      <c r="G958">
        <v>957</v>
      </c>
      <c r="H958">
        <v>23</v>
      </c>
      <c r="I958">
        <f>+WEEKNUM(sofile__3[[#This Row],[TimeStamp]])</f>
        <v>25</v>
      </c>
      <c r="J958">
        <f>VLOOKUP(sofile__3[[#This Row],[PurchaseOderID]],pofile__7[[PurchaseOrderID]:[SupplierID]],3,FALSE)</f>
        <v>2</v>
      </c>
      <c r="K958">
        <f>sofile__3[[#This Row],[POToSalesInHours]]</f>
        <v>23</v>
      </c>
    </row>
    <row r="959" spans="1:11" x14ac:dyDescent="0.35">
      <c r="A959">
        <v>958</v>
      </c>
      <c r="B959">
        <v>9</v>
      </c>
      <c r="C959">
        <v>4</v>
      </c>
      <c r="D959">
        <v>271</v>
      </c>
      <c r="E959" s="1">
        <v>44001.083333333336</v>
      </c>
      <c r="F959" s="6" t="str">
        <f>DAY(sofile__3[[#This Row],[TimeStamp]])&amp;"/"&amp;MONTH(sofile__3[[#This Row],[TimeStamp]])&amp;"/"&amp;YEAR(sofile__3[[#This Row],[TimeStamp]])</f>
        <v>19/6/2020</v>
      </c>
      <c r="G959">
        <v>958</v>
      </c>
      <c r="H959">
        <v>26</v>
      </c>
      <c r="I959">
        <f>+WEEKNUM(sofile__3[[#This Row],[TimeStamp]])</f>
        <v>25</v>
      </c>
      <c r="J959">
        <f>VLOOKUP(sofile__3[[#This Row],[PurchaseOderID]],pofile__7[[PurchaseOrderID]:[SupplierID]],3,FALSE)</f>
        <v>4</v>
      </c>
      <c r="K959">
        <f>sofile__3[[#This Row],[POToSalesInHours]]</f>
        <v>26</v>
      </c>
    </row>
    <row r="960" spans="1:11" x14ac:dyDescent="0.35">
      <c r="A960">
        <v>959</v>
      </c>
      <c r="B960">
        <v>1</v>
      </c>
      <c r="C960">
        <v>6</v>
      </c>
      <c r="D960">
        <v>423</v>
      </c>
      <c r="E960" s="1">
        <v>44001</v>
      </c>
      <c r="F960" s="6" t="str">
        <f>DAY(sofile__3[[#This Row],[TimeStamp]])&amp;"/"&amp;MONTH(sofile__3[[#This Row],[TimeStamp]])&amp;"/"&amp;YEAR(sofile__3[[#This Row],[TimeStamp]])</f>
        <v>19/6/2020</v>
      </c>
      <c r="G960">
        <v>959</v>
      </c>
      <c r="H960">
        <v>24</v>
      </c>
      <c r="I960">
        <f>+WEEKNUM(sofile__3[[#This Row],[TimeStamp]])</f>
        <v>25</v>
      </c>
      <c r="J960">
        <f>VLOOKUP(sofile__3[[#This Row],[PurchaseOderID]],pofile__7[[PurchaseOrderID]:[SupplierID]],3,FALSE)</f>
        <v>6</v>
      </c>
      <c r="K960">
        <f>sofile__3[[#This Row],[POToSalesInHours]]</f>
        <v>24</v>
      </c>
    </row>
    <row r="961" spans="1:11" x14ac:dyDescent="0.35">
      <c r="A961">
        <v>960</v>
      </c>
      <c r="B961">
        <v>14</v>
      </c>
      <c r="C961">
        <v>6</v>
      </c>
      <c r="D961">
        <v>441</v>
      </c>
      <c r="E961" s="1">
        <v>44000.791666666664</v>
      </c>
      <c r="F961" s="6" t="str">
        <f>DAY(sofile__3[[#This Row],[TimeStamp]])&amp;"/"&amp;MONTH(sofile__3[[#This Row],[TimeStamp]])&amp;"/"&amp;YEAR(sofile__3[[#This Row],[TimeStamp]])</f>
        <v>18/6/2020</v>
      </c>
      <c r="G961">
        <v>960</v>
      </c>
      <c r="H961">
        <v>19</v>
      </c>
      <c r="I961">
        <f>+WEEKNUM(sofile__3[[#This Row],[TimeStamp]])</f>
        <v>25</v>
      </c>
      <c r="J961">
        <f>VLOOKUP(sofile__3[[#This Row],[PurchaseOderID]],pofile__7[[PurchaseOrderID]:[SupplierID]],3,FALSE)</f>
        <v>1</v>
      </c>
      <c r="K961">
        <f>sofile__3[[#This Row],[POToSalesInHours]]</f>
        <v>19</v>
      </c>
    </row>
    <row r="962" spans="1:11" x14ac:dyDescent="0.35">
      <c r="A962">
        <v>961</v>
      </c>
      <c r="B962">
        <v>9</v>
      </c>
      <c r="C962">
        <v>4</v>
      </c>
      <c r="D962">
        <v>342</v>
      </c>
      <c r="E962" s="1">
        <v>44001</v>
      </c>
      <c r="F962" s="6" t="str">
        <f>DAY(sofile__3[[#This Row],[TimeStamp]])&amp;"/"&amp;MONTH(sofile__3[[#This Row],[TimeStamp]])&amp;"/"&amp;YEAR(sofile__3[[#This Row],[TimeStamp]])</f>
        <v>19/6/2020</v>
      </c>
      <c r="G962">
        <v>961</v>
      </c>
      <c r="H962">
        <v>24</v>
      </c>
      <c r="I962">
        <f>+WEEKNUM(sofile__3[[#This Row],[TimeStamp]])</f>
        <v>25</v>
      </c>
      <c r="J962">
        <f>VLOOKUP(sofile__3[[#This Row],[PurchaseOderID]],pofile__7[[PurchaseOrderID]:[SupplierID]],3,FALSE)</f>
        <v>2</v>
      </c>
      <c r="K962">
        <f>sofile__3[[#This Row],[POToSalesInHours]]</f>
        <v>24</v>
      </c>
    </row>
    <row r="963" spans="1:11" x14ac:dyDescent="0.35">
      <c r="A963">
        <v>962</v>
      </c>
      <c r="B963">
        <v>8</v>
      </c>
      <c r="C963">
        <v>4</v>
      </c>
      <c r="D963">
        <v>475</v>
      </c>
      <c r="E963" s="1">
        <v>44001.041666666664</v>
      </c>
      <c r="F963" s="6" t="str">
        <f>DAY(sofile__3[[#This Row],[TimeStamp]])&amp;"/"&amp;MONTH(sofile__3[[#This Row],[TimeStamp]])&amp;"/"&amp;YEAR(sofile__3[[#This Row],[TimeStamp]])</f>
        <v>19/6/2020</v>
      </c>
      <c r="G963">
        <v>962</v>
      </c>
      <c r="H963">
        <v>25</v>
      </c>
      <c r="I963">
        <f>+WEEKNUM(sofile__3[[#This Row],[TimeStamp]])</f>
        <v>25</v>
      </c>
      <c r="J963">
        <f>VLOOKUP(sofile__3[[#This Row],[PurchaseOderID]],pofile__7[[PurchaseOrderID]:[SupplierID]],3,FALSE)</f>
        <v>5</v>
      </c>
      <c r="K963">
        <f>sofile__3[[#This Row],[POToSalesInHours]]</f>
        <v>25</v>
      </c>
    </row>
    <row r="964" spans="1:11" x14ac:dyDescent="0.35">
      <c r="A964">
        <v>963</v>
      </c>
      <c r="B964">
        <v>6</v>
      </c>
      <c r="C964">
        <v>3</v>
      </c>
      <c r="D964">
        <v>400</v>
      </c>
      <c r="E964" s="1">
        <v>44002.083333333336</v>
      </c>
      <c r="F964" s="6" t="str">
        <f>DAY(sofile__3[[#This Row],[TimeStamp]])&amp;"/"&amp;MONTH(sofile__3[[#This Row],[TimeStamp]])&amp;"/"&amp;YEAR(sofile__3[[#This Row],[TimeStamp]])</f>
        <v>20/6/2020</v>
      </c>
      <c r="G964">
        <v>963</v>
      </c>
      <c r="H964">
        <v>26</v>
      </c>
      <c r="I964">
        <f>+WEEKNUM(sofile__3[[#This Row],[TimeStamp]])</f>
        <v>25</v>
      </c>
      <c r="J964">
        <f>VLOOKUP(sofile__3[[#This Row],[PurchaseOderID]],pofile__7[[PurchaseOrderID]:[SupplierID]],3,FALSE)</f>
        <v>6</v>
      </c>
      <c r="K964">
        <f>sofile__3[[#This Row],[POToSalesInHours]]</f>
        <v>26</v>
      </c>
    </row>
    <row r="965" spans="1:11" x14ac:dyDescent="0.35">
      <c r="A965">
        <v>964</v>
      </c>
      <c r="B965">
        <v>9</v>
      </c>
      <c r="C965">
        <v>3</v>
      </c>
      <c r="D965">
        <v>393</v>
      </c>
      <c r="E965" s="1">
        <v>44001.958333333336</v>
      </c>
      <c r="F965" s="6" t="str">
        <f>DAY(sofile__3[[#This Row],[TimeStamp]])&amp;"/"&amp;MONTH(sofile__3[[#This Row],[TimeStamp]])&amp;"/"&amp;YEAR(sofile__3[[#This Row],[TimeStamp]])</f>
        <v>19/6/2020</v>
      </c>
      <c r="G965">
        <v>964</v>
      </c>
      <c r="H965">
        <v>23</v>
      </c>
      <c r="I965">
        <f>+WEEKNUM(sofile__3[[#This Row],[TimeStamp]])</f>
        <v>25</v>
      </c>
      <c r="J965">
        <f>VLOOKUP(sofile__3[[#This Row],[PurchaseOderID]],pofile__7[[PurchaseOrderID]:[SupplierID]],3,FALSE)</f>
        <v>7</v>
      </c>
      <c r="K965">
        <f>sofile__3[[#This Row],[POToSalesInHours]]</f>
        <v>23</v>
      </c>
    </row>
    <row r="966" spans="1:11" x14ac:dyDescent="0.35">
      <c r="A966">
        <v>965</v>
      </c>
      <c r="B966">
        <v>1</v>
      </c>
      <c r="C966">
        <v>8</v>
      </c>
      <c r="D966">
        <v>158</v>
      </c>
      <c r="E966" s="1">
        <v>44001.791666666664</v>
      </c>
      <c r="F966" s="6" t="str">
        <f>DAY(sofile__3[[#This Row],[TimeStamp]])&amp;"/"&amp;MONTH(sofile__3[[#This Row],[TimeStamp]])&amp;"/"&amp;YEAR(sofile__3[[#This Row],[TimeStamp]])</f>
        <v>19/6/2020</v>
      </c>
      <c r="G966">
        <v>965</v>
      </c>
      <c r="H966">
        <v>19</v>
      </c>
      <c r="I966">
        <f>+WEEKNUM(sofile__3[[#This Row],[TimeStamp]])</f>
        <v>25</v>
      </c>
      <c r="J966">
        <f>VLOOKUP(sofile__3[[#This Row],[PurchaseOderID]],pofile__7[[PurchaseOrderID]:[SupplierID]],3,FALSE)</f>
        <v>2</v>
      </c>
      <c r="K966">
        <f>sofile__3[[#This Row],[POToSalesInHours]]</f>
        <v>19</v>
      </c>
    </row>
    <row r="967" spans="1:11" x14ac:dyDescent="0.35">
      <c r="A967">
        <v>966</v>
      </c>
      <c r="B967">
        <v>10</v>
      </c>
      <c r="C967">
        <v>6</v>
      </c>
      <c r="D967">
        <v>94</v>
      </c>
      <c r="E967" s="1">
        <v>44002.083333333336</v>
      </c>
      <c r="F967" s="6" t="str">
        <f>DAY(sofile__3[[#This Row],[TimeStamp]])&amp;"/"&amp;MONTH(sofile__3[[#This Row],[TimeStamp]])&amp;"/"&amp;YEAR(sofile__3[[#This Row],[TimeStamp]])</f>
        <v>20/6/2020</v>
      </c>
      <c r="G967">
        <v>966</v>
      </c>
      <c r="H967">
        <v>26</v>
      </c>
      <c r="I967">
        <f>+WEEKNUM(sofile__3[[#This Row],[TimeStamp]])</f>
        <v>25</v>
      </c>
      <c r="J967">
        <f>VLOOKUP(sofile__3[[#This Row],[PurchaseOderID]],pofile__7[[PurchaseOrderID]:[SupplierID]],3,FALSE)</f>
        <v>3</v>
      </c>
      <c r="K967">
        <f>sofile__3[[#This Row],[POToSalesInHours]]</f>
        <v>26</v>
      </c>
    </row>
    <row r="968" spans="1:11" x14ac:dyDescent="0.35">
      <c r="A968">
        <v>967</v>
      </c>
      <c r="B968">
        <v>5</v>
      </c>
      <c r="C968">
        <v>9</v>
      </c>
      <c r="D968">
        <v>205</v>
      </c>
      <c r="E968" s="1">
        <v>44001.875</v>
      </c>
      <c r="F968" s="6" t="str">
        <f>DAY(sofile__3[[#This Row],[TimeStamp]])&amp;"/"&amp;MONTH(sofile__3[[#This Row],[TimeStamp]])&amp;"/"&amp;YEAR(sofile__3[[#This Row],[TimeStamp]])</f>
        <v>19/6/2020</v>
      </c>
      <c r="G968">
        <v>967</v>
      </c>
      <c r="H968">
        <v>21</v>
      </c>
      <c r="I968">
        <f>+WEEKNUM(sofile__3[[#This Row],[TimeStamp]])</f>
        <v>25</v>
      </c>
      <c r="J968">
        <f>VLOOKUP(sofile__3[[#This Row],[PurchaseOderID]],pofile__7[[PurchaseOrderID]:[SupplierID]],3,FALSE)</f>
        <v>3</v>
      </c>
      <c r="K968">
        <f>sofile__3[[#This Row],[POToSalesInHours]]</f>
        <v>21</v>
      </c>
    </row>
    <row r="969" spans="1:11" x14ac:dyDescent="0.35">
      <c r="A969">
        <v>968</v>
      </c>
      <c r="B969">
        <v>6</v>
      </c>
      <c r="C969">
        <v>5</v>
      </c>
      <c r="D969">
        <v>377</v>
      </c>
      <c r="E969" s="1">
        <v>44001.791666666664</v>
      </c>
      <c r="F969" s="6" t="str">
        <f>DAY(sofile__3[[#This Row],[TimeStamp]])&amp;"/"&amp;MONTH(sofile__3[[#This Row],[TimeStamp]])&amp;"/"&amp;YEAR(sofile__3[[#This Row],[TimeStamp]])</f>
        <v>19/6/2020</v>
      </c>
      <c r="G969">
        <v>968</v>
      </c>
      <c r="H969">
        <v>19</v>
      </c>
      <c r="I969">
        <f>+WEEKNUM(sofile__3[[#This Row],[TimeStamp]])</f>
        <v>25</v>
      </c>
      <c r="J969">
        <f>VLOOKUP(sofile__3[[#This Row],[PurchaseOderID]],pofile__7[[PurchaseOrderID]:[SupplierID]],3,FALSE)</f>
        <v>3</v>
      </c>
      <c r="K969">
        <f>sofile__3[[#This Row],[POToSalesInHours]]</f>
        <v>19</v>
      </c>
    </row>
    <row r="970" spans="1:11" x14ac:dyDescent="0.35">
      <c r="A970">
        <v>969</v>
      </c>
      <c r="B970">
        <v>5</v>
      </c>
      <c r="C970">
        <v>8</v>
      </c>
      <c r="D970">
        <v>317</v>
      </c>
      <c r="E970" s="1">
        <v>44002.041666666664</v>
      </c>
      <c r="F970" s="6" t="str">
        <f>DAY(sofile__3[[#This Row],[TimeStamp]])&amp;"/"&amp;MONTH(sofile__3[[#This Row],[TimeStamp]])&amp;"/"&amp;YEAR(sofile__3[[#This Row],[TimeStamp]])</f>
        <v>20/6/2020</v>
      </c>
      <c r="G970">
        <v>969</v>
      </c>
      <c r="H970">
        <v>25</v>
      </c>
      <c r="I970">
        <f>+WEEKNUM(sofile__3[[#This Row],[TimeStamp]])</f>
        <v>25</v>
      </c>
      <c r="J970">
        <f>VLOOKUP(sofile__3[[#This Row],[PurchaseOderID]],pofile__7[[PurchaseOrderID]:[SupplierID]],3,FALSE)</f>
        <v>3</v>
      </c>
      <c r="K970">
        <f>sofile__3[[#This Row],[POToSalesInHours]]</f>
        <v>25</v>
      </c>
    </row>
    <row r="971" spans="1:11" x14ac:dyDescent="0.35">
      <c r="A971">
        <v>970</v>
      </c>
      <c r="B971">
        <v>4</v>
      </c>
      <c r="C971">
        <v>4</v>
      </c>
      <c r="D971">
        <v>194</v>
      </c>
      <c r="E971" s="1">
        <v>44002.833333333336</v>
      </c>
      <c r="F971" s="6" t="str">
        <f>DAY(sofile__3[[#This Row],[TimeStamp]])&amp;"/"&amp;MONTH(sofile__3[[#This Row],[TimeStamp]])&amp;"/"&amp;YEAR(sofile__3[[#This Row],[TimeStamp]])</f>
        <v>20/6/2020</v>
      </c>
      <c r="G971">
        <v>970</v>
      </c>
      <c r="H971">
        <v>20</v>
      </c>
      <c r="I971">
        <f>+WEEKNUM(sofile__3[[#This Row],[TimeStamp]])</f>
        <v>25</v>
      </c>
      <c r="J971">
        <f>VLOOKUP(sofile__3[[#This Row],[PurchaseOderID]],pofile__7[[PurchaseOrderID]:[SupplierID]],3,FALSE)</f>
        <v>2</v>
      </c>
      <c r="K971">
        <f>sofile__3[[#This Row],[POToSalesInHours]]</f>
        <v>20</v>
      </c>
    </row>
    <row r="972" spans="1:11" x14ac:dyDescent="0.35">
      <c r="A972">
        <v>971</v>
      </c>
      <c r="B972">
        <v>5</v>
      </c>
      <c r="C972">
        <v>7</v>
      </c>
      <c r="D972">
        <v>191</v>
      </c>
      <c r="E972" s="1">
        <v>44002.958333333336</v>
      </c>
      <c r="F972" s="6" t="str">
        <f>DAY(sofile__3[[#This Row],[TimeStamp]])&amp;"/"&amp;MONTH(sofile__3[[#This Row],[TimeStamp]])&amp;"/"&amp;YEAR(sofile__3[[#This Row],[TimeStamp]])</f>
        <v>20/6/2020</v>
      </c>
      <c r="G972">
        <v>971</v>
      </c>
      <c r="H972">
        <v>23</v>
      </c>
      <c r="I972">
        <f>+WEEKNUM(sofile__3[[#This Row],[TimeStamp]])</f>
        <v>25</v>
      </c>
      <c r="J972">
        <f>VLOOKUP(sofile__3[[#This Row],[PurchaseOderID]],pofile__7[[PurchaseOrderID]:[SupplierID]],3,FALSE)</f>
        <v>6</v>
      </c>
      <c r="K972">
        <f>sofile__3[[#This Row],[POToSalesInHours]]</f>
        <v>23</v>
      </c>
    </row>
    <row r="973" spans="1:11" x14ac:dyDescent="0.35">
      <c r="A973">
        <v>972</v>
      </c>
      <c r="B973">
        <v>5</v>
      </c>
      <c r="C973">
        <v>6</v>
      </c>
      <c r="D973">
        <v>451</v>
      </c>
      <c r="E973" s="1">
        <v>44002.958333333336</v>
      </c>
      <c r="F973" s="6" t="str">
        <f>DAY(sofile__3[[#This Row],[TimeStamp]])&amp;"/"&amp;MONTH(sofile__3[[#This Row],[TimeStamp]])&amp;"/"&amp;YEAR(sofile__3[[#This Row],[TimeStamp]])</f>
        <v>20/6/2020</v>
      </c>
      <c r="G973">
        <v>972</v>
      </c>
      <c r="H973">
        <v>23</v>
      </c>
      <c r="I973">
        <f>+WEEKNUM(sofile__3[[#This Row],[TimeStamp]])</f>
        <v>25</v>
      </c>
      <c r="J973">
        <f>VLOOKUP(sofile__3[[#This Row],[PurchaseOderID]],pofile__7[[PurchaseOrderID]:[SupplierID]],3,FALSE)</f>
        <v>6</v>
      </c>
      <c r="K973">
        <f>sofile__3[[#This Row],[POToSalesInHours]]</f>
        <v>23</v>
      </c>
    </row>
    <row r="974" spans="1:11" x14ac:dyDescent="0.35">
      <c r="A974">
        <v>973</v>
      </c>
      <c r="B974">
        <v>1</v>
      </c>
      <c r="C974">
        <v>8</v>
      </c>
      <c r="D974">
        <v>269</v>
      </c>
      <c r="E974" s="1">
        <v>44003</v>
      </c>
      <c r="F974" s="6" t="str">
        <f>DAY(sofile__3[[#This Row],[TimeStamp]])&amp;"/"&amp;MONTH(sofile__3[[#This Row],[TimeStamp]])&amp;"/"&amp;YEAR(sofile__3[[#This Row],[TimeStamp]])</f>
        <v>21/6/2020</v>
      </c>
      <c r="G974">
        <v>973</v>
      </c>
      <c r="H974">
        <v>24</v>
      </c>
      <c r="I974">
        <f>+WEEKNUM(sofile__3[[#This Row],[TimeStamp]])</f>
        <v>26</v>
      </c>
      <c r="J974">
        <f>VLOOKUP(sofile__3[[#This Row],[PurchaseOderID]],pofile__7[[PurchaseOrderID]:[SupplierID]],3,FALSE)</f>
        <v>1</v>
      </c>
      <c r="K974">
        <f>sofile__3[[#This Row],[POToSalesInHours]]</f>
        <v>24</v>
      </c>
    </row>
    <row r="975" spans="1:11" x14ac:dyDescent="0.35">
      <c r="A975">
        <v>974</v>
      </c>
      <c r="B975">
        <v>14</v>
      </c>
      <c r="C975">
        <v>5</v>
      </c>
      <c r="D975">
        <v>268</v>
      </c>
      <c r="E975" s="1">
        <v>44003.083333333336</v>
      </c>
      <c r="F975" s="6" t="str">
        <f>DAY(sofile__3[[#This Row],[TimeStamp]])&amp;"/"&amp;MONTH(sofile__3[[#This Row],[TimeStamp]])&amp;"/"&amp;YEAR(sofile__3[[#This Row],[TimeStamp]])</f>
        <v>21/6/2020</v>
      </c>
      <c r="G975">
        <v>974</v>
      </c>
      <c r="H975">
        <v>26</v>
      </c>
      <c r="I975">
        <f>+WEEKNUM(sofile__3[[#This Row],[TimeStamp]])</f>
        <v>26</v>
      </c>
      <c r="J975">
        <f>VLOOKUP(sofile__3[[#This Row],[PurchaseOderID]],pofile__7[[PurchaseOrderID]:[SupplierID]],3,FALSE)</f>
        <v>6</v>
      </c>
      <c r="K975">
        <f>sofile__3[[#This Row],[POToSalesInHours]]</f>
        <v>26</v>
      </c>
    </row>
    <row r="976" spans="1:11" x14ac:dyDescent="0.35">
      <c r="A976">
        <v>975</v>
      </c>
      <c r="B976">
        <v>3</v>
      </c>
      <c r="C976">
        <v>1</v>
      </c>
      <c r="D976">
        <v>256</v>
      </c>
      <c r="E976" s="1">
        <v>44004.208333333336</v>
      </c>
      <c r="F976" s="6" t="str">
        <f>DAY(sofile__3[[#This Row],[TimeStamp]])&amp;"/"&amp;MONTH(sofile__3[[#This Row],[TimeStamp]])&amp;"/"&amp;YEAR(sofile__3[[#This Row],[TimeStamp]])</f>
        <v>22/6/2020</v>
      </c>
      <c r="G976">
        <v>975</v>
      </c>
      <c r="H976">
        <v>29</v>
      </c>
      <c r="I976">
        <f>+WEEKNUM(sofile__3[[#This Row],[TimeStamp]])</f>
        <v>26</v>
      </c>
      <c r="J976">
        <f>VLOOKUP(sofile__3[[#This Row],[PurchaseOderID]],pofile__7[[PurchaseOrderID]:[SupplierID]],3,FALSE)</f>
        <v>6</v>
      </c>
      <c r="K976">
        <f>sofile__3[[#This Row],[POToSalesInHours]]</f>
        <v>29</v>
      </c>
    </row>
    <row r="977" spans="1:11" x14ac:dyDescent="0.35">
      <c r="A977">
        <v>976</v>
      </c>
      <c r="B977">
        <v>3</v>
      </c>
      <c r="C977">
        <v>5</v>
      </c>
      <c r="D977">
        <v>139</v>
      </c>
      <c r="E977" s="1">
        <v>44004.166666666664</v>
      </c>
      <c r="F977" s="6" t="str">
        <f>DAY(sofile__3[[#This Row],[TimeStamp]])&amp;"/"&amp;MONTH(sofile__3[[#This Row],[TimeStamp]])&amp;"/"&amp;YEAR(sofile__3[[#This Row],[TimeStamp]])</f>
        <v>22/6/2020</v>
      </c>
      <c r="G977">
        <v>976</v>
      </c>
      <c r="H977">
        <v>28</v>
      </c>
      <c r="I977">
        <f>+WEEKNUM(sofile__3[[#This Row],[TimeStamp]])</f>
        <v>26</v>
      </c>
      <c r="J977">
        <f>VLOOKUP(sofile__3[[#This Row],[PurchaseOderID]],pofile__7[[PurchaseOrderID]:[SupplierID]],3,FALSE)</f>
        <v>6</v>
      </c>
      <c r="K977">
        <f>sofile__3[[#This Row],[POToSalesInHours]]</f>
        <v>28</v>
      </c>
    </row>
    <row r="978" spans="1:11" x14ac:dyDescent="0.35">
      <c r="A978">
        <v>977</v>
      </c>
      <c r="B978">
        <v>9</v>
      </c>
      <c r="C978">
        <v>7</v>
      </c>
      <c r="D978">
        <v>418</v>
      </c>
      <c r="E978" s="1">
        <v>44004.083333333336</v>
      </c>
      <c r="F978" s="6" t="str">
        <f>DAY(sofile__3[[#This Row],[TimeStamp]])&amp;"/"&amp;MONTH(sofile__3[[#This Row],[TimeStamp]])&amp;"/"&amp;YEAR(sofile__3[[#This Row],[TimeStamp]])</f>
        <v>22/6/2020</v>
      </c>
      <c r="G978">
        <v>977</v>
      </c>
      <c r="H978">
        <v>26</v>
      </c>
      <c r="I978">
        <f>+WEEKNUM(sofile__3[[#This Row],[TimeStamp]])</f>
        <v>26</v>
      </c>
      <c r="J978">
        <f>VLOOKUP(sofile__3[[#This Row],[PurchaseOderID]],pofile__7[[PurchaseOrderID]:[SupplierID]],3,FALSE)</f>
        <v>7</v>
      </c>
      <c r="K978">
        <f>sofile__3[[#This Row],[POToSalesInHours]]</f>
        <v>26</v>
      </c>
    </row>
    <row r="979" spans="1:11" x14ac:dyDescent="0.35">
      <c r="A979">
        <v>978</v>
      </c>
      <c r="B979">
        <v>8</v>
      </c>
      <c r="C979">
        <v>9</v>
      </c>
      <c r="D979">
        <v>428</v>
      </c>
      <c r="E979" s="1">
        <v>44004.041666666664</v>
      </c>
      <c r="F979" s="6" t="str">
        <f>DAY(sofile__3[[#This Row],[TimeStamp]])&amp;"/"&amp;MONTH(sofile__3[[#This Row],[TimeStamp]])&amp;"/"&amp;YEAR(sofile__3[[#This Row],[TimeStamp]])</f>
        <v>22/6/2020</v>
      </c>
      <c r="G979">
        <v>978</v>
      </c>
      <c r="H979">
        <v>25</v>
      </c>
      <c r="I979">
        <f>+WEEKNUM(sofile__3[[#This Row],[TimeStamp]])</f>
        <v>26</v>
      </c>
      <c r="J979">
        <f>VLOOKUP(sofile__3[[#This Row],[PurchaseOderID]],pofile__7[[PurchaseOrderID]:[SupplierID]],3,FALSE)</f>
        <v>3</v>
      </c>
      <c r="K979">
        <f>sofile__3[[#This Row],[POToSalesInHours]]</f>
        <v>25</v>
      </c>
    </row>
    <row r="980" spans="1:11" x14ac:dyDescent="0.35">
      <c r="A980">
        <v>979</v>
      </c>
      <c r="B980">
        <v>4</v>
      </c>
      <c r="C980">
        <v>5</v>
      </c>
      <c r="D980">
        <v>203</v>
      </c>
      <c r="E980" s="1">
        <v>44004.25</v>
      </c>
      <c r="F980" s="6" t="str">
        <f>DAY(sofile__3[[#This Row],[TimeStamp]])&amp;"/"&amp;MONTH(sofile__3[[#This Row],[TimeStamp]])&amp;"/"&amp;YEAR(sofile__3[[#This Row],[TimeStamp]])</f>
        <v>22/6/2020</v>
      </c>
      <c r="G980">
        <v>979</v>
      </c>
      <c r="H980">
        <v>30</v>
      </c>
      <c r="I980">
        <f>+WEEKNUM(sofile__3[[#This Row],[TimeStamp]])</f>
        <v>26</v>
      </c>
      <c r="J980">
        <f>VLOOKUP(sofile__3[[#This Row],[PurchaseOderID]],pofile__7[[PurchaseOrderID]:[SupplierID]],3,FALSE)</f>
        <v>6</v>
      </c>
      <c r="K980">
        <f>sofile__3[[#This Row],[POToSalesInHours]]</f>
        <v>30</v>
      </c>
    </row>
    <row r="981" spans="1:11" x14ac:dyDescent="0.35">
      <c r="A981">
        <v>980</v>
      </c>
      <c r="B981">
        <v>9</v>
      </c>
      <c r="C981">
        <v>1</v>
      </c>
      <c r="D981">
        <v>487</v>
      </c>
      <c r="E981" s="1">
        <v>44003.958333333336</v>
      </c>
      <c r="F981" s="6" t="str">
        <f>DAY(sofile__3[[#This Row],[TimeStamp]])&amp;"/"&amp;MONTH(sofile__3[[#This Row],[TimeStamp]])&amp;"/"&amp;YEAR(sofile__3[[#This Row],[TimeStamp]])</f>
        <v>21/6/2020</v>
      </c>
      <c r="G981">
        <v>980</v>
      </c>
      <c r="H981">
        <v>23</v>
      </c>
      <c r="I981">
        <f>+WEEKNUM(sofile__3[[#This Row],[TimeStamp]])</f>
        <v>26</v>
      </c>
      <c r="J981">
        <f>VLOOKUP(sofile__3[[#This Row],[PurchaseOderID]],pofile__7[[PurchaseOrderID]:[SupplierID]],3,FALSE)</f>
        <v>2</v>
      </c>
      <c r="K981">
        <f>sofile__3[[#This Row],[POToSalesInHours]]</f>
        <v>23</v>
      </c>
    </row>
    <row r="982" spans="1:11" x14ac:dyDescent="0.35">
      <c r="A982">
        <v>981</v>
      </c>
      <c r="B982">
        <v>8</v>
      </c>
      <c r="C982">
        <v>5</v>
      </c>
      <c r="D982">
        <v>318</v>
      </c>
      <c r="E982" s="1">
        <v>44005.166666666664</v>
      </c>
      <c r="F982" s="6" t="str">
        <f>DAY(sofile__3[[#This Row],[TimeStamp]])&amp;"/"&amp;MONTH(sofile__3[[#This Row],[TimeStamp]])&amp;"/"&amp;YEAR(sofile__3[[#This Row],[TimeStamp]])</f>
        <v>23/6/2020</v>
      </c>
      <c r="G982">
        <v>981</v>
      </c>
      <c r="H982">
        <v>28</v>
      </c>
      <c r="I982">
        <f>+WEEKNUM(sofile__3[[#This Row],[TimeStamp]])</f>
        <v>26</v>
      </c>
      <c r="J982">
        <f>VLOOKUP(sofile__3[[#This Row],[PurchaseOderID]],pofile__7[[PurchaseOrderID]:[SupplierID]],3,FALSE)</f>
        <v>3</v>
      </c>
      <c r="K982">
        <f>sofile__3[[#This Row],[POToSalesInHours]]</f>
        <v>28</v>
      </c>
    </row>
    <row r="983" spans="1:11" x14ac:dyDescent="0.35">
      <c r="A983">
        <v>982</v>
      </c>
      <c r="B983">
        <v>14</v>
      </c>
      <c r="C983">
        <v>9</v>
      </c>
      <c r="D983">
        <v>477</v>
      </c>
      <c r="E983" s="1">
        <v>44004.875</v>
      </c>
      <c r="F983" s="6" t="str">
        <f>DAY(sofile__3[[#This Row],[TimeStamp]])&amp;"/"&amp;MONTH(sofile__3[[#This Row],[TimeStamp]])&amp;"/"&amp;YEAR(sofile__3[[#This Row],[TimeStamp]])</f>
        <v>22/6/2020</v>
      </c>
      <c r="G983">
        <v>982</v>
      </c>
      <c r="H983">
        <v>21</v>
      </c>
      <c r="I983">
        <f>+WEEKNUM(sofile__3[[#This Row],[TimeStamp]])</f>
        <v>26</v>
      </c>
      <c r="J983">
        <f>VLOOKUP(sofile__3[[#This Row],[PurchaseOderID]],pofile__7[[PurchaseOrderID]:[SupplierID]],3,FALSE)</f>
        <v>6</v>
      </c>
      <c r="K983">
        <f>sofile__3[[#This Row],[POToSalesInHours]]</f>
        <v>21</v>
      </c>
    </row>
    <row r="984" spans="1:11" x14ac:dyDescent="0.35">
      <c r="A984">
        <v>983</v>
      </c>
      <c r="B984">
        <v>5</v>
      </c>
      <c r="C984">
        <v>7</v>
      </c>
      <c r="D984">
        <v>222</v>
      </c>
      <c r="E984" s="1">
        <v>44004.875</v>
      </c>
      <c r="F984" s="6" t="str">
        <f>DAY(sofile__3[[#This Row],[TimeStamp]])&amp;"/"&amp;MONTH(sofile__3[[#This Row],[TimeStamp]])&amp;"/"&amp;YEAR(sofile__3[[#This Row],[TimeStamp]])</f>
        <v>22/6/2020</v>
      </c>
      <c r="G984">
        <v>983</v>
      </c>
      <c r="H984">
        <v>21</v>
      </c>
      <c r="I984">
        <f>+WEEKNUM(sofile__3[[#This Row],[TimeStamp]])</f>
        <v>26</v>
      </c>
      <c r="J984">
        <f>VLOOKUP(sofile__3[[#This Row],[PurchaseOderID]],pofile__7[[PurchaseOrderID]:[SupplierID]],3,FALSE)</f>
        <v>6</v>
      </c>
      <c r="K984">
        <f>sofile__3[[#This Row],[POToSalesInHours]]</f>
        <v>21</v>
      </c>
    </row>
    <row r="985" spans="1:11" x14ac:dyDescent="0.35">
      <c r="A985">
        <v>984</v>
      </c>
      <c r="B985">
        <v>13</v>
      </c>
      <c r="C985">
        <v>2</v>
      </c>
      <c r="D985">
        <v>249</v>
      </c>
      <c r="E985" s="1">
        <v>44004.916666666664</v>
      </c>
      <c r="F985" s="6" t="str">
        <f>DAY(sofile__3[[#This Row],[TimeStamp]])&amp;"/"&amp;MONTH(sofile__3[[#This Row],[TimeStamp]])&amp;"/"&amp;YEAR(sofile__3[[#This Row],[TimeStamp]])</f>
        <v>22/6/2020</v>
      </c>
      <c r="G985">
        <v>984</v>
      </c>
      <c r="H985">
        <v>22</v>
      </c>
      <c r="I985">
        <f>+WEEKNUM(sofile__3[[#This Row],[TimeStamp]])</f>
        <v>26</v>
      </c>
      <c r="J985">
        <f>VLOOKUP(sofile__3[[#This Row],[PurchaseOderID]],pofile__7[[PurchaseOrderID]:[SupplierID]],3,FALSE)</f>
        <v>6</v>
      </c>
      <c r="K985">
        <f>sofile__3[[#This Row],[POToSalesInHours]]</f>
        <v>22</v>
      </c>
    </row>
    <row r="986" spans="1:11" x14ac:dyDescent="0.35">
      <c r="A986">
        <v>985</v>
      </c>
      <c r="B986">
        <v>8</v>
      </c>
      <c r="C986">
        <v>6</v>
      </c>
      <c r="D986">
        <v>432</v>
      </c>
      <c r="E986" s="1">
        <v>44004.791666666664</v>
      </c>
      <c r="F986" s="6" t="str">
        <f>DAY(sofile__3[[#This Row],[TimeStamp]])&amp;"/"&amp;MONTH(sofile__3[[#This Row],[TimeStamp]])&amp;"/"&amp;YEAR(sofile__3[[#This Row],[TimeStamp]])</f>
        <v>22/6/2020</v>
      </c>
      <c r="G986">
        <v>985</v>
      </c>
      <c r="H986">
        <v>19</v>
      </c>
      <c r="I986">
        <f>+WEEKNUM(sofile__3[[#This Row],[TimeStamp]])</f>
        <v>26</v>
      </c>
      <c r="J986">
        <f>VLOOKUP(sofile__3[[#This Row],[PurchaseOderID]],pofile__7[[PurchaseOrderID]:[SupplierID]],3,FALSE)</f>
        <v>7</v>
      </c>
      <c r="K986">
        <f>sofile__3[[#This Row],[POToSalesInHours]]</f>
        <v>19</v>
      </c>
    </row>
    <row r="987" spans="1:11" x14ac:dyDescent="0.35">
      <c r="A987">
        <v>986</v>
      </c>
      <c r="B987">
        <v>9</v>
      </c>
      <c r="C987">
        <v>2</v>
      </c>
      <c r="D987">
        <v>417</v>
      </c>
      <c r="E987" s="1">
        <v>44004.791666666664</v>
      </c>
      <c r="F987" s="6" t="str">
        <f>DAY(sofile__3[[#This Row],[TimeStamp]])&amp;"/"&amp;MONTH(sofile__3[[#This Row],[TimeStamp]])&amp;"/"&amp;YEAR(sofile__3[[#This Row],[TimeStamp]])</f>
        <v>22/6/2020</v>
      </c>
      <c r="G987">
        <v>986</v>
      </c>
      <c r="H987">
        <v>19</v>
      </c>
      <c r="I987">
        <f>+WEEKNUM(sofile__3[[#This Row],[TimeStamp]])</f>
        <v>26</v>
      </c>
      <c r="J987">
        <f>VLOOKUP(sofile__3[[#This Row],[PurchaseOderID]],pofile__7[[PurchaseOrderID]:[SupplierID]],3,FALSE)</f>
        <v>4</v>
      </c>
      <c r="K987">
        <f>sofile__3[[#This Row],[POToSalesInHours]]</f>
        <v>19</v>
      </c>
    </row>
    <row r="988" spans="1:11" x14ac:dyDescent="0.35">
      <c r="A988">
        <v>987</v>
      </c>
      <c r="B988">
        <v>8</v>
      </c>
      <c r="C988">
        <v>7</v>
      </c>
      <c r="D988">
        <v>357</v>
      </c>
      <c r="E988" s="1">
        <v>44006.25</v>
      </c>
      <c r="F988" s="6" t="str">
        <f>DAY(sofile__3[[#This Row],[TimeStamp]])&amp;"/"&amp;MONTH(sofile__3[[#This Row],[TimeStamp]])&amp;"/"&amp;YEAR(sofile__3[[#This Row],[TimeStamp]])</f>
        <v>24/6/2020</v>
      </c>
      <c r="G988">
        <v>987</v>
      </c>
      <c r="H988">
        <v>30</v>
      </c>
      <c r="I988">
        <f>+WEEKNUM(sofile__3[[#This Row],[TimeStamp]])</f>
        <v>26</v>
      </c>
      <c r="J988">
        <f>VLOOKUP(sofile__3[[#This Row],[PurchaseOderID]],pofile__7[[PurchaseOrderID]:[SupplierID]],3,FALSE)</f>
        <v>1</v>
      </c>
      <c r="K988">
        <f>sofile__3[[#This Row],[POToSalesInHours]]</f>
        <v>30</v>
      </c>
    </row>
    <row r="989" spans="1:11" x14ac:dyDescent="0.35">
      <c r="A989">
        <v>988</v>
      </c>
      <c r="B989">
        <v>4</v>
      </c>
      <c r="C989">
        <v>5</v>
      </c>
      <c r="D989">
        <v>198</v>
      </c>
      <c r="E989" s="1">
        <v>44006.166666666664</v>
      </c>
      <c r="F989" s="6" t="str">
        <f>DAY(sofile__3[[#This Row],[TimeStamp]])&amp;"/"&amp;MONTH(sofile__3[[#This Row],[TimeStamp]])&amp;"/"&amp;YEAR(sofile__3[[#This Row],[TimeStamp]])</f>
        <v>24/6/2020</v>
      </c>
      <c r="G989">
        <v>988</v>
      </c>
      <c r="H989">
        <v>28</v>
      </c>
      <c r="I989">
        <f>+WEEKNUM(sofile__3[[#This Row],[TimeStamp]])</f>
        <v>26</v>
      </c>
      <c r="J989">
        <f>VLOOKUP(sofile__3[[#This Row],[PurchaseOderID]],pofile__7[[PurchaseOrderID]:[SupplierID]],3,FALSE)</f>
        <v>4</v>
      </c>
      <c r="K989">
        <f>sofile__3[[#This Row],[POToSalesInHours]]</f>
        <v>28</v>
      </c>
    </row>
    <row r="990" spans="1:11" x14ac:dyDescent="0.35">
      <c r="A990">
        <v>989</v>
      </c>
      <c r="B990">
        <v>13</v>
      </c>
      <c r="C990">
        <v>8</v>
      </c>
      <c r="D990">
        <v>315</v>
      </c>
      <c r="E990" s="1">
        <v>44005.916666666664</v>
      </c>
      <c r="F990" s="6" t="str">
        <f>DAY(sofile__3[[#This Row],[TimeStamp]])&amp;"/"&amp;MONTH(sofile__3[[#This Row],[TimeStamp]])&amp;"/"&amp;YEAR(sofile__3[[#This Row],[TimeStamp]])</f>
        <v>23/6/2020</v>
      </c>
      <c r="G990">
        <v>989</v>
      </c>
      <c r="H990">
        <v>22</v>
      </c>
      <c r="I990">
        <f>+WEEKNUM(sofile__3[[#This Row],[TimeStamp]])</f>
        <v>26</v>
      </c>
      <c r="J990">
        <f>VLOOKUP(sofile__3[[#This Row],[PurchaseOderID]],pofile__7[[PurchaseOrderID]:[SupplierID]],3,FALSE)</f>
        <v>4</v>
      </c>
      <c r="K990">
        <f>sofile__3[[#This Row],[POToSalesInHours]]</f>
        <v>22</v>
      </c>
    </row>
    <row r="991" spans="1:11" x14ac:dyDescent="0.35">
      <c r="A991">
        <v>990</v>
      </c>
      <c r="B991">
        <v>3</v>
      </c>
      <c r="C991">
        <v>4</v>
      </c>
      <c r="D991">
        <v>285</v>
      </c>
      <c r="E991" s="1">
        <v>44005.791666666664</v>
      </c>
      <c r="F991" s="6" t="str">
        <f>DAY(sofile__3[[#This Row],[TimeStamp]])&amp;"/"&amp;MONTH(sofile__3[[#This Row],[TimeStamp]])&amp;"/"&amp;YEAR(sofile__3[[#This Row],[TimeStamp]])</f>
        <v>23/6/2020</v>
      </c>
      <c r="G991">
        <v>990</v>
      </c>
      <c r="H991">
        <v>19</v>
      </c>
      <c r="I991">
        <f>+WEEKNUM(sofile__3[[#This Row],[TimeStamp]])</f>
        <v>26</v>
      </c>
      <c r="J991">
        <f>VLOOKUP(sofile__3[[#This Row],[PurchaseOderID]],pofile__7[[PurchaseOrderID]:[SupplierID]],3,FALSE)</f>
        <v>6</v>
      </c>
      <c r="K991">
        <f>sofile__3[[#This Row],[POToSalesInHours]]</f>
        <v>19</v>
      </c>
    </row>
    <row r="992" spans="1:11" x14ac:dyDescent="0.35">
      <c r="A992">
        <v>991</v>
      </c>
      <c r="B992">
        <v>3</v>
      </c>
      <c r="C992">
        <v>1</v>
      </c>
      <c r="D992">
        <v>161</v>
      </c>
      <c r="E992" s="1">
        <v>44005.916666666664</v>
      </c>
      <c r="F992" s="6" t="str">
        <f>DAY(sofile__3[[#This Row],[TimeStamp]])&amp;"/"&amp;MONTH(sofile__3[[#This Row],[TimeStamp]])&amp;"/"&amp;YEAR(sofile__3[[#This Row],[TimeStamp]])</f>
        <v>23/6/2020</v>
      </c>
      <c r="G992">
        <v>991</v>
      </c>
      <c r="H992">
        <v>22</v>
      </c>
      <c r="I992">
        <f>+WEEKNUM(sofile__3[[#This Row],[TimeStamp]])</f>
        <v>26</v>
      </c>
      <c r="J992">
        <f>VLOOKUP(sofile__3[[#This Row],[PurchaseOderID]],pofile__7[[PurchaseOrderID]:[SupplierID]],3,FALSE)</f>
        <v>7</v>
      </c>
      <c r="K992">
        <f>sofile__3[[#This Row],[POToSalesInHours]]</f>
        <v>22</v>
      </c>
    </row>
    <row r="993" spans="1:11" x14ac:dyDescent="0.35">
      <c r="A993">
        <v>992</v>
      </c>
      <c r="B993">
        <v>4</v>
      </c>
      <c r="C993">
        <v>7</v>
      </c>
      <c r="D993">
        <v>435</v>
      </c>
      <c r="E993" s="1">
        <v>44007.25</v>
      </c>
      <c r="F993" s="6" t="str">
        <f>DAY(sofile__3[[#This Row],[TimeStamp]])&amp;"/"&amp;MONTH(sofile__3[[#This Row],[TimeStamp]])&amp;"/"&amp;YEAR(sofile__3[[#This Row],[TimeStamp]])</f>
        <v>25/6/2020</v>
      </c>
      <c r="G993">
        <v>992</v>
      </c>
      <c r="H993">
        <v>30</v>
      </c>
      <c r="I993">
        <f>+WEEKNUM(sofile__3[[#This Row],[TimeStamp]])</f>
        <v>26</v>
      </c>
      <c r="J993">
        <f>VLOOKUP(sofile__3[[#This Row],[PurchaseOderID]],pofile__7[[PurchaseOrderID]:[SupplierID]],3,FALSE)</f>
        <v>5</v>
      </c>
      <c r="K993">
        <f>sofile__3[[#This Row],[POToSalesInHours]]</f>
        <v>30</v>
      </c>
    </row>
    <row r="994" spans="1:11" x14ac:dyDescent="0.35">
      <c r="A994">
        <v>993</v>
      </c>
      <c r="B994">
        <v>10</v>
      </c>
      <c r="C994">
        <v>6</v>
      </c>
      <c r="D994">
        <v>313</v>
      </c>
      <c r="E994" s="1">
        <v>44006.875</v>
      </c>
      <c r="F994" s="6" t="str">
        <f>DAY(sofile__3[[#This Row],[TimeStamp]])&amp;"/"&amp;MONTH(sofile__3[[#This Row],[TimeStamp]])&amp;"/"&amp;YEAR(sofile__3[[#This Row],[TimeStamp]])</f>
        <v>24/6/2020</v>
      </c>
      <c r="G994">
        <v>993</v>
      </c>
      <c r="H994">
        <v>21</v>
      </c>
      <c r="I994">
        <f>+WEEKNUM(sofile__3[[#This Row],[TimeStamp]])</f>
        <v>26</v>
      </c>
      <c r="J994">
        <f>VLOOKUP(sofile__3[[#This Row],[PurchaseOderID]],pofile__7[[PurchaseOrderID]:[SupplierID]],3,FALSE)</f>
        <v>2</v>
      </c>
      <c r="K994">
        <f>sofile__3[[#This Row],[POToSalesInHours]]</f>
        <v>21</v>
      </c>
    </row>
    <row r="995" spans="1:11" x14ac:dyDescent="0.35">
      <c r="A995">
        <v>994</v>
      </c>
      <c r="B995">
        <v>5</v>
      </c>
      <c r="C995">
        <v>5</v>
      </c>
      <c r="D995">
        <v>127</v>
      </c>
      <c r="E995" s="1">
        <v>44007.25</v>
      </c>
      <c r="F995" s="6" t="str">
        <f>DAY(sofile__3[[#This Row],[TimeStamp]])&amp;"/"&amp;MONTH(sofile__3[[#This Row],[TimeStamp]])&amp;"/"&amp;YEAR(sofile__3[[#This Row],[TimeStamp]])</f>
        <v>25/6/2020</v>
      </c>
      <c r="G995">
        <v>994</v>
      </c>
      <c r="H995">
        <v>30</v>
      </c>
      <c r="I995">
        <f>+WEEKNUM(sofile__3[[#This Row],[TimeStamp]])</f>
        <v>26</v>
      </c>
      <c r="J995">
        <f>VLOOKUP(sofile__3[[#This Row],[PurchaseOderID]],pofile__7[[PurchaseOrderID]:[SupplierID]],3,FALSE)</f>
        <v>2</v>
      </c>
      <c r="K995">
        <f>sofile__3[[#This Row],[POToSalesInHours]]</f>
        <v>30</v>
      </c>
    </row>
    <row r="996" spans="1:11" x14ac:dyDescent="0.35">
      <c r="A996">
        <v>995</v>
      </c>
      <c r="B996">
        <v>1</v>
      </c>
      <c r="C996">
        <v>3</v>
      </c>
      <c r="D996">
        <v>425</v>
      </c>
      <c r="E996" s="1">
        <v>44006.958333333336</v>
      </c>
      <c r="F996" s="6" t="str">
        <f>DAY(sofile__3[[#This Row],[TimeStamp]])&amp;"/"&amp;MONTH(sofile__3[[#This Row],[TimeStamp]])&amp;"/"&amp;YEAR(sofile__3[[#This Row],[TimeStamp]])</f>
        <v>24/6/2020</v>
      </c>
      <c r="G996">
        <v>995</v>
      </c>
      <c r="H996">
        <v>23</v>
      </c>
      <c r="I996">
        <f>+WEEKNUM(sofile__3[[#This Row],[TimeStamp]])</f>
        <v>26</v>
      </c>
      <c r="J996">
        <f>VLOOKUP(sofile__3[[#This Row],[PurchaseOderID]],pofile__7[[PurchaseOrderID]:[SupplierID]],3,FALSE)</f>
        <v>1</v>
      </c>
      <c r="K996">
        <f>sofile__3[[#This Row],[POToSalesInHours]]</f>
        <v>23</v>
      </c>
    </row>
    <row r="997" spans="1:11" x14ac:dyDescent="0.35">
      <c r="A997">
        <v>996</v>
      </c>
      <c r="B997">
        <v>13</v>
      </c>
      <c r="C997">
        <v>5</v>
      </c>
      <c r="D997">
        <v>144</v>
      </c>
      <c r="E997" s="1">
        <v>44006.833333333336</v>
      </c>
      <c r="F997" s="6" t="str">
        <f>DAY(sofile__3[[#This Row],[TimeStamp]])&amp;"/"&amp;MONTH(sofile__3[[#This Row],[TimeStamp]])&amp;"/"&amp;YEAR(sofile__3[[#This Row],[TimeStamp]])</f>
        <v>24/6/2020</v>
      </c>
      <c r="G997">
        <v>996</v>
      </c>
      <c r="H997">
        <v>20</v>
      </c>
      <c r="I997">
        <f>+WEEKNUM(sofile__3[[#This Row],[TimeStamp]])</f>
        <v>26</v>
      </c>
      <c r="J997">
        <f>VLOOKUP(sofile__3[[#This Row],[PurchaseOderID]],pofile__7[[PurchaseOrderID]:[SupplierID]],3,FALSE)</f>
        <v>3</v>
      </c>
      <c r="K997">
        <f>sofile__3[[#This Row],[POToSalesInHours]]</f>
        <v>20</v>
      </c>
    </row>
    <row r="998" spans="1:11" x14ac:dyDescent="0.35">
      <c r="A998">
        <v>997</v>
      </c>
      <c r="B998">
        <v>12</v>
      </c>
      <c r="C998">
        <v>9</v>
      </c>
      <c r="D998">
        <v>420</v>
      </c>
      <c r="E998" s="1">
        <v>44006.875</v>
      </c>
      <c r="F998" s="6" t="str">
        <f>DAY(sofile__3[[#This Row],[TimeStamp]])&amp;"/"&amp;MONTH(sofile__3[[#This Row],[TimeStamp]])&amp;"/"&amp;YEAR(sofile__3[[#This Row],[TimeStamp]])</f>
        <v>24/6/2020</v>
      </c>
      <c r="G998">
        <v>997</v>
      </c>
      <c r="H998">
        <v>21</v>
      </c>
      <c r="I998">
        <f>+WEEKNUM(sofile__3[[#This Row],[TimeStamp]])</f>
        <v>26</v>
      </c>
      <c r="J998">
        <f>VLOOKUP(sofile__3[[#This Row],[PurchaseOderID]],pofile__7[[PurchaseOrderID]:[SupplierID]],3,FALSE)</f>
        <v>6</v>
      </c>
      <c r="K998">
        <f>sofile__3[[#This Row],[POToSalesInHours]]</f>
        <v>21</v>
      </c>
    </row>
    <row r="999" spans="1:11" x14ac:dyDescent="0.35">
      <c r="A999">
        <v>998</v>
      </c>
      <c r="B999">
        <v>7</v>
      </c>
      <c r="C999">
        <v>4</v>
      </c>
      <c r="D999">
        <v>416</v>
      </c>
      <c r="E999" s="1">
        <v>44006.958333333336</v>
      </c>
      <c r="F999" s="6" t="str">
        <f>DAY(sofile__3[[#This Row],[TimeStamp]])&amp;"/"&amp;MONTH(sofile__3[[#This Row],[TimeStamp]])&amp;"/"&amp;YEAR(sofile__3[[#This Row],[TimeStamp]])</f>
        <v>24/6/2020</v>
      </c>
      <c r="G999">
        <v>998</v>
      </c>
      <c r="H999">
        <v>23</v>
      </c>
      <c r="I999">
        <f>+WEEKNUM(sofile__3[[#This Row],[TimeStamp]])</f>
        <v>26</v>
      </c>
      <c r="J999">
        <f>VLOOKUP(sofile__3[[#This Row],[PurchaseOderID]],pofile__7[[PurchaseOrderID]:[SupplierID]],3,FALSE)</f>
        <v>4</v>
      </c>
      <c r="K999">
        <f>sofile__3[[#This Row],[POToSalesInHours]]</f>
        <v>23</v>
      </c>
    </row>
    <row r="1000" spans="1:11" x14ac:dyDescent="0.35">
      <c r="A1000">
        <v>999</v>
      </c>
      <c r="B1000">
        <v>2</v>
      </c>
      <c r="C1000">
        <v>1</v>
      </c>
      <c r="D1000">
        <v>397</v>
      </c>
      <c r="E1000" s="1">
        <v>44007.958333333336</v>
      </c>
      <c r="F1000" s="6" t="str">
        <f>DAY(sofile__3[[#This Row],[TimeStamp]])&amp;"/"&amp;MONTH(sofile__3[[#This Row],[TimeStamp]])&amp;"/"&amp;YEAR(sofile__3[[#This Row],[TimeStamp]])</f>
        <v>25/6/2020</v>
      </c>
      <c r="G1000">
        <v>999</v>
      </c>
      <c r="H1000">
        <v>23</v>
      </c>
      <c r="I1000">
        <f>+WEEKNUM(sofile__3[[#This Row],[TimeStamp]])</f>
        <v>26</v>
      </c>
      <c r="J1000">
        <f>VLOOKUP(sofile__3[[#This Row],[PurchaseOderID]],pofile__7[[PurchaseOrderID]:[SupplierID]],3,FALSE)</f>
        <v>5</v>
      </c>
      <c r="K1000">
        <f>sofile__3[[#This Row],[POToSalesInHours]]</f>
        <v>23</v>
      </c>
    </row>
    <row r="1001" spans="1:11" x14ac:dyDescent="0.35">
      <c r="A1001">
        <v>1000</v>
      </c>
      <c r="B1001">
        <v>7</v>
      </c>
      <c r="C1001">
        <v>9</v>
      </c>
      <c r="D1001">
        <v>329</v>
      </c>
      <c r="E1001" s="1">
        <v>44007.916666666664</v>
      </c>
      <c r="F1001" s="6" t="str">
        <f>DAY(sofile__3[[#This Row],[TimeStamp]])&amp;"/"&amp;MONTH(sofile__3[[#This Row],[TimeStamp]])&amp;"/"&amp;YEAR(sofile__3[[#This Row],[TimeStamp]])</f>
        <v>25/6/2020</v>
      </c>
      <c r="G1001">
        <v>1000</v>
      </c>
      <c r="H1001">
        <v>22</v>
      </c>
      <c r="I1001">
        <f>+WEEKNUM(sofile__3[[#This Row],[TimeStamp]])</f>
        <v>26</v>
      </c>
      <c r="J1001">
        <f>VLOOKUP(sofile__3[[#This Row],[PurchaseOderID]],pofile__7[[PurchaseOrderID]:[SupplierID]],3,FALSE)</f>
        <v>6</v>
      </c>
      <c r="K1001">
        <f>sofile__3[[#This Row],[POToSalesInHours]]</f>
        <v>22</v>
      </c>
    </row>
    <row r="1002" spans="1:11" x14ac:dyDescent="0.35">
      <c r="A1002">
        <v>1001</v>
      </c>
      <c r="B1002">
        <v>9</v>
      </c>
      <c r="C1002">
        <v>2</v>
      </c>
      <c r="D1002">
        <v>301</v>
      </c>
      <c r="E1002" s="1">
        <v>44008.125</v>
      </c>
      <c r="F1002" s="6" t="str">
        <f>DAY(sofile__3[[#This Row],[TimeStamp]])&amp;"/"&amp;MONTH(sofile__3[[#This Row],[TimeStamp]])&amp;"/"&amp;YEAR(sofile__3[[#This Row],[TimeStamp]])</f>
        <v>26/6/2020</v>
      </c>
      <c r="G1002">
        <v>1001</v>
      </c>
      <c r="H1002">
        <v>27</v>
      </c>
      <c r="I1002">
        <f>+WEEKNUM(sofile__3[[#This Row],[TimeStamp]])</f>
        <v>26</v>
      </c>
      <c r="J1002">
        <f>VLOOKUP(sofile__3[[#This Row],[PurchaseOderID]],pofile__7[[PurchaseOrderID]:[SupplierID]],3,FALSE)</f>
        <v>3</v>
      </c>
      <c r="K1002">
        <f>sofile__3[[#This Row],[POToSalesInHours]]</f>
        <v>27</v>
      </c>
    </row>
    <row r="1003" spans="1:11" x14ac:dyDescent="0.35">
      <c r="A1003">
        <v>1002</v>
      </c>
      <c r="B1003">
        <v>7</v>
      </c>
      <c r="C1003">
        <v>9</v>
      </c>
      <c r="D1003">
        <v>107</v>
      </c>
      <c r="E1003" s="1">
        <v>44007.833333333336</v>
      </c>
      <c r="F1003" s="6" t="str">
        <f>DAY(sofile__3[[#This Row],[TimeStamp]])&amp;"/"&amp;MONTH(sofile__3[[#This Row],[TimeStamp]])&amp;"/"&amp;YEAR(sofile__3[[#This Row],[TimeStamp]])</f>
        <v>25/6/2020</v>
      </c>
      <c r="G1003">
        <v>1002</v>
      </c>
      <c r="H1003">
        <v>20</v>
      </c>
      <c r="I1003">
        <f>+WEEKNUM(sofile__3[[#This Row],[TimeStamp]])</f>
        <v>26</v>
      </c>
      <c r="J1003">
        <f>VLOOKUP(sofile__3[[#This Row],[PurchaseOderID]],pofile__7[[PurchaseOrderID]:[SupplierID]],3,FALSE)</f>
        <v>3</v>
      </c>
      <c r="K1003">
        <f>sofile__3[[#This Row],[POToSalesInHours]]</f>
        <v>20</v>
      </c>
    </row>
    <row r="1004" spans="1:11" x14ac:dyDescent="0.35">
      <c r="A1004">
        <v>1003</v>
      </c>
      <c r="B1004">
        <v>1</v>
      </c>
      <c r="C1004">
        <v>1</v>
      </c>
      <c r="D1004">
        <v>145</v>
      </c>
      <c r="E1004" s="1">
        <v>44008.833333333336</v>
      </c>
      <c r="F1004" s="6" t="str">
        <f>DAY(sofile__3[[#This Row],[TimeStamp]])&amp;"/"&amp;MONTH(sofile__3[[#This Row],[TimeStamp]])&amp;"/"&amp;YEAR(sofile__3[[#This Row],[TimeStamp]])</f>
        <v>26/6/2020</v>
      </c>
      <c r="G1004">
        <v>1003</v>
      </c>
      <c r="H1004">
        <v>20</v>
      </c>
      <c r="I1004">
        <f>+WEEKNUM(sofile__3[[#This Row],[TimeStamp]])</f>
        <v>26</v>
      </c>
      <c r="J1004">
        <f>VLOOKUP(sofile__3[[#This Row],[PurchaseOderID]],pofile__7[[PurchaseOrderID]:[SupplierID]],3,FALSE)</f>
        <v>5</v>
      </c>
      <c r="K1004">
        <f>sofile__3[[#This Row],[POToSalesInHours]]</f>
        <v>20</v>
      </c>
    </row>
    <row r="1005" spans="1:11" x14ac:dyDescent="0.35">
      <c r="A1005">
        <v>1004</v>
      </c>
      <c r="B1005">
        <v>3</v>
      </c>
      <c r="C1005">
        <v>9</v>
      </c>
      <c r="D1005">
        <v>403</v>
      </c>
      <c r="E1005" s="1">
        <v>44009</v>
      </c>
      <c r="F1005" s="6" t="str">
        <f>DAY(sofile__3[[#This Row],[TimeStamp]])&amp;"/"&amp;MONTH(sofile__3[[#This Row],[TimeStamp]])&amp;"/"&amp;YEAR(sofile__3[[#This Row],[TimeStamp]])</f>
        <v>27/6/2020</v>
      </c>
      <c r="G1005">
        <v>1004</v>
      </c>
      <c r="H1005">
        <v>24</v>
      </c>
      <c r="I1005">
        <f>+WEEKNUM(sofile__3[[#This Row],[TimeStamp]])</f>
        <v>26</v>
      </c>
      <c r="J1005">
        <f>VLOOKUP(sofile__3[[#This Row],[PurchaseOderID]],pofile__7[[PurchaseOrderID]:[SupplierID]],3,FALSE)</f>
        <v>1</v>
      </c>
      <c r="K1005">
        <f>sofile__3[[#This Row],[POToSalesInHours]]</f>
        <v>24</v>
      </c>
    </row>
    <row r="1006" spans="1:11" x14ac:dyDescent="0.35">
      <c r="A1006">
        <v>1005</v>
      </c>
      <c r="B1006">
        <v>7</v>
      </c>
      <c r="C1006">
        <v>1</v>
      </c>
      <c r="D1006">
        <v>242</v>
      </c>
      <c r="E1006" s="1">
        <v>44008.958333333336</v>
      </c>
      <c r="F1006" s="6" t="str">
        <f>DAY(sofile__3[[#This Row],[TimeStamp]])&amp;"/"&amp;MONTH(sofile__3[[#This Row],[TimeStamp]])&amp;"/"&amp;YEAR(sofile__3[[#This Row],[TimeStamp]])</f>
        <v>26/6/2020</v>
      </c>
      <c r="G1006">
        <v>1005</v>
      </c>
      <c r="H1006">
        <v>23</v>
      </c>
      <c r="I1006">
        <f>+WEEKNUM(sofile__3[[#This Row],[TimeStamp]])</f>
        <v>26</v>
      </c>
      <c r="J1006">
        <f>VLOOKUP(sofile__3[[#This Row],[PurchaseOderID]],pofile__7[[PurchaseOrderID]:[SupplierID]],3,FALSE)</f>
        <v>2</v>
      </c>
      <c r="K1006">
        <f>sofile__3[[#This Row],[POToSalesInHours]]</f>
        <v>23</v>
      </c>
    </row>
    <row r="1007" spans="1:11" x14ac:dyDescent="0.35">
      <c r="A1007">
        <v>1006</v>
      </c>
      <c r="B1007">
        <v>3</v>
      </c>
      <c r="C1007">
        <v>4</v>
      </c>
      <c r="D1007">
        <v>306</v>
      </c>
      <c r="E1007" s="1">
        <v>44008.958333333336</v>
      </c>
      <c r="F1007" s="6" t="str">
        <f>DAY(sofile__3[[#This Row],[TimeStamp]])&amp;"/"&amp;MONTH(sofile__3[[#This Row],[TimeStamp]])&amp;"/"&amp;YEAR(sofile__3[[#This Row],[TimeStamp]])</f>
        <v>26/6/2020</v>
      </c>
      <c r="G1007">
        <v>1006</v>
      </c>
      <c r="H1007">
        <v>23</v>
      </c>
      <c r="I1007">
        <f>+WEEKNUM(sofile__3[[#This Row],[TimeStamp]])</f>
        <v>26</v>
      </c>
      <c r="J1007">
        <f>VLOOKUP(sofile__3[[#This Row],[PurchaseOderID]],pofile__7[[PurchaseOrderID]:[SupplierID]],3,FALSE)</f>
        <v>1</v>
      </c>
      <c r="K1007">
        <f>sofile__3[[#This Row],[POToSalesInHours]]</f>
        <v>23</v>
      </c>
    </row>
    <row r="1008" spans="1:11" x14ac:dyDescent="0.35">
      <c r="A1008">
        <v>1007</v>
      </c>
      <c r="B1008">
        <v>3</v>
      </c>
      <c r="C1008">
        <v>2</v>
      </c>
      <c r="D1008">
        <v>433</v>
      </c>
      <c r="E1008" s="1">
        <v>44008.791666666664</v>
      </c>
      <c r="F1008" s="6" t="str">
        <f>DAY(sofile__3[[#This Row],[TimeStamp]])&amp;"/"&amp;MONTH(sofile__3[[#This Row],[TimeStamp]])&amp;"/"&amp;YEAR(sofile__3[[#This Row],[TimeStamp]])</f>
        <v>26/6/2020</v>
      </c>
      <c r="G1008">
        <v>1007</v>
      </c>
      <c r="H1008">
        <v>19</v>
      </c>
      <c r="I1008">
        <f>+WEEKNUM(sofile__3[[#This Row],[TimeStamp]])</f>
        <v>26</v>
      </c>
      <c r="J1008">
        <f>VLOOKUP(sofile__3[[#This Row],[PurchaseOderID]],pofile__7[[PurchaseOrderID]:[SupplierID]],3,FALSE)</f>
        <v>1</v>
      </c>
      <c r="K1008">
        <f>sofile__3[[#This Row],[POToSalesInHours]]</f>
        <v>19</v>
      </c>
    </row>
    <row r="1009" spans="1:11" x14ac:dyDescent="0.35">
      <c r="A1009">
        <v>1008</v>
      </c>
      <c r="B1009">
        <v>10</v>
      </c>
      <c r="C1009">
        <v>8</v>
      </c>
      <c r="D1009">
        <v>297</v>
      </c>
      <c r="E1009" s="1">
        <v>44009.041666666664</v>
      </c>
      <c r="F1009" s="6" t="str">
        <f>DAY(sofile__3[[#This Row],[TimeStamp]])&amp;"/"&amp;MONTH(sofile__3[[#This Row],[TimeStamp]])&amp;"/"&amp;YEAR(sofile__3[[#This Row],[TimeStamp]])</f>
        <v>27/6/2020</v>
      </c>
      <c r="G1009">
        <v>1008</v>
      </c>
      <c r="H1009">
        <v>25</v>
      </c>
      <c r="I1009">
        <f>+WEEKNUM(sofile__3[[#This Row],[TimeStamp]])</f>
        <v>26</v>
      </c>
      <c r="J1009">
        <f>VLOOKUP(sofile__3[[#This Row],[PurchaseOderID]],pofile__7[[PurchaseOrderID]:[SupplierID]],3,FALSE)</f>
        <v>3</v>
      </c>
      <c r="K1009">
        <f>sofile__3[[#This Row],[POToSalesInHours]]</f>
        <v>25</v>
      </c>
    </row>
    <row r="1010" spans="1:11" x14ac:dyDescent="0.35">
      <c r="A1010">
        <v>1009</v>
      </c>
      <c r="B1010">
        <v>1</v>
      </c>
      <c r="C1010">
        <v>9</v>
      </c>
      <c r="D1010">
        <v>266</v>
      </c>
      <c r="E1010" s="1">
        <v>44010.166666666664</v>
      </c>
      <c r="F1010" s="6" t="str">
        <f>DAY(sofile__3[[#This Row],[TimeStamp]])&amp;"/"&amp;MONTH(sofile__3[[#This Row],[TimeStamp]])&amp;"/"&amp;YEAR(sofile__3[[#This Row],[TimeStamp]])</f>
        <v>28/6/2020</v>
      </c>
      <c r="G1010">
        <v>1009</v>
      </c>
      <c r="H1010">
        <v>28</v>
      </c>
      <c r="I1010">
        <f>+WEEKNUM(sofile__3[[#This Row],[TimeStamp]])</f>
        <v>27</v>
      </c>
      <c r="J1010">
        <f>VLOOKUP(sofile__3[[#This Row],[PurchaseOderID]],pofile__7[[PurchaseOrderID]:[SupplierID]],3,FALSE)</f>
        <v>2</v>
      </c>
      <c r="K1010">
        <f>sofile__3[[#This Row],[POToSalesInHours]]</f>
        <v>28</v>
      </c>
    </row>
    <row r="1011" spans="1:11" x14ac:dyDescent="0.35">
      <c r="A1011">
        <v>1010</v>
      </c>
      <c r="B1011">
        <v>3</v>
      </c>
      <c r="C1011">
        <v>5</v>
      </c>
      <c r="D1011">
        <v>386</v>
      </c>
      <c r="E1011" s="1">
        <v>44010</v>
      </c>
      <c r="F1011" s="6" t="str">
        <f>DAY(sofile__3[[#This Row],[TimeStamp]])&amp;"/"&amp;MONTH(sofile__3[[#This Row],[TimeStamp]])&amp;"/"&amp;YEAR(sofile__3[[#This Row],[TimeStamp]])</f>
        <v>28/6/2020</v>
      </c>
      <c r="G1011">
        <v>1010</v>
      </c>
      <c r="H1011">
        <v>24</v>
      </c>
      <c r="I1011">
        <f>+WEEKNUM(sofile__3[[#This Row],[TimeStamp]])</f>
        <v>27</v>
      </c>
      <c r="J1011">
        <f>VLOOKUP(sofile__3[[#This Row],[PurchaseOderID]],pofile__7[[PurchaseOrderID]:[SupplierID]],3,FALSE)</f>
        <v>7</v>
      </c>
      <c r="K1011">
        <f>sofile__3[[#This Row],[POToSalesInHours]]</f>
        <v>24</v>
      </c>
    </row>
    <row r="1012" spans="1:11" x14ac:dyDescent="0.35">
      <c r="A1012">
        <v>1011</v>
      </c>
      <c r="B1012">
        <v>12</v>
      </c>
      <c r="C1012">
        <v>8</v>
      </c>
      <c r="D1012">
        <v>344</v>
      </c>
      <c r="E1012" s="1">
        <v>44009.791666666664</v>
      </c>
      <c r="F1012" s="6" t="str">
        <f>DAY(sofile__3[[#This Row],[TimeStamp]])&amp;"/"&amp;MONTH(sofile__3[[#This Row],[TimeStamp]])&amp;"/"&amp;YEAR(sofile__3[[#This Row],[TimeStamp]])</f>
        <v>27/6/2020</v>
      </c>
      <c r="G1012">
        <v>1011</v>
      </c>
      <c r="H1012">
        <v>19</v>
      </c>
      <c r="I1012">
        <f>+WEEKNUM(sofile__3[[#This Row],[TimeStamp]])</f>
        <v>26</v>
      </c>
      <c r="J1012">
        <f>VLOOKUP(sofile__3[[#This Row],[PurchaseOderID]],pofile__7[[PurchaseOrderID]:[SupplierID]],3,FALSE)</f>
        <v>6</v>
      </c>
      <c r="K1012">
        <f>sofile__3[[#This Row],[POToSalesInHours]]</f>
        <v>19</v>
      </c>
    </row>
    <row r="1013" spans="1:11" x14ac:dyDescent="0.35">
      <c r="A1013">
        <v>1012</v>
      </c>
      <c r="B1013">
        <v>10</v>
      </c>
      <c r="C1013">
        <v>3</v>
      </c>
      <c r="D1013">
        <v>360</v>
      </c>
      <c r="E1013" s="1">
        <v>44009.791666666664</v>
      </c>
      <c r="F1013" s="6" t="str">
        <f>DAY(sofile__3[[#This Row],[TimeStamp]])&amp;"/"&amp;MONTH(sofile__3[[#This Row],[TimeStamp]])&amp;"/"&amp;YEAR(sofile__3[[#This Row],[TimeStamp]])</f>
        <v>27/6/2020</v>
      </c>
      <c r="G1013">
        <v>1012</v>
      </c>
      <c r="H1013">
        <v>19</v>
      </c>
      <c r="I1013">
        <f>+WEEKNUM(sofile__3[[#This Row],[TimeStamp]])</f>
        <v>26</v>
      </c>
      <c r="J1013">
        <f>VLOOKUP(sofile__3[[#This Row],[PurchaseOderID]],pofile__7[[PurchaseOrderID]:[SupplierID]],3,FALSE)</f>
        <v>4</v>
      </c>
      <c r="K1013">
        <f>sofile__3[[#This Row],[POToSalesInHours]]</f>
        <v>19</v>
      </c>
    </row>
    <row r="1014" spans="1:11" x14ac:dyDescent="0.35">
      <c r="A1014">
        <v>1013</v>
      </c>
      <c r="B1014">
        <v>8</v>
      </c>
      <c r="C1014">
        <v>3</v>
      </c>
      <c r="D1014">
        <v>386</v>
      </c>
      <c r="E1014" s="1">
        <v>44010.083333333336</v>
      </c>
      <c r="F1014" s="6" t="str">
        <f>DAY(sofile__3[[#This Row],[TimeStamp]])&amp;"/"&amp;MONTH(sofile__3[[#This Row],[TimeStamp]])&amp;"/"&amp;YEAR(sofile__3[[#This Row],[TimeStamp]])</f>
        <v>28/6/2020</v>
      </c>
      <c r="G1014">
        <v>1013</v>
      </c>
      <c r="H1014">
        <v>26</v>
      </c>
      <c r="I1014">
        <f>+WEEKNUM(sofile__3[[#This Row],[TimeStamp]])</f>
        <v>27</v>
      </c>
      <c r="J1014">
        <f>VLOOKUP(sofile__3[[#This Row],[PurchaseOderID]],pofile__7[[PurchaseOrderID]:[SupplierID]],3,FALSE)</f>
        <v>7</v>
      </c>
      <c r="K1014">
        <f>sofile__3[[#This Row],[POToSalesInHours]]</f>
        <v>26</v>
      </c>
    </row>
    <row r="1015" spans="1:11" x14ac:dyDescent="0.35">
      <c r="A1015">
        <v>1014</v>
      </c>
      <c r="B1015">
        <v>2</v>
      </c>
      <c r="C1015">
        <v>9</v>
      </c>
      <c r="D1015">
        <v>323</v>
      </c>
      <c r="E1015" s="1">
        <v>44010</v>
      </c>
      <c r="F1015" s="6" t="str">
        <f>DAY(sofile__3[[#This Row],[TimeStamp]])&amp;"/"&amp;MONTH(sofile__3[[#This Row],[TimeStamp]])&amp;"/"&amp;YEAR(sofile__3[[#This Row],[TimeStamp]])</f>
        <v>28/6/2020</v>
      </c>
      <c r="G1015">
        <v>1014</v>
      </c>
      <c r="H1015">
        <v>24</v>
      </c>
      <c r="I1015">
        <f>+WEEKNUM(sofile__3[[#This Row],[TimeStamp]])</f>
        <v>27</v>
      </c>
      <c r="J1015">
        <f>VLOOKUP(sofile__3[[#This Row],[PurchaseOderID]],pofile__7[[PurchaseOrderID]:[SupplierID]],3,FALSE)</f>
        <v>2</v>
      </c>
      <c r="K1015">
        <f>sofile__3[[#This Row],[POToSalesInHours]]</f>
        <v>24</v>
      </c>
    </row>
    <row r="1016" spans="1:11" x14ac:dyDescent="0.35">
      <c r="A1016">
        <v>1015</v>
      </c>
      <c r="B1016">
        <v>10</v>
      </c>
      <c r="C1016">
        <v>7</v>
      </c>
      <c r="D1016">
        <v>336</v>
      </c>
      <c r="E1016" s="1">
        <v>44010.041666666664</v>
      </c>
      <c r="F1016" s="6" t="str">
        <f>DAY(sofile__3[[#This Row],[TimeStamp]])&amp;"/"&amp;MONTH(sofile__3[[#This Row],[TimeStamp]])&amp;"/"&amp;YEAR(sofile__3[[#This Row],[TimeStamp]])</f>
        <v>28/6/2020</v>
      </c>
      <c r="G1016">
        <v>1015</v>
      </c>
      <c r="H1016">
        <v>25</v>
      </c>
      <c r="I1016">
        <f>+WEEKNUM(sofile__3[[#This Row],[TimeStamp]])</f>
        <v>27</v>
      </c>
      <c r="J1016">
        <f>VLOOKUP(sofile__3[[#This Row],[PurchaseOderID]],pofile__7[[PurchaseOrderID]:[SupplierID]],3,FALSE)</f>
        <v>3</v>
      </c>
      <c r="K1016">
        <f>sofile__3[[#This Row],[POToSalesInHours]]</f>
        <v>25</v>
      </c>
    </row>
    <row r="1017" spans="1:11" x14ac:dyDescent="0.35">
      <c r="A1017">
        <v>1016</v>
      </c>
      <c r="B1017">
        <v>13</v>
      </c>
      <c r="C1017">
        <v>1</v>
      </c>
      <c r="D1017">
        <v>269</v>
      </c>
      <c r="E1017" s="1">
        <v>44011.166666666664</v>
      </c>
      <c r="F1017" s="6" t="str">
        <f>DAY(sofile__3[[#This Row],[TimeStamp]])&amp;"/"&amp;MONTH(sofile__3[[#This Row],[TimeStamp]])&amp;"/"&amp;YEAR(sofile__3[[#This Row],[TimeStamp]])</f>
        <v>29/6/2020</v>
      </c>
      <c r="G1017">
        <v>1016</v>
      </c>
      <c r="H1017">
        <v>28</v>
      </c>
      <c r="I1017">
        <f>+WEEKNUM(sofile__3[[#This Row],[TimeStamp]])</f>
        <v>27</v>
      </c>
      <c r="J1017">
        <f>VLOOKUP(sofile__3[[#This Row],[PurchaseOderID]],pofile__7[[PurchaseOrderID]:[SupplierID]],3,FALSE)</f>
        <v>6</v>
      </c>
      <c r="K1017">
        <f>sofile__3[[#This Row],[POToSalesInHours]]</f>
        <v>28</v>
      </c>
    </row>
    <row r="1018" spans="1:11" x14ac:dyDescent="0.35">
      <c r="A1018">
        <v>1017</v>
      </c>
      <c r="B1018">
        <v>11</v>
      </c>
      <c r="C1018">
        <v>1</v>
      </c>
      <c r="D1018">
        <v>306</v>
      </c>
      <c r="E1018" s="1">
        <v>44010.833333333336</v>
      </c>
      <c r="F1018" s="6" t="str">
        <f>DAY(sofile__3[[#This Row],[TimeStamp]])&amp;"/"&amp;MONTH(sofile__3[[#This Row],[TimeStamp]])&amp;"/"&amp;YEAR(sofile__3[[#This Row],[TimeStamp]])</f>
        <v>28/6/2020</v>
      </c>
      <c r="G1018">
        <v>1017</v>
      </c>
      <c r="H1018">
        <v>20</v>
      </c>
      <c r="I1018">
        <f>+WEEKNUM(sofile__3[[#This Row],[TimeStamp]])</f>
        <v>27</v>
      </c>
      <c r="J1018">
        <f>VLOOKUP(sofile__3[[#This Row],[PurchaseOderID]],pofile__7[[PurchaseOrderID]:[SupplierID]],3,FALSE)</f>
        <v>7</v>
      </c>
      <c r="K1018">
        <f>sofile__3[[#This Row],[POToSalesInHours]]</f>
        <v>20</v>
      </c>
    </row>
    <row r="1019" spans="1:11" x14ac:dyDescent="0.35">
      <c r="A1019">
        <v>1018</v>
      </c>
      <c r="B1019">
        <v>8</v>
      </c>
      <c r="C1019">
        <v>3</v>
      </c>
      <c r="D1019">
        <v>365</v>
      </c>
      <c r="E1019" s="1">
        <v>44011.125</v>
      </c>
      <c r="F1019" s="6" t="str">
        <f>DAY(sofile__3[[#This Row],[TimeStamp]])&amp;"/"&amp;MONTH(sofile__3[[#This Row],[TimeStamp]])&amp;"/"&amp;YEAR(sofile__3[[#This Row],[TimeStamp]])</f>
        <v>29/6/2020</v>
      </c>
      <c r="G1019">
        <v>1018</v>
      </c>
      <c r="H1019">
        <v>27</v>
      </c>
      <c r="I1019">
        <f>+WEEKNUM(sofile__3[[#This Row],[TimeStamp]])</f>
        <v>27</v>
      </c>
      <c r="J1019">
        <f>VLOOKUP(sofile__3[[#This Row],[PurchaseOderID]],pofile__7[[PurchaseOrderID]:[SupplierID]],3,FALSE)</f>
        <v>5</v>
      </c>
      <c r="K1019">
        <f>sofile__3[[#This Row],[POToSalesInHours]]</f>
        <v>27</v>
      </c>
    </row>
    <row r="1020" spans="1:11" x14ac:dyDescent="0.35">
      <c r="A1020">
        <v>1019</v>
      </c>
      <c r="B1020">
        <v>4</v>
      </c>
      <c r="C1020">
        <v>2</v>
      </c>
      <c r="D1020">
        <v>316</v>
      </c>
      <c r="E1020" s="1">
        <v>44011.125</v>
      </c>
      <c r="F1020" s="6" t="str">
        <f>DAY(sofile__3[[#This Row],[TimeStamp]])&amp;"/"&amp;MONTH(sofile__3[[#This Row],[TimeStamp]])&amp;"/"&amp;YEAR(sofile__3[[#This Row],[TimeStamp]])</f>
        <v>29/6/2020</v>
      </c>
      <c r="G1020">
        <v>1019</v>
      </c>
      <c r="H1020">
        <v>27</v>
      </c>
      <c r="I1020">
        <f>+WEEKNUM(sofile__3[[#This Row],[TimeStamp]])</f>
        <v>27</v>
      </c>
      <c r="J1020">
        <f>VLOOKUP(sofile__3[[#This Row],[PurchaseOderID]],pofile__7[[PurchaseOrderID]:[SupplierID]],3,FALSE)</f>
        <v>7</v>
      </c>
      <c r="K1020">
        <f>sofile__3[[#This Row],[POToSalesInHours]]</f>
        <v>27</v>
      </c>
    </row>
    <row r="1021" spans="1:11" x14ac:dyDescent="0.35">
      <c r="A1021">
        <v>1020</v>
      </c>
      <c r="B1021">
        <v>1</v>
      </c>
      <c r="C1021">
        <v>3</v>
      </c>
      <c r="D1021">
        <v>301</v>
      </c>
      <c r="E1021" s="1">
        <v>44011.166666666664</v>
      </c>
      <c r="F1021" s="6" t="str">
        <f>DAY(sofile__3[[#This Row],[TimeStamp]])&amp;"/"&amp;MONTH(sofile__3[[#This Row],[TimeStamp]])&amp;"/"&amp;YEAR(sofile__3[[#This Row],[TimeStamp]])</f>
        <v>29/6/2020</v>
      </c>
      <c r="G1021">
        <v>1020</v>
      </c>
      <c r="H1021">
        <v>28</v>
      </c>
      <c r="I1021">
        <f>+WEEKNUM(sofile__3[[#This Row],[TimeStamp]])</f>
        <v>27</v>
      </c>
      <c r="J1021">
        <f>VLOOKUP(sofile__3[[#This Row],[PurchaseOderID]],pofile__7[[PurchaseOrderID]:[SupplierID]],3,FALSE)</f>
        <v>4</v>
      </c>
      <c r="K1021">
        <f>sofile__3[[#This Row],[POToSalesInHours]]</f>
        <v>28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F1A79-19A5-4F0A-A9B9-EE50499FCAF3}">
  <dimension ref="A3:B31"/>
  <sheetViews>
    <sheetView topLeftCell="A22" workbookViewId="0">
      <selection activeCell="C9" sqref="C9"/>
    </sheetView>
  </sheetViews>
  <sheetFormatPr defaultRowHeight="14.5" x14ac:dyDescent="0.35"/>
  <cols>
    <col min="1" max="1" width="12.36328125" bestFit="1" customWidth="1"/>
    <col min="2" max="2" width="24.1796875" bestFit="1" customWidth="1"/>
    <col min="3" max="3" width="17.1796875" bestFit="1" customWidth="1"/>
    <col min="4" max="19" width="11.81640625" bestFit="1" customWidth="1"/>
    <col min="20" max="20" width="5.81640625" bestFit="1" customWidth="1"/>
    <col min="21" max="23" width="11.81640625" bestFit="1" customWidth="1"/>
    <col min="24" max="24" width="4.81640625" bestFit="1" customWidth="1"/>
    <col min="25" max="25" width="7.81640625" bestFit="1" customWidth="1"/>
    <col min="26" max="26" width="11.81640625" bestFit="1" customWidth="1"/>
    <col min="27" max="27" width="6.81640625" bestFit="1" customWidth="1"/>
    <col min="28" max="28" width="11.81640625" bestFit="1" customWidth="1"/>
    <col min="29" max="29" width="4.81640625" bestFit="1" customWidth="1"/>
    <col min="30" max="30" width="2.81640625" bestFit="1" customWidth="1"/>
    <col min="31" max="33" width="11.81640625" bestFit="1" customWidth="1"/>
    <col min="34" max="34" width="6.81640625" bestFit="1" customWidth="1"/>
    <col min="35" max="36" width="11.81640625" bestFit="1" customWidth="1"/>
    <col min="37" max="38" width="2.81640625" bestFit="1" customWidth="1"/>
    <col min="39" max="47" width="11.81640625" bestFit="1" customWidth="1"/>
    <col min="48" max="48" width="2.81640625" bestFit="1" customWidth="1"/>
    <col min="49" max="51" width="11.81640625" bestFit="1" customWidth="1"/>
    <col min="52" max="52" width="4.81640625" bestFit="1" customWidth="1"/>
    <col min="53" max="57" width="11.81640625" bestFit="1" customWidth="1"/>
    <col min="58" max="58" width="4.81640625" bestFit="1" customWidth="1"/>
    <col min="59" max="59" width="11.81640625" bestFit="1" customWidth="1"/>
    <col min="60" max="60" width="4.81640625" bestFit="1" customWidth="1"/>
    <col min="61" max="61" width="11.81640625" bestFit="1" customWidth="1"/>
    <col min="62" max="62" width="4.81640625" bestFit="1" customWidth="1"/>
    <col min="63" max="66" width="11.81640625" bestFit="1" customWidth="1"/>
    <col min="67" max="67" width="4.81640625" bestFit="1" customWidth="1"/>
    <col min="68" max="69" width="11.81640625" bestFit="1" customWidth="1"/>
    <col min="70" max="70" width="7.81640625" bestFit="1" customWidth="1"/>
    <col min="71" max="72" width="11.81640625" bestFit="1" customWidth="1"/>
    <col min="73" max="74" width="4.81640625" bestFit="1" customWidth="1"/>
    <col min="75" max="77" width="11.81640625" bestFit="1" customWidth="1"/>
    <col min="78" max="78" width="6.81640625" bestFit="1" customWidth="1"/>
    <col min="79" max="79" width="11.81640625" bestFit="1" customWidth="1"/>
    <col min="80" max="80" width="6.81640625" bestFit="1" customWidth="1"/>
    <col min="81" max="81" width="11.81640625" bestFit="1" customWidth="1"/>
    <col min="82" max="83" width="4.81640625" bestFit="1" customWidth="1"/>
    <col min="84" max="84" width="5.81640625" bestFit="1" customWidth="1"/>
    <col min="85" max="85" width="4.81640625" bestFit="1" customWidth="1"/>
    <col min="86" max="88" width="11.81640625" bestFit="1" customWidth="1"/>
    <col min="89" max="89" width="2.81640625" bestFit="1" customWidth="1"/>
    <col min="90" max="91" width="11.81640625" bestFit="1" customWidth="1"/>
    <col min="92" max="92" width="3.6328125" bestFit="1" customWidth="1"/>
    <col min="93" max="94" width="11.81640625" bestFit="1" customWidth="1"/>
    <col min="95" max="95" width="4.81640625" bestFit="1" customWidth="1"/>
    <col min="96" max="102" width="11.81640625" bestFit="1" customWidth="1"/>
    <col min="103" max="103" width="4.81640625" bestFit="1" customWidth="1"/>
    <col min="104" max="107" width="11.81640625" bestFit="1" customWidth="1"/>
    <col min="108" max="108" width="3.6328125" bestFit="1" customWidth="1"/>
    <col min="109" max="114" width="2.81640625" bestFit="1" customWidth="1"/>
    <col min="115" max="115" width="6.54296875" bestFit="1" customWidth="1"/>
    <col min="116" max="116" width="3.6328125" bestFit="1" customWidth="1"/>
    <col min="117" max="117" width="6.54296875" bestFit="1" customWidth="1"/>
    <col min="118" max="118" width="3.6328125" bestFit="1" customWidth="1"/>
    <col min="119" max="121" width="2.81640625" bestFit="1" customWidth="1"/>
    <col min="122" max="122" width="6.54296875" bestFit="1" customWidth="1"/>
    <col min="123" max="123" width="3.81640625" bestFit="1" customWidth="1"/>
    <col min="124" max="127" width="2.81640625" bestFit="1" customWidth="1"/>
    <col min="128" max="128" width="6.54296875" bestFit="1" customWidth="1"/>
    <col min="129" max="129" width="3.6328125" bestFit="1" customWidth="1"/>
    <col min="130" max="130" width="2.81640625" bestFit="1" customWidth="1"/>
    <col min="131" max="131" width="6.54296875" bestFit="1" customWidth="1"/>
    <col min="132" max="132" width="3.6328125" bestFit="1" customWidth="1"/>
    <col min="133" max="138" width="2.81640625" bestFit="1" customWidth="1"/>
    <col min="139" max="139" width="6.54296875" bestFit="1" customWidth="1"/>
    <col min="140" max="140" width="3.6328125" bestFit="1" customWidth="1"/>
    <col min="141" max="142" width="2.81640625" bestFit="1" customWidth="1"/>
    <col min="143" max="143" width="3.81640625" bestFit="1" customWidth="1"/>
    <col min="144" max="145" width="6.54296875" bestFit="1" customWidth="1"/>
    <col min="146" max="146" width="3.6328125" bestFit="1" customWidth="1"/>
    <col min="147" max="147" width="3.81640625" bestFit="1" customWidth="1"/>
    <col min="148" max="150" width="2.81640625" bestFit="1" customWidth="1"/>
    <col min="151" max="151" width="6.54296875" bestFit="1" customWidth="1"/>
    <col min="152" max="152" width="3.6328125" bestFit="1" customWidth="1"/>
    <col min="153" max="153" width="3.81640625" bestFit="1" customWidth="1"/>
    <col min="154" max="157" width="2.81640625" bestFit="1" customWidth="1"/>
    <col min="158" max="158" width="6.54296875" bestFit="1" customWidth="1"/>
    <col min="159" max="159" width="3.6328125" bestFit="1" customWidth="1"/>
    <col min="160" max="163" width="2.81640625" bestFit="1" customWidth="1"/>
    <col min="164" max="164" width="6.54296875" bestFit="1" customWidth="1"/>
    <col min="165" max="165" width="3.6328125" bestFit="1" customWidth="1"/>
    <col min="166" max="168" width="2.81640625" bestFit="1" customWidth="1"/>
    <col min="169" max="169" width="6.54296875" bestFit="1" customWidth="1"/>
    <col min="170" max="170" width="3.6328125" bestFit="1" customWidth="1"/>
    <col min="171" max="172" width="2.81640625" bestFit="1" customWidth="1"/>
    <col min="173" max="173" width="6.54296875" bestFit="1" customWidth="1"/>
    <col min="174" max="174" width="3.6328125" bestFit="1" customWidth="1"/>
    <col min="175" max="175" width="2.81640625" bestFit="1" customWidth="1"/>
    <col min="176" max="176" width="6.54296875" bestFit="1" customWidth="1"/>
    <col min="177" max="177" width="3.81640625" bestFit="1" customWidth="1"/>
    <col min="178" max="182" width="2.81640625" bestFit="1" customWidth="1"/>
    <col min="183" max="183" width="3.81640625" bestFit="1" customWidth="1"/>
    <col min="184" max="185" width="6.54296875" bestFit="1" customWidth="1"/>
    <col min="186" max="186" width="3.6328125" bestFit="1" customWidth="1"/>
    <col min="187" max="193" width="2.81640625" bestFit="1" customWidth="1"/>
    <col min="194" max="194" width="6.54296875" bestFit="1" customWidth="1"/>
    <col min="195" max="195" width="3.6328125" bestFit="1" customWidth="1"/>
    <col min="196" max="199" width="2.81640625" bestFit="1" customWidth="1"/>
    <col min="200" max="200" width="6.54296875" bestFit="1" customWidth="1"/>
    <col min="201" max="201" width="3.6328125" bestFit="1" customWidth="1"/>
    <col min="202" max="205" width="2.81640625" bestFit="1" customWidth="1"/>
    <col min="206" max="206" width="6.54296875" bestFit="1" customWidth="1"/>
    <col min="207" max="207" width="3.6328125" bestFit="1" customWidth="1"/>
    <col min="208" max="211" width="2.81640625" bestFit="1" customWidth="1"/>
    <col min="212" max="212" width="6.54296875" bestFit="1" customWidth="1"/>
    <col min="213" max="213" width="3.6328125" bestFit="1" customWidth="1"/>
    <col min="214" max="214" width="2.81640625" bestFit="1" customWidth="1"/>
    <col min="215" max="215" width="6.54296875" bestFit="1" customWidth="1"/>
    <col min="216" max="216" width="3.6328125" bestFit="1" customWidth="1"/>
    <col min="217" max="221" width="2.81640625" bestFit="1" customWidth="1"/>
    <col min="222" max="222" width="6.54296875" bestFit="1" customWidth="1"/>
    <col min="223" max="223" width="3.6328125" bestFit="1" customWidth="1"/>
    <col min="224" max="226" width="2.81640625" bestFit="1" customWidth="1"/>
    <col min="227" max="228" width="6.54296875" bestFit="1" customWidth="1"/>
    <col min="229" max="229" width="3.6328125" bestFit="1" customWidth="1"/>
    <col min="230" max="230" width="6.54296875" bestFit="1" customWidth="1"/>
    <col min="231" max="231" width="3.81640625" bestFit="1" customWidth="1"/>
    <col min="232" max="235" width="2.81640625" bestFit="1" customWidth="1"/>
    <col min="236" max="236" width="6.54296875" bestFit="1" customWidth="1"/>
    <col min="237" max="237" width="3.6328125" bestFit="1" customWidth="1"/>
    <col min="238" max="241" width="2.81640625" bestFit="1" customWidth="1"/>
    <col min="242" max="242" width="6.54296875" bestFit="1" customWidth="1"/>
    <col min="243" max="243" width="3.6328125" bestFit="1" customWidth="1"/>
    <col min="244" max="247" width="2.81640625" bestFit="1" customWidth="1"/>
    <col min="248" max="248" width="3.81640625" bestFit="1" customWidth="1"/>
    <col min="249" max="249" width="2.81640625" bestFit="1" customWidth="1"/>
    <col min="250" max="250" width="6.54296875" bestFit="1" customWidth="1"/>
    <col min="251" max="251" width="3.6328125" bestFit="1" customWidth="1"/>
    <col min="252" max="253" width="2.81640625" bestFit="1" customWidth="1"/>
    <col min="254" max="254" width="6.54296875" bestFit="1" customWidth="1"/>
    <col min="255" max="255" width="3.6328125" bestFit="1" customWidth="1"/>
    <col min="256" max="260" width="2.81640625" bestFit="1" customWidth="1"/>
    <col min="261" max="261" width="6.54296875" bestFit="1" customWidth="1"/>
    <col min="262" max="262" width="3.6328125" bestFit="1" customWidth="1"/>
    <col min="263" max="266" width="2.81640625" bestFit="1" customWidth="1"/>
    <col min="267" max="268" width="6.54296875" bestFit="1" customWidth="1"/>
    <col min="269" max="269" width="3.6328125" bestFit="1" customWidth="1"/>
    <col min="270" max="275" width="2.81640625" bestFit="1" customWidth="1"/>
    <col min="276" max="276" width="6.54296875" bestFit="1" customWidth="1"/>
    <col min="277" max="277" width="3.6328125" bestFit="1" customWidth="1"/>
    <col min="278" max="280" width="2.81640625" bestFit="1" customWidth="1"/>
    <col min="281" max="281" width="6.54296875" bestFit="1" customWidth="1"/>
    <col min="282" max="282" width="3.6328125" bestFit="1" customWidth="1"/>
    <col min="283" max="287" width="2.81640625" bestFit="1" customWidth="1"/>
    <col min="288" max="288" width="6.54296875" bestFit="1" customWidth="1"/>
    <col min="289" max="289" width="3.6328125" bestFit="1" customWidth="1"/>
    <col min="290" max="292" width="2.81640625" bestFit="1" customWidth="1"/>
    <col min="293" max="293" width="6.54296875" bestFit="1" customWidth="1"/>
    <col min="294" max="294" width="3.6328125" bestFit="1" customWidth="1"/>
    <col min="295" max="299" width="2.81640625" bestFit="1" customWidth="1"/>
    <col min="300" max="300" width="6.54296875" bestFit="1" customWidth="1"/>
    <col min="301" max="301" width="3.6328125" bestFit="1" customWidth="1"/>
    <col min="302" max="305" width="2.81640625" bestFit="1" customWidth="1"/>
    <col min="306" max="306" width="6.54296875" bestFit="1" customWidth="1"/>
    <col min="307" max="307" width="3.6328125" bestFit="1" customWidth="1"/>
    <col min="308" max="309" width="6.54296875" bestFit="1" customWidth="1"/>
    <col min="310" max="310" width="3.6328125" bestFit="1" customWidth="1"/>
    <col min="311" max="312" width="2.81640625" bestFit="1" customWidth="1"/>
    <col min="313" max="313" width="6.54296875" bestFit="1" customWidth="1"/>
    <col min="314" max="314" width="3.6328125" bestFit="1" customWidth="1"/>
    <col min="315" max="315" width="3.81640625" bestFit="1" customWidth="1"/>
    <col min="316" max="321" width="2.81640625" bestFit="1" customWidth="1"/>
    <col min="322" max="322" width="6.54296875" bestFit="1" customWidth="1"/>
    <col min="323" max="323" width="3.6328125" bestFit="1" customWidth="1"/>
    <col min="324" max="328" width="2.81640625" bestFit="1" customWidth="1"/>
    <col min="329" max="329" width="6.54296875" bestFit="1" customWidth="1"/>
    <col min="330" max="330" width="3.6328125" bestFit="1" customWidth="1"/>
    <col min="331" max="333" width="2.81640625" bestFit="1" customWidth="1"/>
    <col min="334" max="334" width="6.54296875" bestFit="1" customWidth="1"/>
    <col min="335" max="335" width="3.6328125" bestFit="1" customWidth="1"/>
    <col min="336" max="336" width="3.81640625" bestFit="1" customWidth="1"/>
    <col min="337" max="337" width="6.54296875" bestFit="1" customWidth="1"/>
    <col min="338" max="338" width="3.6328125" bestFit="1" customWidth="1"/>
    <col min="339" max="342" width="2.81640625" bestFit="1" customWidth="1"/>
    <col min="343" max="343" width="6.54296875" bestFit="1" customWidth="1"/>
    <col min="344" max="344" width="3.6328125" bestFit="1" customWidth="1"/>
    <col min="345" max="348" width="2.81640625" bestFit="1" customWidth="1"/>
    <col min="349" max="350" width="6.54296875" bestFit="1" customWidth="1"/>
    <col min="351" max="351" width="4.6328125" bestFit="1" customWidth="1"/>
    <col min="352" max="356" width="2.81640625" bestFit="1" customWidth="1"/>
    <col min="357" max="357" width="6.54296875" bestFit="1" customWidth="1"/>
    <col min="358" max="358" width="3.6328125" bestFit="1" customWidth="1"/>
    <col min="359" max="362" width="2.81640625" bestFit="1" customWidth="1"/>
    <col min="363" max="363" width="6.54296875" bestFit="1" customWidth="1"/>
    <col min="364" max="364" width="3.6328125" bestFit="1" customWidth="1"/>
    <col min="365" max="368" width="2.81640625" bestFit="1" customWidth="1"/>
    <col min="369" max="369" width="6.54296875" bestFit="1" customWidth="1"/>
    <col min="370" max="370" width="3.6328125" bestFit="1" customWidth="1"/>
    <col min="371" max="377" width="2.81640625" bestFit="1" customWidth="1"/>
    <col min="378" max="378" width="6.54296875" bestFit="1" customWidth="1"/>
    <col min="379" max="379" width="3.6328125" bestFit="1" customWidth="1"/>
    <col min="380" max="381" width="2.81640625" bestFit="1" customWidth="1"/>
    <col min="382" max="382" width="3.81640625" bestFit="1" customWidth="1"/>
    <col min="383" max="383" width="6.54296875" bestFit="1" customWidth="1"/>
    <col min="384" max="384" width="3.6328125" bestFit="1" customWidth="1"/>
    <col min="385" max="386" width="2.81640625" bestFit="1" customWidth="1"/>
    <col min="387" max="387" width="6.54296875" bestFit="1" customWidth="1"/>
    <col min="388" max="388" width="3.6328125" bestFit="1" customWidth="1"/>
    <col min="389" max="391" width="2.81640625" bestFit="1" customWidth="1"/>
    <col min="392" max="392" width="6.54296875" bestFit="1" customWidth="1"/>
    <col min="393" max="393" width="7.54296875" bestFit="1" customWidth="1"/>
    <col min="394" max="394" width="4.6328125" bestFit="1" customWidth="1"/>
    <col min="395" max="397" width="2.81640625" bestFit="1" customWidth="1"/>
    <col min="398" max="398" width="3.81640625" bestFit="1" customWidth="1"/>
    <col min="399" max="399" width="6.54296875" bestFit="1" customWidth="1"/>
    <col min="400" max="400" width="3.6328125" bestFit="1" customWidth="1"/>
    <col min="401" max="403" width="2.81640625" bestFit="1" customWidth="1"/>
    <col min="404" max="404" width="6.54296875" bestFit="1" customWidth="1"/>
    <col min="405" max="405" width="3.6328125" bestFit="1" customWidth="1"/>
    <col min="406" max="408" width="2.81640625" bestFit="1" customWidth="1"/>
    <col min="409" max="409" width="6.54296875" bestFit="1" customWidth="1"/>
    <col min="410" max="410" width="3.6328125" bestFit="1" customWidth="1"/>
    <col min="411" max="418" width="2.81640625" bestFit="1" customWidth="1"/>
    <col min="419" max="419" width="6.54296875" bestFit="1" customWidth="1"/>
    <col min="420" max="420" width="3.6328125" bestFit="1" customWidth="1"/>
    <col min="421" max="424" width="2.81640625" bestFit="1" customWidth="1"/>
    <col min="425" max="425" width="6.54296875" bestFit="1" customWidth="1"/>
    <col min="426" max="426" width="3.6328125" bestFit="1" customWidth="1"/>
    <col min="427" max="431" width="2.81640625" bestFit="1" customWidth="1"/>
    <col min="432" max="432" width="6.54296875" bestFit="1" customWidth="1"/>
    <col min="433" max="433" width="3.6328125" bestFit="1" customWidth="1"/>
    <col min="434" max="435" width="2.81640625" bestFit="1" customWidth="1"/>
    <col min="436" max="436" width="6.54296875" bestFit="1" customWidth="1"/>
    <col min="437" max="437" width="7.54296875" bestFit="1" customWidth="1"/>
    <col min="438" max="438" width="4.6328125" bestFit="1" customWidth="1"/>
    <col min="439" max="443" width="2.81640625" bestFit="1" customWidth="1"/>
    <col min="444" max="444" width="6.54296875" bestFit="1" customWidth="1"/>
    <col min="445" max="445" width="3.6328125" bestFit="1" customWidth="1"/>
    <col min="446" max="450" width="2.81640625" bestFit="1" customWidth="1"/>
    <col min="451" max="451" width="6.54296875" bestFit="1" customWidth="1"/>
    <col min="452" max="452" width="3.6328125" bestFit="1" customWidth="1"/>
    <col min="453" max="457" width="2.81640625" bestFit="1" customWidth="1"/>
    <col min="458" max="458" width="6.54296875" bestFit="1" customWidth="1"/>
    <col min="459" max="459" width="3.6328125" bestFit="1" customWidth="1"/>
    <col min="460" max="462" width="2.81640625" bestFit="1" customWidth="1"/>
    <col min="463" max="463" width="6.54296875" bestFit="1" customWidth="1"/>
    <col min="464" max="464" width="3.6328125" bestFit="1" customWidth="1"/>
    <col min="465" max="466" width="2.81640625" bestFit="1" customWidth="1"/>
    <col min="467" max="467" width="6.54296875" bestFit="1" customWidth="1"/>
    <col min="468" max="468" width="3.6328125" bestFit="1" customWidth="1"/>
    <col min="469" max="470" width="2.81640625" bestFit="1" customWidth="1"/>
    <col min="471" max="471" width="6.54296875" bestFit="1" customWidth="1"/>
    <col min="472" max="472" width="3.6328125" bestFit="1" customWidth="1"/>
    <col min="473" max="475" width="2.81640625" bestFit="1" customWidth="1"/>
    <col min="476" max="476" width="6.54296875" bestFit="1" customWidth="1"/>
    <col min="477" max="477" width="7.54296875" bestFit="1" customWidth="1"/>
    <col min="478" max="478" width="4.6328125" bestFit="1" customWidth="1"/>
    <col min="479" max="485" width="2.81640625" bestFit="1" customWidth="1"/>
    <col min="486" max="486" width="6.54296875" bestFit="1" customWidth="1"/>
    <col min="487" max="487" width="3.6328125" bestFit="1" customWidth="1"/>
    <col min="488" max="492" width="2.81640625" bestFit="1" customWidth="1"/>
    <col min="493" max="493" width="6.54296875" bestFit="1" customWidth="1"/>
    <col min="494" max="494" width="3.6328125" bestFit="1" customWidth="1"/>
    <col min="495" max="498" width="2.81640625" bestFit="1" customWidth="1"/>
    <col min="499" max="499" width="6.54296875" bestFit="1" customWidth="1"/>
    <col min="500" max="500" width="3.6328125" bestFit="1" customWidth="1"/>
    <col min="501" max="504" width="2.81640625" bestFit="1" customWidth="1"/>
    <col min="505" max="505" width="6.54296875" bestFit="1" customWidth="1"/>
    <col min="506" max="506" width="3.6328125" bestFit="1" customWidth="1"/>
    <col min="507" max="510" width="2.81640625" bestFit="1" customWidth="1"/>
    <col min="511" max="511" width="6.54296875" bestFit="1" customWidth="1"/>
    <col min="512" max="512" width="3.6328125" bestFit="1" customWidth="1"/>
    <col min="513" max="517" width="2.81640625" bestFit="1" customWidth="1"/>
    <col min="518" max="518" width="6.54296875" bestFit="1" customWidth="1"/>
    <col min="519" max="519" width="7.54296875" bestFit="1" customWidth="1"/>
    <col min="520" max="520" width="4.6328125" bestFit="1" customWidth="1"/>
    <col min="521" max="525" width="2.81640625" bestFit="1" customWidth="1"/>
    <col min="526" max="526" width="6.54296875" bestFit="1" customWidth="1"/>
    <col min="527" max="527" width="3.6328125" bestFit="1" customWidth="1"/>
    <col min="528" max="528" width="6.54296875" bestFit="1" customWidth="1"/>
    <col min="529" max="529" width="3.6328125" bestFit="1" customWidth="1"/>
    <col min="530" max="531" width="2.81640625" bestFit="1" customWidth="1"/>
    <col min="532" max="532" width="6.54296875" bestFit="1" customWidth="1"/>
    <col min="533" max="533" width="3.6328125" bestFit="1" customWidth="1"/>
    <col min="534" max="537" width="2.81640625" bestFit="1" customWidth="1"/>
    <col min="538" max="538" width="6.54296875" bestFit="1" customWidth="1"/>
    <col min="539" max="539" width="3.6328125" bestFit="1" customWidth="1"/>
    <col min="540" max="543" width="2.81640625" bestFit="1" customWidth="1"/>
    <col min="544" max="544" width="6.54296875" bestFit="1" customWidth="1"/>
    <col min="545" max="545" width="3.6328125" bestFit="1" customWidth="1"/>
    <col min="546" max="548" width="2.81640625" bestFit="1" customWidth="1"/>
    <col min="549" max="549" width="6.54296875" bestFit="1" customWidth="1"/>
    <col min="550" max="550" width="3.6328125" bestFit="1" customWidth="1"/>
    <col min="551" max="554" width="2.81640625" bestFit="1" customWidth="1"/>
    <col min="555" max="555" width="6.54296875" bestFit="1" customWidth="1"/>
    <col min="556" max="556" width="7.54296875" bestFit="1" customWidth="1"/>
    <col min="557" max="557" width="4.6328125" bestFit="1" customWidth="1"/>
    <col min="558" max="560" width="2.81640625" bestFit="1" customWidth="1"/>
    <col min="561" max="561" width="6.54296875" bestFit="1" customWidth="1"/>
    <col min="562" max="562" width="3.6328125" bestFit="1" customWidth="1"/>
    <col min="563" max="569" width="2.81640625" bestFit="1" customWidth="1"/>
    <col min="570" max="570" width="6.54296875" bestFit="1" customWidth="1"/>
    <col min="571" max="571" width="3.6328125" bestFit="1" customWidth="1"/>
    <col min="572" max="572" width="2.81640625" bestFit="1" customWidth="1"/>
    <col min="573" max="573" width="6.54296875" bestFit="1" customWidth="1"/>
    <col min="574" max="574" width="3.6328125" bestFit="1" customWidth="1"/>
    <col min="575" max="577" width="2.81640625" bestFit="1" customWidth="1"/>
    <col min="578" max="578" width="6.54296875" bestFit="1" customWidth="1"/>
    <col min="579" max="579" width="3.6328125" bestFit="1" customWidth="1"/>
    <col min="580" max="581" width="2.81640625" bestFit="1" customWidth="1"/>
    <col min="582" max="582" width="6.54296875" bestFit="1" customWidth="1"/>
    <col min="583" max="583" width="3.6328125" bestFit="1" customWidth="1"/>
    <col min="584" max="587" width="2.81640625" bestFit="1" customWidth="1"/>
    <col min="588" max="588" width="6.54296875" bestFit="1" customWidth="1"/>
    <col min="589" max="589" width="3.6328125" bestFit="1" customWidth="1"/>
    <col min="590" max="595" width="2.81640625" bestFit="1" customWidth="1"/>
    <col min="596" max="596" width="6.54296875" bestFit="1" customWidth="1"/>
    <col min="597" max="597" width="7.54296875" bestFit="1" customWidth="1"/>
    <col min="598" max="598" width="4.6328125" bestFit="1" customWidth="1"/>
    <col min="599" max="604" width="2.81640625" bestFit="1" customWidth="1"/>
    <col min="605" max="605" width="6.54296875" bestFit="1" customWidth="1"/>
    <col min="606" max="606" width="3.6328125" bestFit="1" customWidth="1"/>
    <col min="607" max="610" width="2.81640625" bestFit="1" customWidth="1"/>
    <col min="611" max="611" width="6.54296875" bestFit="1" customWidth="1"/>
    <col min="612" max="612" width="3.6328125" bestFit="1" customWidth="1"/>
    <col min="613" max="614" width="2.81640625" bestFit="1" customWidth="1"/>
    <col min="615" max="615" width="6.54296875" bestFit="1" customWidth="1"/>
    <col min="616" max="616" width="3.6328125" bestFit="1" customWidth="1"/>
    <col min="617" max="619" width="2.81640625" bestFit="1" customWidth="1"/>
    <col min="620" max="620" width="6.54296875" bestFit="1" customWidth="1"/>
    <col min="621" max="621" width="3.6328125" bestFit="1" customWidth="1"/>
    <col min="622" max="623" width="2.81640625" bestFit="1" customWidth="1"/>
    <col min="624" max="624" width="6.54296875" bestFit="1" customWidth="1"/>
    <col min="625" max="625" width="3.6328125" bestFit="1" customWidth="1"/>
    <col min="626" max="630" width="2.81640625" bestFit="1" customWidth="1"/>
    <col min="631" max="631" width="6.54296875" bestFit="1" customWidth="1"/>
    <col min="632" max="632" width="3.6328125" bestFit="1" customWidth="1"/>
    <col min="633" max="634" width="2.81640625" bestFit="1" customWidth="1"/>
    <col min="635" max="635" width="6.54296875" bestFit="1" customWidth="1"/>
    <col min="636" max="636" width="7.54296875" bestFit="1" customWidth="1"/>
    <col min="637" max="637" width="4.6328125" bestFit="1" customWidth="1"/>
    <col min="638" max="643" width="2.81640625" bestFit="1" customWidth="1"/>
    <col min="644" max="644" width="6.54296875" bestFit="1" customWidth="1"/>
    <col min="645" max="645" width="3.6328125" bestFit="1" customWidth="1"/>
    <col min="646" max="650" width="2.81640625" bestFit="1" customWidth="1"/>
    <col min="651" max="651" width="6.54296875" bestFit="1" customWidth="1"/>
    <col min="652" max="652" width="3.6328125" bestFit="1" customWidth="1"/>
    <col min="653" max="657" width="2.81640625" bestFit="1" customWidth="1"/>
    <col min="658" max="658" width="6.54296875" bestFit="1" customWidth="1"/>
    <col min="659" max="659" width="3.6328125" bestFit="1" customWidth="1"/>
    <col min="660" max="664" width="2.81640625" bestFit="1" customWidth="1"/>
    <col min="665" max="665" width="6.54296875" bestFit="1" customWidth="1"/>
    <col min="666" max="666" width="3.6328125" bestFit="1" customWidth="1"/>
    <col min="667" max="668" width="2.81640625" bestFit="1" customWidth="1"/>
    <col min="669" max="669" width="6.54296875" bestFit="1" customWidth="1"/>
    <col min="670" max="670" width="3.6328125" bestFit="1" customWidth="1"/>
    <col min="671" max="674" width="2.81640625" bestFit="1" customWidth="1"/>
    <col min="675" max="675" width="6.54296875" bestFit="1" customWidth="1"/>
    <col min="676" max="676" width="3.6328125" bestFit="1" customWidth="1"/>
    <col min="677" max="680" width="2.81640625" bestFit="1" customWidth="1"/>
    <col min="681" max="681" width="6.54296875" bestFit="1" customWidth="1"/>
    <col min="682" max="682" width="7.54296875" bestFit="1" customWidth="1"/>
    <col min="683" max="683" width="4.6328125" bestFit="1" customWidth="1"/>
    <col min="684" max="684" width="2.81640625" bestFit="1" customWidth="1"/>
    <col min="685" max="685" width="6.54296875" bestFit="1" customWidth="1"/>
    <col min="686" max="686" width="3.6328125" bestFit="1" customWidth="1"/>
    <col min="687" max="688" width="2.81640625" bestFit="1" customWidth="1"/>
    <col min="689" max="689" width="6.54296875" bestFit="1" customWidth="1"/>
    <col min="690" max="690" width="3.6328125" bestFit="1" customWidth="1"/>
    <col min="691" max="693" width="2.81640625" bestFit="1" customWidth="1"/>
    <col min="694" max="694" width="6.54296875" bestFit="1" customWidth="1"/>
    <col min="695" max="695" width="3.6328125" bestFit="1" customWidth="1"/>
    <col min="696" max="698" width="2.81640625" bestFit="1" customWidth="1"/>
    <col min="699" max="699" width="6.54296875" bestFit="1" customWidth="1"/>
    <col min="700" max="700" width="3.6328125" bestFit="1" customWidth="1"/>
    <col min="701" max="703" width="2.81640625" bestFit="1" customWidth="1"/>
    <col min="704" max="704" width="6.54296875" bestFit="1" customWidth="1"/>
    <col min="705" max="705" width="3.6328125" bestFit="1" customWidth="1"/>
    <col min="706" max="710" width="2.81640625" bestFit="1" customWidth="1"/>
    <col min="711" max="711" width="6.54296875" bestFit="1" customWidth="1"/>
    <col min="712" max="712" width="3.6328125" bestFit="1" customWidth="1"/>
    <col min="713" max="717" width="2.81640625" bestFit="1" customWidth="1"/>
    <col min="718" max="718" width="6.54296875" bestFit="1" customWidth="1"/>
    <col min="719" max="719" width="7.54296875" bestFit="1" customWidth="1"/>
    <col min="720" max="720" width="4.6328125" bestFit="1" customWidth="1"/>
    <col min="721" max="724" width="2.81640625" bestFit="1" customWidth="1"/>
    <col min="725" max="725" width="6.54296875" bestFit="1" customWidth="1"/>
    <col min="726" max="726" width="3.6328125" bestFit="1" customWidth="1"/>
    <col min="727" max="730" width="2.81640625" bestFit="1" customWidth="1"/>
    <col min="731" max="731" width="6.54296875" bestFit="1" customWidth="1"/>
    <col min="732" max="732" width="3.6328125" bestFit="1" customWidth="1"/>
    <col min="733" max="736" width="2.81640625" bestFit="1" customWidth="1"/>
    <col min="737" max="737" width="6.54296875" bestFit="1" customWidth="1"/>
    <col min="738" max="738" width="3.6328125" bestFit="1" customWidth="1"/>
    <col min="739" max="743" width="2.81640625" bestFit="1" customWidth="1"/>
    <col min="744" max="744" width="6.54296875" bestFit="1" customWidth="1"/>
    <col min="745" max="745" width="3.6328125" bestFit="1" customWidth="1"/>
    <col min="746" max="747" width="2.81640625" bestFit="1" customWidth="1"/>
    <col min="748" max="748" width="6.54296875" bestFit="1" customWidth="1"/>
    <col min="749" max="749" width="3.6328125" bestFit="1" customWidth="1"/>
    <col min="750" max="751" width="2.81640625" bestFit="1" customWidth="1"/>
    <col min="752" max="752" width="6.54296875" bestFit="1" customWidth="1"/>
    <col min="753" max="753" width="3.6328125" bestFit="1" customWidth="1"/>
    <col min="754" max="759" width="2.81640625" bestFit="1" customWidth="1"/>
    <col min="760" max="760" width="6.54296875" bestFit="1" customWidth="1"/>
    <col min="761" max="761" width="7.54296875" bestFit="1" customWidth="1"/>
    <col min="762" max="762" width="4.6328125" bestFit="1" customWidth="1"/>
    <col min="763" max="765" width="2.81640625" bestFit="1" customWidth="1"/>
    <col min="766" max="766" width="6.54296875" bestFit="1" customWidth="1"/>
    <col min="767" max="767" width="3.6328125" bestFit="1" customWidth="1"/>
    <col min="768" max="770" width="2.81640625" bestFit="1" customWidth="1"/>
    <col min="771" max="771" width="6.54296875" bestFit="1" customWidth="1"/>
    <col min="772" max="772" width="3.6328125" bestFit="1" customWidth="1"/>
    <col min="773" max="780" width="2.81640625" bestFit="1" customWidth="1"/>
    <col min="781" max="781" width="6.54296875" bestFit="1" customWidth="1"/>
    <col min="782" max="782" width="3.6328125" bestFit="1" customWidth="1"/>
    <col min="783" max="785" width="2.81640625" bestFit="1" customWidth="1"/>
    <col min="786" max="786" width="6.54296875" bestFit="1" customWidth="1"/>
    <col min="787" max="787" width="3.6328125" bestFit="1" customWidth="1"/>
    <col min="788" max="789" width="2.81640625" bestFit="1" customWidth="1"/>
    <col min="790" max="790" width="6.54296875" bestFit="1" customWidth="1"/>
    <col min="791" max="791" width="3.6328125" bestFit="1" customWidth="1"/>
    <col min="792" max="793" width="2.81640625" bestFit="1" customWidth="1"/>
    <col min="794" max="794" width="6.54296875" bestFit="1" customWidth="1"/>
    <col min="795" max="795" width="3.6328125" bestFit="1" customWidth="1"/>
    <col min="796" max="800" width="2.81640625" bestFit="1" customWidth="1"/>
    <col min="801" max="801" width="6.54296875" bestFit="1" customWidth="1"/>
    <col min="802" max="802" width="7.54296875" bestFit="1" customWidth="1"/>
    <col min="803" max="803" width="4.6328125" bestFit="1" customWidth="1"/>
    <col min="804" max="809" width="2.81640625" bestFit="1" customWidth="1"/>
    <col min="810" max="810" width="6.54296875" bestFit="1" customWidth="1"/>
    <col min="811" max="811" width="3.6328125" bestFit="1" customWidth="1"/>
    <col min="812" max="813" width="2.81640625" bestFit="1" customWidth="1"/>
    <col min="814" max="814" width="6.54296875" bestFit="1" customWidth="1"/>
    <col min="815" max="815" width="3.6328125" bestFit="1" customWidth="1"/>
    <col min="816" max="818" width="2.81640625" bestFit="1" customWidth="1"/>
    <col min="819" max="819" width="6.54296875" bestFit="1" customWidth="1"/>
    <col min="820" max="820" width="3.6328125" bestFit="1" customWidth="1"/>
    <col min="821" max="823" width="2.81640625" bestFit="1" customWidth="1"/>
    <col min="824" max="824" width="6.54296875" bestFit="1" customWidth="1"/>
    <col min="825" max="825" width="3.6328125" bestFit="1" customWidth="1"/>
    <col min="826" max="828" width="2.81640625" bestFit="1" customWidth="1"/>
    <col min="829" max="829" width="6.54296875" bestFit="1" customWidth="1"/>
    <col min="830" max="830" width="3.6328125" bestFit="1" customWidth="1"/>
    <col min="831" max="833" width="2.81640625" bestFit="1" customWidth="1"/>
    <col min="834" max="834" width="6.54296875" bestFit="1" customWidth="1"/>
    <col min="835" max="835" width="3.6328125" bestFit="1" customWidth="1"/>
    <col min="836" max="838" width="2.81640625" bestFit="1" customWidth="1"/>
    <col min="839" max="839" width="6.54296875" bestFit="1" customWidth="1"/>
    <col min="840" max="840" width="7.54296875" bestFit="1" customWidth="1"/>
    <col min="841" max="841" width="4.6328125" bestFit="1" customWidth="1"/>
    <col min="842" max="845" width="2.81640625" bestFit="1" customWidth="1"/>
    <col min="846" max="846" width="6.54296875" bestFit="1" customWidth="1"/>
    <col min="847" max="847" width="3.6328125" bestFit="1" customWidth="1"/>
    <col min="848" max="854" width="2.81640625" bestFit="1" customWidth="1"/>
    <col min="855" max="855" width="6.54296875" bestFit="1" customWidth="1"/>
    <col min="856" max="856" width="3.6328125" bestFit="1" customWidth="1"/>
    <col min="857" max="859" width="2.81640625" bestFit="1" customWidth="1"/>
    <col min="860" max="860" width="6.54296875" bestFit="1" customWidth="1"/>
    <col min="861" max="861" width="3.6328125" bestFit="1" customWidth="1"/>
    <col min="862" max="864" width="2.81640625" bestFit="1" customWidth="1"/>
    <col min="865" max="865" width="6.54296875" bestFit="1" customWidth="1"/>
    <col min="866" max="866" width="3.6328125" bestFit="1" customWidth="1"/>
    <col min="867" max="871" width="2.81640625" bestFit="1" customWidth="1"/>
    <col min="872" max="872" width="6.54296875" bestFit="1" customWidth="1"/>
    <col min="873" max="873" width="3.6328125" bestFit="1" customWidth="1"/>
    <col min="874" max="874" width="2.81640625" bestFit="1" customWidth="1"/>
    <col min="875" max="875" width="6.54296875" bestFit="1" customWidth="1"/>
    <col min="876" max="876" width="3.6328125" bestFit="1" customWidth="1"/>
    <col min="877" max="881" width="2.81640625" bestFit="1" customWidth="1"/>
    <col min="882" max="882" width="6.54296875" bestFit="1" customWidth="1"/>
    <col min="883" max="883" width="7.54296875" bestFit="1" customWidth="1"/>
    <col min="884" max="884" width="4.6328125" bestFit="1" customWidth="1"/>
    <col min="885" max="890" width="2.81640625" bestFit="1" customWidth="1"/>
    <col min="891" max="891" width="6.54296875" bestFit="1" customWidth="1"/>
    <col min="892" max="892" width="3.6328125" bestFit="1" customWidth="1"/>
    <col min="893" max="895" width="2.81640625" bestFit="1" customWidth="1"/>
    <col min="896" max="896" width="6.54296875" bestFit="1" customWidth="1"/>
    <col min="897" max="897" width="3.6328125" bestFit="1" customWidth="1"/>
    <col min="898" max="902" width="2.81640625" bestFit="1" customWidth="1"/>
    <col min="903" max="903" width="6.54296875" bestFit="1" customWidth="1"/>
    <col min="904" max="904" width="3.6328125" bestFit="1" customWidth="1"/>
    <col min="905" max="906" width="2.81640625" bestFit="1" customWidth="1"/>
    <col min="907" max="907" width="6.54296875" bestFit="1" customWidth="1"/>
    <col min="908" max="908" width="3.6328125" bestFit="1" customWidth="1"/>
    <col min="909" max="911" width="2.81640625" bestFit="1" customWidth="1"/>
    <col min="912" max="912" width="6.54296875" bestFit="1" customWidth="1"/>
    <col min="913" max="913" width="3.6328125" bestFit="1" customWidth="1"/>
    <col min="914" max="917" width="2.81640625" bestFit="1" customWidth="1"/>
    <col min="918" max="918" width="6.54296875" bestFit="1" customWidth="1"/>
    <col min="919" max="919" width="3.6328125" bestFit="1" customWidth="1"/>
    <col min="920" max="922" width="2.81640625" bestFit="1" customWidth="1"/>
    <col min="923" max="923" width="6.54296875" bestFit="1" customWidth="1"/>
    <col min="924" max="924" width="7.54296875" bestFit="1" customWidth="1"/>
    <col min="925" max="925" width="4.6328125" bestFit="1" customWidth="1"/>
    <col min="926" max="930" width="2.81640625" bestFit="1" customWidth="1"/>
    <col min="931" max="931" width="6.54296875" bestFit="1" customWidth="1"/>
    <col min="932" max="932" width="3.6328125" bestFit="1" customWidth="1"/>
    <col min="933" max="936" width="2.81640625" bestFit="1" customWidth="1"/>
    <col min="937" max="937" width="6.54296875" bestFit="1" customWidth="1"/>
    <col min="938" max="938" width="3.6328125" bestFit="1" customWidth="1"/>
    <col min="939" max="942" width="2.81640625" bestFit="1" customWidth="1"/>
    <col min="943" max="943" width="6.54296875" bestFit="1" customWidth="1"/>
    <col min="944" max="944" width="3.6328125" bestFit="1" customWidth="1"/>
    <col min="945" max="948" width="2.81640625" bestFit="1" customWidth="1"/>
    <col min="949" max="949" width="6.54296875" bestFit="1" customWidth="1"/>
    <col min="950" max="950" width="3.6328125" bestFit="1" customWidth="1"/>
    <col min="951" max="953" width="2.81640625" bestFit="1" customWidth="1"/>
    <col min="954" max="954" width="6.54296875" bestFit="1" customWidth="1"/>
    <col min="955" max="955" width="3.6328125" bestFit="1" customWidth="1"/>
    <col min="956" max="958" width="2.81640625" bestFit="1" customWidth="1"/>
    <col min="959" max="959" width="6.54296875" bestFit="1" customWidth="1"/>
    <col min="960" max="960" width="3.6328125" bestFit="1" customWidth="1"/>
    <col min="961" max="964" width="2.81640625" bestFit="1" customWidth="1"/>
    <col min="965" max="965" width="6.54296875" bestFit="1" customWidth="1"/>
    <col min="966" max="966" width="7.54296875" bestFit="1" customWidth="1"/>
    <col min="967" max="967" width="4.6328125" bestFit="1" customWidth="1"/>
    <col min="968" max="969" width="2.81640625" bestFit="1" customWidth="1"/>
    <col min="970" max="970" width="6.54296875" bestFit="1" customWidth="1"/>
    <col min="971" max="971" width="3.6328125" bestFit="1" customWidth="1"/>
    <col min="972" max="977" width="2.81640625" bestFit="1" customWidth="1"/>
    <col min="978" max="978" width="6.54296875" bestFit="1" customWidth="1"/>
    <col min="979" max="979" width="3.6328125" bestFit="1" customWidth="1"/>
    <col min="980" max="983" width="2.81640625" bestFit="1" customWidth="1"/>
    <col min="984" max="984" width="6.54296875" bestFit="1" customWidth="1"/>
    <col min="985" max="985" width="3.6328125" bestFit="1" customWidth="1"/>
    <col min="986" max="988" width="2.81640625" bestFit="1" customWidth="1"/>
    <col min="989" max="989" width="6.54296875" bestFit="1" customWidth="1"/>
    <col min="990" max="990" width="3.6328125" bestFit="1" customWidth="1"/>
    <col min="991" max="995" width="2.81640625" bestFit="1" customWidth="1"/>
    <col min="996" max="996" width="6.54296875" bestFit="1" customWidth="1"/>
    <col min="997" max="997" width="3.6328125" bestFit="1" customWidth="1"/>
    <col min="998" max="1000" width="2.81640625" bestFit="1" customWidth="1"/>
    <col min="1001" max="1001" width="6.54296875" bestFit="1" customWidth="1"/>
    <col min="1002" max="1002" width="3.6328125" bestFit="1" customWidth="1"/>
    <col min="1003" max="1006" width="2.81640625" bestFit="1" customWidth="1"/>
    <col min="1007" max="1007" width="6.54296875" bestFit="1" customWidth="1"/>
    <col min="1008" max="1008" width="7.54296875" bestFit="1" customWidth="1"/>
    <col min="1009" max="1009" width="4.6328125" bestFit="1" customWidth="1"/>
    <col min="1010" max="1011" width="2.81640625" bestFit="1" customWidth="1"/>
    <col min="1012" max="1012" width="6.54296875" bestFit="1" customWidth="1"/>
    <col min="1013" max="1013" width="3.6328125" bestFit="1" customWidth="1"/>
    <col min="1014" max="1016" width="2.81640625" bestFit="1" customWidth="1"/>
    <col min="1017" max="1017" width="6.54296875" bestFit="1" customWidth="1"/>
    <col min="1018" max="1018" width="3.6328125" bestFit="1" customWidth="1"/>
    <col min="1019" max="1022" width="2.81640625" bestFit="1" customWidth="1"/>
    <col min="1023" max="1023" width="6.54296875" bestFit="1" customWidth="1"/>
    <col min="1024" max="1024" width="3.6328125" bestFit="1" customWidth="1"/>
    <col min="1025" max="1028" width="2.81640625" bestFit="1" customWidth="1"/>
    <col min="1029" max="1029" width="6.54296875" bestFit="1" customWidth="1"/>
    <col min="1030" max="1030" width="3.6328125" bestFit="1" customWidth="1"/>
    <col min="1031" max="1032" width="2.81640625" bestFit="1" customWidth="1"/>
    <col min="1033" max="1033" width="6.54296875" bestFit="1" customWidth="1"/>
    <col min="1034" max="1034" width="3.6328125" bestFit="1" customWidth="1"/>
    <col min="1035" max="1040" width="2.81640625" bestFit="1" customWidth="1"/>
    <col min="1041" max="1041" width="6.54296875" bestFit="1" customWidth="1"/>
    <col min="1042" max="1042" width="3.6328125" bestFit="1" customWidth="1"/>
    <col min="1043" max="1044" width="2.81640625" bestFit="1" customWidth="1"/>
    <col min="1045" max="1045" width="6.54296875" bestFit="1" customWidth="1"/>
    <col min="1046" max="1046" width="7.54296875" bestFit="1" customWidth="1"/>
    <col min="1047" max="1047" width="4.6328125" bestFit="1" customWidth="1"/>
    <col min="1048" max="1048" width="2.81640625" bestFit="1" customWidth="1"/>
    <col min="1049" max="1049" width="6.54296875" bestFit="1" customWidth="1"/>
    <col min="1050" max="1050" width="3.6328125" bestFit="1" customWidth="1"/>
    <col min="1051" max="1051" width="6.54296875" bestFit="1" customWidth="1"/>
    <col min="1052" max="1052" width="3.6328125" bestFit="1" customWidth="1"/>
    <col min="1053" max="1053" width="6.54296875" bestFit="1" customWidth="1"/>
    <col min="1054" max="1054" width="3.6328125" bestFit="1" customWidth="1"/>
    <col min="1055" max="1055" width="6.54296875" bestFit="1" customWidth="1"/>
    <col min="1056" max="1056" width="3.6328125" bestFit="1" customWidth="1"/>
    <col min="1057" max="1057" width="6.54296875" bestFit="1" customWidth="1"/>
    <col min="1058" max="1058" width="3.6328125" bestFit="1" customWidth="1"/>
    <col min="1059" max="1061" width="2.81640625" bestFit="1" customWidth="1"/>
    <col min="1062" max="1062" width="6.54296875" bestFit="1" customWidth="1"/>
    <col min="1063" max="1063" width="7.54296875" bestFit="1" customWidth="1"/>
    <col min="1064" max="1064" width="10.7265625" bestFit="1" customWidth="1"/>
  </cols>
  <sheetData>
    <row r="3" spans="1:2" x14ac:dyDescent="0.35">
      <c r="A3" s="2" t="s">
        <v>49</v>
      </c>
      <c r="B3" s="5" t="s">
        <v>51</v>
      </c>
    </row>
    <row r="4" spans="1:2" x14ac:dyDescent="0.35">
      <c r="A4" s="3">
        <v>1</v>
      </c>
      <c r="B4" s="5">
        <v>44.92307692307692</v>
      </c>
    </row>
    <row r="5" spans="1:2" x14ac:dyDescent="0.35">
      <c r="A5" s="3">
        <v>2</v>
      </c>
      <c r="B5" s="5">
        <v>48.048780487804876</v>
      </c>
    </row>
    <row r="6" spans="1:2" x14ac:dyDescent="0.35">
      <c r="A6" s="3">
        <v>3</v>
      </c>
      <c r="B6" s="5">
        <v>48.382352941176471</v>
      </c>
    </row>
    <row r="7" spans="1:2" x14ac:dyDescent="0.35">
      <c r="A7" s="3">
        <v>4</v>
      </c>
      <c r="B7" s="5">
        <v>45.771428571428572</v>
      </c>
    </row>
    <row r="8" spans="1:2" x14ac:dyDescent="0.35">
      <c r="A8" s="3">
        <v>5</v>
      </c>
      <c r="B8" s="5">
        <v>48.463414634146339</v>
      </c>
    </row>
    <row r="9" spans="1:2" x14ac:dyDescent="0.35">
      <c r="A9" s="3">
        <v>6</v>
      </c>
      <c r="B9" s="5">
        <v>43.767441860465119</v>
      </c>
    </row>
    <row r="10" spans="1:2" x14ac:dyDescent="0.35">
      <c r="A10" s="3">
        <v>7</v>
      </c>
      <c r="B10" s="5">
        <v>40.707317073170735</v>
      </c>
    </row>
    <row r="11" spans="1:2" x14ac:dyDescent="0.35">
      <c r="A11" s="3">
        <v>8</v>
      </c>
      <c r="B11" s="5">
        <v>42.05263157894737</v>
      </c>
    </row>
    <row r="12" spans="1:2" x14ac:dyDescent="0.35">
      <c r="A12" s="3">
        <v>9</v>
      </c>
      <c r="B12" s="5">
        <v>42.731707317073173</v>
      </c>
    </row>
    <row r="13" spans="1:2" x14ac:dyDescent="0.35">
      <c r="A13" s="3">
        <v>10</v>
      </c>
      <c r="B13" s="5">
        <v>37.341463414634148</v>
      </c>
    </row>
    <row r="14" spans="1:2" x14ac:dyDescent="0.35">
      <c r="A14" s="3">
        <v>11</v>
      </c>
      <c r="B14" s="5">
        <v>36.863636363636367</v>
      </c>
    </row>
    <row r="15" spans="1:2" x14ac:dyDescent="0.35">
      <c r="A15" s="3">
        <v>12</v>
      </c>
      <c r="B15" s="5">
        <v>36.487179487179489</v>
      </c>
    </row>
    <row r="16" spans="1:2" x14ac:dyDescent="0.35">
      <c r="A16" s="3">
        <v>13</v>
      </c>
      <c r="B16" s="5">
        <v>37</v>
      </c>
    </row>
    <row r="17" spans="1:2" x14ac:dyDescent="0.35">
      <c r="A17" s="3">
        <v>14</v>
      </c>
      <c r="B17" s="5">
        <v>34.114285714285714</v>
      </c>
    </row>
    <row r="18" spans="1:2" x14ac:dyDescent="0.35">
      <c r="A18" s="3">
        <v>15</v>
      </c>
      <c r="B18" s="5">
        <v>31.9</v>
      </c>
    </row>
    <row r="19" spans="1:2" x14ac:dyDescent="0.35">
      <c r="A19" s="3">
        <v>16</v>
      </c>
      <c r="B19" s="5">
        <v>32.027777777777779</v>
      </c>
    </row>
    <row r="20" spans="1:2" x14ac:dyDescent="0.35">
      <c r="A20" s="3">
        <v>17</v>
      </c>
      <c r="B20" s="5">
        <v>32</v>
      </c>
    </row>
    <row r="21" spans="1:2" x14ac:dyDescent="0.35">
      <c r="A21" s="3">
        <v>18</v>
      </c>
      <c r="B21" s="5">
        <v>32.46153846153846</v>
      </c>
    </row>
    <row r="22" spans="1:2" x14ac:dyDescent="0.35">
      <c r="A22" s="3">
        <v>19</v>
      </c>
      <c r="B22" s="5">
        <v>28.377777777777776</v>
      </c>
    </row>
    <row r="23" spans="1:2" x14ac:dyDescent="0.35">
      <c r="A23" s="3">
        <v>20</v>
      </c>
      <c r="B23" s="5">
        <v>28.657894736842106</v>
      </c>
    </row>
    <row r="24" spans="1:2" x14ac:dyDescent="0.35">
      <c r="A24" s="3">
        <v>21</v>
      </c>
      <c r="B24" s="5">
        <v>27.852941176470587</v>
      </c>
    </row>
    <row r="25" spans="1:2" x14ac:dyDescent="0.35">
      <c r="A25" s="3">
        <v>22</v>
      </c>
      <c r="B25" s="5">
        <v>27.894736842105264</v>
      </c>
    </row>
    <row r="26" spans="1:2" x14ac:dyDescent="0.35">
      <c r="A26" s="3">
        <v>23</v>
      </c>
      <c r="B26" s="5">
        <v>25</v>
      </c>
    </row>
    <row r="27" spans="1:2" x14ac:dyDescent="0.35">
      <c r="A27" s="3">
        <v>24</v>
      </c>
      <c r="B27" s="5">
        <v>24.25</v>
      </c>
    </row>
    <row r="28" spans="1:2" x14ac:dyDescent="0.35">
      <c r="A28" s="3">
        <v>25</v>
      </c>
      <c r="B28" s="5">
        <v>24.355555555555554</v>
      </c>
    </row>
    <row r="29" spans="1:2" x14ac:dyDescent="0.35">
      <c r="A29" s="3">
        <v>26</v>
      </c>
      <c r="B29" s="5">
        <v>23.526315789473685</v>
      </c>
    </row>
    <row r="30" spans="1:2" x14ac:dyDescent="0.35">
      <c r="A30" s="3">
        <v>27</v>
      </c>
      <c r="B30" s="5">
        <v>25.7</v>
      </c>
    </row>
    <row r="31" spans="1:2" x14ac:dyDescent="0.35">
      <c r="A31" s="3" t="s">
        <v>50</v>
      </c>
      <c r="B31" s="4">
        <v>35.145098039215689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3F269-AE7A-4B7C-A15C-4C5FE601CCB8}">
  <dimension ref="A1:E1021"/>
  <sheetViews>
    <sheetView workbookViewId="0">
      <selection activeCell="D14" sqref="D14"/>
    </sheetView>
  </sheetViews>
  <sheetFormatPr defaultRowHeight="14.5" x14ac:dyDescent="0.35"/>
  <cols>
    <col min="1" max="1" width="11.54296875" customWidth="1"/>
    <col min="2" max="2" width="10" customWidth="1"/>
    <col min="3" max="3" width="14.08984375" customWidth="1"/>
    <col min="4" max="4" width="26" customWidth="1"/>
    <col min="5" max="5" width="28.08984375" style="5" customWidth="1"/>
  </cols>
  <sheetData>
    <row r="1" spans="1:5" x14ac:dyDescent="0.35">
      <c r="A1" t="s">
        <v>29</v>
      </c>
      <c r="B1" t="s">
        <v>30</v>
      </c>
      <c r="C1" t="s">
        <v>46</v>
      </c>
      <c r="D1" t="s">
        <v>47</v>
      </c>
      <c r="E1" s="5" t="s">
        <v>48</v>
      </c>
    </row>
    <row r="2" spans="1:5" x14ac:dyDescent="0.35">
      <c r="A2">
        <f>sofile__3[[#This Row],[ProductID]]</f>
        <v>14</v>
      </c>
      <c r="B2">
        <f>sofile__3[[#This Row],[SupplierID]]</f>
        <v>6</v>
      </c>
      <c r="C2">
        <f>sofile__3[[#This Row],[WeekNum]]</f>
        <v>1</v>
      </c>
      <c r="D2">
        <f>sofile__3[[#This Row],[POToSalesInHours]]</f>
        <v>45</v>
      </c>
      <c r="E2" s="5">
        <f>VLOOKUP(C2,Sheet14!$A$4:$B30,2,FALSE)</f>
        <v>44.92307692307692</v>
      </c>
    </row>
    <row r="3" spans="1:5" x14ac:dyDescent="0.35">
      <c r="A3">
        <f>sofile__3[[#This Row],[ProductID]]</f>
        <v>6</v>
      </c>
      <c r="B3">
        <f>sofile__3[[#This Row],[SupplierID]]</f>
        <v>1</v>
      </c>
      <c r="C3">
        <f>sofile__3[[#This Row],[WeekNum]]</f>
        <v>1</v>
      </c>
      <c r="D3">
        <f>sofile__3[[#This Row],[POToSalesInHours]]</f>
        <v>40</v>
      </c>
      <c r="E3" s="5">
        <f>VLOOKUP(C3,Sheet14!$A$4:$B31,2,FALSE)</f>
        <v>44.92307692307692</v>
      </c>
    </row>
    <row r="4" spans="1:5" x14ac:dyDescent="0.35">
      <c r="A4">
        <f>sofile__3[[#This Row],[ProductID]]</f>
        <v>11</v>
      </c>
      <c r="B4">
        <f>sofile__3[[#This Row],[SupplierID]]</f>
        <v>2</v>
      </c>
      <c r="C4">
        <f>sofile__3[[#This Row],[WeekNum]]</f>
        <v>1</v>
      </c>
      <c r="D4">
        <f>sofile__3[[#This Row],[POToSalesInHours]]</f>
        <v>45</v>
      </c>
      <c r="E4" s="5">
        <f>VLOOKUP(C4,Sheet14!$A$4:$B32,2,FALSE)</f>
        <v>44.92307692307692</v>
      </c>
    </row>
    <row r="5" spans="1:5" x14ac:dyDescent="0.35">
      <c r="A5">
        <f>sofile__3[[#This Row],[ProductID]]</f>
        <v>12</v>
      </c>
      <c r="B5">
        <f>sofile__3[[#This Row],[SupplierID]]</f>
        <v>3</v>
      </c>
      <c r="C5">
        <f>sofile__3[[#This Row],[WeekNum]]</f>
        <v>1</v>
      </c>
      <c r="D5">
        <f>sofile__3[[#This Row],[POToSalesInHours]]</f>
        <v>36</v>
      </c>
      <c r="E5" s="5">
        <f>VLOOKUP(C5,Sheet14!$A$4:$B33,2,FALSE)</f>
        <v>44.92307692307692</v>
      </c>
    </row>
    <row r="6" spans="1:5" x14ac:dyDescent="0.35">
      <c r="A6">
        <f>sofile__3[[#This Row],[ProductID]]</f>
        <v>10</v>
      </c>
      <c r="B6">
        <f>sofile__3[[#This Row],[SupplierID]]</f>
        <v>2</v>
      </c>
      <c r="C6">
        <f>sofile__3[[#This Row],[WeekNum]]</f>
        <v>1</v>
      </c>
      <c r="D6">
        <f>sofile__3[[#This Row],[POToSalesInHours]]</f>
        <v>40</v>
      </c>
      <c r="E6" s="5">
        <f>VLOOKUP(C6,Sheet14!$A$4:$B34,2,FALSE)</f>
        <v>44.92307692307692</v>
      </c>
    </row>
    <row r="7" spans="1:5" x14ac:dyDescent="0.35">
      <c r="A7">
        <f>sofile__3[[#This Row],[ProductID]]</f>
        <v>7</v>
      </c>
      <c r="B7">
        <f>sofile__3[[#This Row],[SupplierID]]</f>
        <v>1</v>
      </c>
      <c r="C7">
        <f>sofile__3[[#This Row],[WeekNum]]</f>
        <v>1</v>
      </c>
      <c r="D7">
        <f>sofile__3[[#This Row],[POToSalesInHours]]</f>
        <v>58</v>
      </c>
      <c r="E7" s="5">
        <f>VLOOKUP(C7,Sheet14!$A$4:$B35,2,FALSE)</f>
        <v>44.92307692307692</v>
      </c>
    </row>
    <row r="8" spans="1:5" x14ac:dyDescent="0.35">
      <c r="A8">
        <f>sofile__3[[#This Row],[ProductID]]</f>
        <v>12</v>
      </c>
      <c r="B8">
        <f>sofile__3[[#This Row],[SupplierID]]</f>
        <v>1</v>
      </c>
      <c r="C8">
        <f>sofile__3[[#This Row],[WeekNum]]</f>
        <v>1</v>
      </c>
      <c r="D8">
        <f>sofile__3[[#This Row],[POToSalesInHours]]</f>
        <v>39</v>
      </c>
      <c r="E8" s="5">
        <f>VLOOKUP(C8,Sheet14!$A$4:$B36,2,FALSE)</f>
        <v>44.92307692307692</v>
      </c>
    </row>
    <row r="9" spans="1:5" x14ac:dyDescent="0.35">
      <c r="A9">
        <f>sofile__3[[#This Row],[ProductID]]</f>
        <v>9</v>
      </c>
      <c r="B9">
        <f>sofile__3[[#This Row],[SupplierID]]</f>
        <v>4</v>
      </c>
      <c r="C9">
        <f>sofile__3[[#This Row],[WeekNum]]</f>
        <v>1</v>
      </c>
      <c r="D9">
        <f>sofile__3[[#This Row],[POToSalesInHours]]</f>
        <v>52</v>
      </c>
      <c r="E9" s="5">
        <f>VLOOKUP(C9,Sheet14!$A$4:$B37,2,FALSE)</f>
        <v>44.92307692307692</v>
      </c>
    </row>
    <row r="10" spans="1:5" x14ac:dyDescent="0.35">
      <c r="A10">
        <f>sofile__3[[#This Row],[ProductID]]</f>
        <v>5</v>
      </c>
      <c r="B10">
        <f>sofile__3[[#This Row],[SupplierID]]</f>
        <v>5</v>
      </c>
      <c r="C10">
        <f>sofile__3[[#This Row],[WeekNum]]</f>
        <v>1</v>
      </c>
      <c r="D10">
        <f>sofile__3[[#This Row],[POToSalesInHours]]</f>
        <v>45</v>
      </c>
      <c r="E10" s="5">
        <f>VLOOKUP(C10,Sheet14!$A$4:$B38,2,FALSE)</f>
        <v>44.92307692307692</v>
      </c>
    </row>
    <row r="11" spans="1:5" x14ac:dyDescent="0.35">
      <c r="A11">
        <f>sofile__3[[#This Row],[ProductID]]</f>
        <v>5</v>
      </c>
      <c r="B11">
        <f>sofile__3[[#This Row],[SupplierID]]</f>
        <v>6</v>
      </c>
      <c r="C11">
        <f>sofile__3[[#This Row],[WeekNum]]</f>
        <v>1</v>
      </c>
      <c r="D11">
        <f>sofile__3[[#This Row],[POToSalesInHours]]</f>
        <v>52</v>
      </c>
      <c r="E11" s="5">
        <f>VLOOKUP(C11,Sheet14!$A$4:$B39,2,FALSE)</f>
        <v>44.92307692307692</v>
      </c>
    </row>
    <row r="12" spans="1:5" x14ac:dyDescent="0.35">
      <c r="A12">
        <f>sofile__3[[#This Row],[ProductID]]</f>
        <v>5</v>
      </c>
      <c r="B12">
        <f>sofile__3[[#This Row],[SupplierID]]</f>
        <v>7</v>
      </c>
      <c r="C12">
        <f>sofile__3[[#This Row],[WeekNum]]</f>
        <v>1</v>
      </c>
      <c r="D12">
        <f>sofile__3[[#This Row],[POToSalesInHours]]</f>
        <v>49</v>
      </c>
      <c r="E12" s="5">
        <f>VLOOKUP(C12,Sheet14!$A$4:$B40,2,FALSE)</f>
        <v>44.92307692307692</v>
      </c>
    </row>
    <row r="13" spans="1:5" x14ac:dyDescent="0.35">
      <c r="A13">
        <f>sofile__3[[#This Row],[ProductID]]</f>
        <v>8</v>
      </c>
      <c r="B13">
        <f>sofile__3[[#This Row],[SupplierID]]</f>
        <v>4</v>
      </c>
      <c r="C13">
        <f>sofile__3[[#This Row],[WeekNum]]</f>
        <v>1</v>
      </c>
      <c r="D13">
        <f>sofile__3[[#This Row],[POToSalesInHours]]</f>
        <v>36</v>
      </c>
      <c r="E13" s="5">
        <f>VLOOKUP(C13,Sheet14!$A$4:$B41,2,FALSE)</f>
        <v>44.92307692307692</v>
      </c>
    </row>
    <row r="14" spans="1:5" x14ac:dyDescent="0.35">
      <c r="A14">
        <f>sofile__3[[#This Row],[ProductID]]</f>
        <v>9</v>
      </c>
      <c r="B14">
        <f>sofile__3[[#This Row],[SupplierID]]</f>
        <v>5</v>
      </c>
      <c r="C14">
        <f>sofile__3[[#This Row],[WeekNum]]</f>
        <v>2</v>
      </c>
      <c r="D14">
        <f>sofile__3[[#This Row],[POToSalesInHours]]</f>
        <v>59</v>
      </c>
      <c r="E14" s="5">
        <f>VLOOKUP(C14,Sheet14!$A$4:$B42,2,FALSE)</f>
        <v>48.048780487804876</v>
      </c>
    </row>
    <row r="15" spans="1:5" x14ac:dyDescent="0.35">
      <c r="A15">
        <f>sofile__3[[#This Row],[ProductID]]</f>
        <v>5</v>
      </c>
      <c r="B15">
        <f>sofile__3[[#This Row],[SupplierID]]</f>
        <v>3</v>
      </c>
      <c r="C15">
        <f>sofile__3[[#This Row],[WeekNum]]</f>
        <v>2</v>
      </c>
      <c r="D15">
        <f>sofile__3[[#This Row],[POToSalesInHours]]</f>
        <v>50</v>
      </c>
      <c r="E15" s="5">
        <f>VLOOKUP(C15,Sheet14!$A$4:$B43,2,FALSE)</f>
        <v>48.048780487804876</v>
      </c>
    </row>
    <row r="16" spans="1:5" x14ac:dyDescent="0.35">
      <c r="A16">
        <f>sofile__3[[#This Row],[ProductID]]</f>
        <v>13</v>
      </c>
      <c r="B16">
        <f>sofile__3[[#This Row],[SupplierID]]</f>
        <v>7</v>
      </c>
      <c r="C16">
        <f>sofile__3[[#This Row],[WeekNum]]</f>
        <v>1</v>
      </c>
      <c r="D16">
        <f>sofile__3[[#This Row],[POToSalesInHours]]</f>
        <v>47</v>
      </c>
      <c r="E16" s="5">
        <f>VLOOKUP(C16,Sheet14!$A$4:$B44,2,FALSE)</f>
        <v>44.92307692307692</v>
      </c>
    </row>
    <row r="17" spans="1:5" x14ac:dyDescent="0.35">
      <c r="A17">
        <f>sofile__3[[#This Row],[ProductID]]</f>
        <v>8</v>
      </c>
      <c r="B17">
        <f>sofile__3[[#This Row],[SupplierID]]</f>
        <v>2</v>
      </c>
      <c r="C17">
        <f>sofile__3[[#This Row],[WeekNum]]</f>
        <v>2</v>
      </c>
      <c r="D17">
        <f>sofile__3[[#This Row],[POToSalesInHours]]</f>
        <v>52</v>
      </c>
      <c r="E17" s="5">
        <f>VLOOKUP(C17,Sheet14!$A$4:$B45,2,FALSE)</f>
        <v>48.048780487804876</v>
      </c>
    </row>
    <row r="18" spans="1:5" x14ac:dyDescent="0.35">
      <c r="A18">
        <f>sofile__3[[#This Row],[ProductID]]</f>
        <v>6</v>
      </c>
      <c r="B18">
        <f>sofile__3[[#This Row],[SupplierID]]</f>
        <v>7</v>
      </c>
      <c r="C18">
        <f>sofile__3[[#This Row],[WeekNum]]</f>
        <v>2</v>
      </c>
      <c r="D18">
        <f>sofile__3[[#This Row],[POToSalesInHours]]</f>
        <v>59</v>
      </c>
      <c r="E18" s="5">
        <f>VLOOKUP(C18,Sheet14!$A$4:$B46,2,FALSE)</f>
        <v>48.048780487804876</v>
      </c>
    </row>
    <row r="19" spans="1:5" x14ac:dyDescent="0.35">
      <c r="A19">
        <f>sofile__3[[#This Row],[ProductID]]</f>
        <v>14</v>
      </c>
      <c r="B19">
        <f>sofile__3[[#This Row],[SupplierID]]</f>
        <v>3</v>
      </c>
      <c r="C19">
        <f>sofile__3[[#This Row],[WeekNum]]</f>
        <v>2</v>
      </c>
      <c r="D19">
        <f>sofile__3[[#This Row],[POToSalesInHours]]</f>
        <v>56</v>
      </c>
      <c r="E19" s="5">
        <f>VLOOKUP(C19,Sheet14!$A$4:$B47,2,FALSE)</f>
        <v>48.048780487804876</v>
      </c>
    </row>
    <row r="20" spans="1:5" x14ac:dyDescent="0.35">
      <c r="A20">
        <f>sofile__3[[#This Row],[ProductID]]</f>
        <v>5</v>
      </c>
      <c r="B20">
        <f>sofile__3[[#This Row],[SupplierID]]</f>
        <v>1</v>
      </c>
      <c r="C20">
        <f>sofile__3[[#This Row],[WeekNum]]</f>
        <v>2</v>
      </c>
      <c r="D20">
        <f>sofile__3[[#This Row],[POToSalesInHours]]</f>
        <v>36</v>
      </c>
      <c r="E20" s="5">
        <f>VLOOKUP(C20,Sheet14!$A$4:$B48,2,FALSE)</f>
        <v>48.048780487804876</v>
      </c>
    </row>
    <row r="21" spans="1:5" x14ac:dyDescent="0.35">
      <c r="A21">
        <f>sofile__3[[#This Row],[ProductID]]</f>
        <v>1</v>
      </c>
      <c r="B21">
        <f>sofile__3[[#This Row],[SupplierID]]</f>
        <v>7</v>
      </c>
      <c r="C21">
        <f>sofile__3[[#This Row],[WeekNum]]</f>
        <v>2</v>
      </c>
      <c r="D21">
        <f>sofile__3[[#This Row],[POToSalesInHours]]</f>
        <v>39</v>
      </c>
      <c r="E21" s="5">
        <f>VLOOKUP(C21,Sheet14!$A$4:$B49,2,FALSE)</f>
        <v>48.048780487804876</v>
      </c>
    </row>
    <row r="22" spans="1:5" x14ac:dyDescent="0.35">
      <c r="A22">
        <f>sofile__3[[#This Row],[ProductID]]</f>
        <v>11</v>
      </c>
      <c r="B22">
        <f>sofile__3[[#This Row],[SupplierID]]</f>
        <v>4</v>
      </c>
      <c r="C22">
        <f>sofile__3[[#This Row],[WeekNum]]</f>
        <v>2</v>
      </c>
      <c r="D22">
        <f>sofile__3[[#This Row],[POToSalesInHours]]</f>
        <v>39</v>
      </c>
      <c r="E22" s="5">
        <f>VLOOKUP(C22,Sheet14!$A$4:$B50,2,FALSE)</f>
        <v>48.048780487804876</v>
      </c>
    </row>
    <row r="23" spans="1:5" x14ac:dyDescent="0.35">
      <c r="A23">
        <f>sofile__3[[#This Row],[ProductID]]</f>
        <v>4</v>
      </c>
      <c r="B23">
        <f>sofile__3[[#This Row],[SupplierID]]</f>
        <v>4</v>
      </c>
      <c r="C23">
        <f>sofile__3[[#This Row],[WeekNum]]</f>
        <v>2</v>
      </c>
      <c r="D23">
        <f>sofile__3[[#This Row],[POToSalesInHours]]</f>
        <v>49</v>
      </c>
      <c r="E23" s="5">
        <f>VLOOKUP(C23,Sheet14!$A$4:$B51,2,FALSE)</f>
        <v>48.048780487804876</v>
      </c>
    </row>
    <row r="24" spans="1:5" x14ac:dyDescent="0.35">
      <c r="A24">
        <f>sofile__3[[#This Row],[ProductID]]</f>
        <v>8</v>
      </c>
      <c r="B24">
        <f>sofile__3[[#This Row],[SupplierID]]</f>
        <v>6</v>
      </c>
      <c r="C24">
        <f>sofile__3[[#This Row],[WeekNum]]</f>
        <v>2</v>
      </c>
      <c r="D24">
        <f>sofile__3[[#This Row],[POToSalesInHours]]</f>
        <v>58</v>
      </c>
      <c r="E24" s="5">
        <f>VLOOKUP(C24,Sheet14!$A$4:$B52,2,FALSE)</f>
        <v>48.048780487804876</v>
      </c>
    </row>
    <row r="25" spans="1:5" x14ac:dyDescent="0.35">
      <c r="A25">
        <f>sofile__3[[#This Row],[ProductID]]</f>
        <v>14</v>
      </c>
      <c r="B25">
        <f>sofile__3[[#This Row],[SupplierID]]</f>
        <v>6</v>
      </c>
      <c r="C25">
        <f>sofile__3[[#This Row],[WeekNum]]</f>
        <v>2</v>
      </c>
      <c r="D25">
        <f>sofile__3[[#This Row],[POToSalesInHours]]</f>
        <v>43</v>
      </c>
      <c r="E25" s="5">
        <f>VLOOKUP(C25,Sheet14!$A$4:$B53,2,FALSE)</f>
        <v>48.048780487804876</v>
      </c>
    </row>
    <row r="26" spans="1:5" x14ac:dyDescent="0.35">
      <c r="A26">
        <f>sofile__3[[#This Row],[ProductID]]</f>
        <v>13</v>
      </c>
      <c r="B26">
        <f>sofile__3[[#This Row],[SupplierID]]</f>
        <v>2</v>
      </c>
      <c r="C26">
        <f>sofile__3[[#This Row],[WeekNum]]</f>
        <v>2</v>
      </c>
      <c r="D26">
        <f>sofile__3[[#This Row],[POToSalesInHours]]</f>
        <v>36</v>
      </c>
      <c r="E26" s="5">
        <f>VLOOKUP(C26,Sheet14!$A$4:$B54,2,FALSE)</f>
        <v>48.048780487804876</v>
      </c>
    </row>
    <row r="27" spans="1:5" x14ac:dyDescent="0.35">
      <c r="A27">
        <f>sofile__3[[#This Row],[ProductID]]</f>
        <v>7</v>
      </c>
      <c r="B27">
        <f>sofile__3[[#This Row],[SupplierID]]</f>
        <v>1</v>
      </c>
      <c r="C27">
        <f>sofile__3[[#This Row],[WeekNum]]</f>
        <v>2</v>
      </c>
      <c r="D27">
        <f>sofile__3[[#This Row],[POToSalesInHours]]</f>
        <v>40</v>
      </c>
      <c r="E27" s="5">
        <f>VLOOKUP(C27,Sheet14!$A$4:$B55,2,FALSE)</f>
        <v>48.048780487804876</v>
      </c>
    </row>
    <row r="28" spans="1:5" x14ac:dyDescent="0.35">
      <c r="A28">
        <f>sofile__3[[#This Row],[ProductID]]</f>
        <v>11</v>
      </c>
      <c r="B28">
        <f>sofile__3[[#This Row],[SupplierID]]</f>
        <v>3</v>
      </c>
      <c r="C28">
        <f>sofile__3[[#This Row],[WeekNum]]</f>
        <v>2</v>
      </c>
      <c r="D28">
        <f>sofile__3[[#This Row],[POToSalesInHours]]</f>
        <v>59</v>
      </c>
      <c r="E28" s="5">
        <f>VLOOKUP(C28,Sheet14!$A$4:$B56,2,FALSE)</f>
        <v>48.048780487804876</v>
      </c>
    </row>
    <row r="29" spans="1:5" x14ac:dyDescent="0.35">
      <c r="A29">
        <f>sofile__3[[#This Row],[ProductID]]</f>
        <v>4</v>
      </c>
      <c r="B29">
        <f>sofile__3[[#This Row],[SupplierID]]</f>
        <v>1</v>
      </c>
      <c r="C29">
        <f>sofile__3[[#This Row],[WeekNum]]</f>
        <v>2</v>
      </c>
      <c r="D29">
        <f>sofile__3[[#This Row],[POToSalesInHours]]</f>
        <v>59</v>
      </c>
      <c r="E29" s="5">
        <f>VLOOKUP(C29,Sheet14!$A$4:$B57,2,FALSE)</f>
        <v>48.048780487804876</v>
      </c>
    </row>
    <row r="30" spans="1:5" x14ac:dyDescent="0.35">
      <c r="A30">
        <f>sofile__3[[#This Row],[ProductID]]</f>
        <v>12</v>
      </c>
      <c r="B30">
        <f>sofile__3[[#This Row],[SupplierID]]</f>
        <v>2</v>
      </c>
      <c r="C30">
        <f>sofile__3[[#This Row],[WeekNum]]</f>
        <v>2</v>
      </c>
      <c r="D30">
        <f>sofile__3[[#This Row],[POToSalesInHours]]</f>
        <v>50</v>
      </c>
      <c r="E30" s="5">
        <f>VLOOKUP(C30,Sheet14!$A$4:$B58,2,FALSE)</f>
        <v>48.048780487804876</v>
      </c>
    </row>
    <row r="31" spans="1:5" x14ac:dyDescent="0.35">
      <c r="A31">
        <f>sofile__3[[#This Row],[ProductID]]</f>
        <v>9</v>
      </c>
      <c r="B31">
        <f>sofile__3[[#This Row],[SupplierID]]</f>
        <v>7</v>
      </c>
      <c r="C31">
        <f>sofile__3[[#This Row],[WeekNum]]</f>
        <v>2</v>
      </c>
      <c r="D31">
        <f>sofile__3[[#This Row],[POToSalesInHours]]</f>
        <v>57</v>
      </c>
      <c r="E31" s="5">
        <f>VLOOKUP(C31,Sheet14!$A$4:$B59,2,FALSE)</f>
        <v>48.048780487804876</v>
      </c>
    </row>
    <row r="32" spans="1:5" x14ac:dyDescent="0.35">
      <c r="A32">
        <f>sofile__3[[#This Row],[ProductID]]</f>
        <v>2</v>
      </c>
      <c r="B32">
        <f>sofile__3[[#This Row],[SupplierID]]</f>
        <v>3</v>
      </c>
      <c r="C32">
        <f>sofile__3[[#This Row],[WeekNum]]</f>
        <v>2</v>
      </c>
      <c r="D32">
        <f>sofile__3[[#This Row],[POToSalesInHours]]</f>
        <v>52</v>
      </c>
      <c r="E32" s="5">
        <f>VLOOKUP(C32,Sheet14!$A$4:$B60,2,FALSE)</f>
        <v>48.048780487804876</v>
      </c>
    </row>
    <row r="33" spans="1:5" x14ac:dyDescent="0.35">
      <c r="A33">
        <f>sofile__3[[#This Row],[ProductID]]</f>
        <v>13</v>
      </c>
      <c r="B33">
        <f>sofile__3[[#This Row],[SupplierID]]</f>
        <v>7</v>
      </c>
      <c r="C33">
        <f>sofile__3[[#This Row],[WeekNum]]</f>
        <v>2</v>
      </c>
      <c r="D33">
        <f>sofile__3[[#This Row],[POToSalesInHours]]</f>
        <v>37</v>
      </c>
      <c r="E33" s="5">
        <f>VLOOKUP(C33,Sheet14!$A$4:$B61,2,FALSE)</f>
        <v>48.048780487804876</v>
      </c>
    </row>
    <row r="34" spans="1:5" x14ac:dyDescent="0.35">
      <c r="A34">
        <f>sofile__3[[#This Row],[ProductID]]</f>
        <v>12</v>
      </c>
      <c r="B34">
        <f>sofile__3[[#This Row],[SupplierID]]</f>
        <v>2</v>
      </c>
      <c r="C34">
        <f>sofile__3[[#This Row],[WeekNum]]</f>
        <v>2</v>
      </c>
      <c r="D34">
        <f>sofile__3[[#This Row],[POToSalesInHours]]</f>
        <v>42</v>
      </c>
      <c r="E34" s="5">
        <f>VLOOKUP(C34,Sheet14!$A$4:$B62,2,FALSE)</f>
        <v>48.048780487804876</v>
      </c>
    </row>
    <row r="35" spans="1:5" x14ac:dyDescent="0.35">
      <c r="A35">
        <f>sofile__3[[#This Row],[ProductID]]</f>
        <v>8</v>
      </c>
      <c r="B35">
        <f>sofile__3[[#This Row],[SupplierID]]</f>
        <v>5</v>
      </c>
      <c r="C35">
        <f>sofile__3[[#This Row],[WeekNum]]</f>
        <v>2</v>
      </c>
      <c r="D35">
        <f>sofile__3[[#This Row],[POToSalesInHours]]</f>
        <v>53</v>
      </c>
      <c r="E35" s="5">
        <f>VLOOKUP(C35,Sheet14!$A$4:$B63,2,FALSE)</f>
        <v>48.048780487804876</v>
      </c>
    </row>
    <row r="36" spans="1:5" x14ac:dyDescent="0.35">
      <c r="A36">
        <f>sofile__3[[#This Row],[ProductID]]</f>
        <v>2</v>
      </c>
      <c r="B36">
        <f>sofile__3[[#This Row],[SupplierID]]</f>
        <v>5</v>
      </c>
      <c r="C36">
        <f>sofile__3[[#This Row],[WeekNum]]</f>
        <v>2</v>
      </c>
      <c r="D36">
        <f>sofile__3[[#This Row],[POToSalesInHours]]</f>
        <v>37</v>
      </c>
      <c r="E36" s="5">
        <f>VLOOKUP(C36,Sheet14!$A$4:$B64,2,FALSE)</f>
        <v>48.048780487804876</v>
      </c>
    </row>
    <row r="37" spans="1:5" x14ac:dyDescent="0.35">
      <c r="A37">
        <f>sofile__3[[#This Row],[ProductID]]</f>
        <v>1</v>
      </c>
      <c r="B37">
        <f>sofile__3[[#This Row],[SupplierID]]</f>
        <v>5</v>
      </c>
      <c r="C37">
        <f>sofile__3[[#This Row],[WeekNum]]</f>
        <v>2</v>
      </c>
      <c r="D37">
        <f>sofile__3[[#This Row],[POToSalesInHours]]</f>
        <v>38</v>
      </c>
      <c r="E37" s="5">
        <f>VLOOKUP(C37,Sheet14!$A$4:$B65,2,FALSE)</f>
        <v>48.048780487804876</v>
      </c>
    </row>
    <row r="38" spans="1:5" x14ac:dyDescent="0.35">
      <c r="A38">
        <f>sofile__3[[#This Row],[ProductID]]</f>
        <v>9</v>
      </c>
      <c r="B38">
        <f>sofile__3[[#This Row],[SupplierID]]</f>
        <v>7</v>
      </c>
      <c r="C38">
        <f>sofile__3[[#This Row],[WeekNum]]</f>
        <v>2</v>
      </c>
      <c r="D38">
        <f>sofile__3[[#This Row],[POToSalesInHours]]</f>
        <v>36</v>
      </c>
      <c r="E38" s="5">
        <f>VLOOKUP(C38,Sheet14!$A$4:$B66,2,FALSE)</f>
        <v>48.048780487804876</v>
      </c>
    </row>
    <row r="39" spans="1:5" x14ac:dyDescent="0.35">
      <c r="A39">
        <f>sofile__3[[#This Row],[ProductID]]</f>
        <v>3</v>
      </c>
      <c r="B39">
        <f>sofile__3[[#This Row],[SupplierID]]</f>
        <v>3</v>
      </c>
      <c r="C39">
        <f>sofile__3[[#This Row],[WeekNum]]</f>
        <v>2</v>
      </c>
      <c r="D39">
        <f>sofile__3[[#This Row],[POToSalesInHours]]</f>
        <v>44</v>
      </c>
      <c r="E39" s="5">
        <f>VLOOKUP(C39,Sheet14!$A$4:$B67,2,FALSE)</f>
        <v>48.048780487804876</v>
      </c>
    </row>
    <row r="40" spans="1:5" x14ac:dyDescent="0.35">
      <c r="A40">
        <f>sofile__3[[#This Row],[ProductID]]</f>
        <v>11</v>
      </c>
      <c r="B40">
        <f>sofile__3[[#This Row],[SupplierID]]</f>
        <v>2</v>
      </c>
      <c r="C40">
        <f>sofile__3[[#This Row],[WeekNum]]</f>
        <v>2</v>
      </c>
      <c r="D40">
        <f>sofile__3[[#This Row],[POToSalesInHours]]</f>
        <v>45</v>
      </c>
      <c r="E40" s="5">
        <f>VLOOKUP(C40,Sheet14!$A$4:$B68,2,FALSE)</f>
        <v>48.048780487804876</v>
      </c>
    </row>
    <row r="41" spans="1:5" x14ac:dyDescent="0.35">
      <c r="A41">
        <f>sofile__3[[#This Row],[ProductID]]</f>
        <v>12</v>
      </c>
      <c r="B41">
        <f>sofile__3[[#This Row],[SupplierID]]</f>
        <v>4</v>
      </c>
      <c r="C41">
        <f>sofile__3[[#This Row],[WeekNum]]</f>
        <v>2</v>
      </c>
      <c r="D41">
        <f>sofile__3[[#This Row],[POToSalesInHours]]</f>
        <v>55</v>
      </c>
      <c r="E41" s="5">
        <f>VLOOKUP(C41,Sheet14!$A$4:$B69,2,FALSE)</f>
        <v>48.048780487804876</v>
      </c>
    </row>
    <row r="42" spans="1:5" x14ac:dyDescent="0.35">
      <c r="A42">
        <f>sofile__3[[#This Row],[ProductID]]</f>
        <v>6</v>
      </c>
      <c r="B42">
        <f>sofile__3[[#This Row],[SupplierID]]</f>
        <v>3</v>
      </c>
      <c r="C42">
        <f>sofile__3[[#This Row],[WeekNum]]</f>
        <v>2</v>
      </c>
      <c r="D42">
        <f>sofile__3[[#This Row],[POToSalesInHours]]</f>
        <v>49</v>
      </c>
      <c r="E42" s="5">
        <f>VLOOKUP(C42,Sheet14!$A$4:$B70,2,FALSE)</f>
        <v>48.048780487804876</v>
      </c>
    </row>
    <row r="43" spans="1:5" x14ac:dyDescent="0.35">
      <c r="A43">
        <f>sofile__3[[#This Row],[ProductID]]</f>
        <v>6</v>
      </c>
      <c r="B43">
        <f>sofile__3[[#This Row],[SupplierID]]</f>
        <v>2</v>
      </c>
      <c r="C43">
        <f>sofile__3[[#This Row],[WeekNum]]</f>
        <v>2</v>
      </c>
      <c r="D43">
        <f>sofile__3[[#This Row],[POToSalesInHours]]</f>
        <v>58</v>
      </c>
      <c r="E43" s="5">
        <f>VLOOKUP(C43,Sheet14!$A$4:$B71,2,FALSE)</f>
        <v>48.048780487804876</v>
      </c>
    </row>
    <row r="44" spans="1:5" x14ac:dyDescent="0.35">
      <c r="A44">
        <f>sofile__3[[#This Row],[ProductID]]</f>
        <v>10</v>
      </c>
      <c r="B44">
        <f>sofile__3[[#This Row],[SupplierID]]</f>
        <v>6</v>
      </c>
      <c r="C44">
        <f>sofile__3[[#This Row],[WeekNum]]</f>
        <v>2</v>
      </c>
      <c r="D44">
        <f>sofile__3[[#This Row],[POToSalesInHours]]</f>
        <v>58</v>
      </c>
      <c r="E44" s="5">
        <f>VLOOKUP(C44,Sheet14!$A$4:$B72,2,FALSE)</f>
        <v>48.048780487804876</v>
      </c>
    </row>
    <row r="45" spans="1:5" x14ac:dyDescent="0.35">
      <c r="A45">
        <f>sofile__3[[#This Row],[ProductID]]</f>
        <v>5</v>
      </c>
      <c r="B45">
        <f>sofile__3[[#This Row],[SupplierID]]</f>
        <v>4</v>
      </c>
      <c r="C45">
        <f>sofile__3[[#This Row],[WeekNum]]</f>
        <v>2</v>
      </c>
      <c r="D45">
        <f>sofile__3[[#This Row],[POToSalesInHours]]</f>
        <v>55</v>
      </c>
      <c r="E45" s="5">
        <f>VLOOKUP(C45,Sheet14!$A$4:$B73,2,FALSE)</f>
        <v>48.048780487804876</v>
      </c>
    </row>
    <row r="46" spans="1:5" x14ac:dyDescent="0.35">
      <c r="A46">
        <f>sofile__3[[#This Row],[ProductID]]</f>
        <v>11</v>
      </c>
      <c r="B46">
        <f>sofile__3[[#This Row],[SupplierID]]</f>
        <v>6</v>
      </c>
      <c r="C46">
        <f>sofile__3[[#This Row],[WeekNum]]</f>
        <v>2</v>
      </c>
      <c r="D46">
        <f>sofile__3[[#This Row],[POToSalesInHours]]</f>
        <v>55</v>
      </c>
      <c r="E46" s="5">
        <f>VLOOKUP(C46,Sheet14!$A$4:$B74,2,FALSE)</f>
        <v>48.048780487804876</v>
      </c>
    </row>
    <row r="47" spans="1:5" x14ac:dyDescent="0.35">
      <c r="A47">
        <f>sofile__3[[#This Row],[ProductID]]</f>
        <v>13</v>
      </c>
      <c r="B47">
        <f>sofile__3[[#This Row],[SupplierID]]</f>
        <v>2</v>
      </c>
      <c r="C47">
        <f>sofile__3[[#This Row],[WeekNum]]</f>
        <v>2</v>
      </c>
      <c r="D47">
        <f>sofile__3[[#This Row],[POToSalesInHours]]</f>
        <v>43</v>
      </c>
      <c r="E47" s="5">
        <f>VLOOKUP(C47,Sheet14!$A$4:$B75,2,FALSE)</f>
        <v>48.048780487804876</v>
      </c>
    </row>
    <row r="48" spans="1:5" x14ac:dyDescent="0.35">
      <c r="A48">
        <f>sofile__3[[#This Row],[ProductID]]</f>
        <v>6</v>
      </c>
      <c r="B48">
        <f>sofile__3[[#This Row],[SupplierID]]</f>
        <v>1</v>
      </c>
      <c r="C48">
        <f>sofile__3[[#This Row],[WeekNum]]</f>
        <v>2</v>
      </c>
      <c r="D48">
        <f>sofile__3[[#This Row],[POToSalesInHours]]</f>
        <v>56</v>
      </c>
      <c r="E48" s="5">
        <f>VLOOKUP(C48,Sheet14!$A$4:$B76,2,FALSE)</f>
        <v>48.048780487804876</v>
      </c>
    </row>
    <row r="49" spans="1:5" x14ac:dyDescent="0.35">
      <c r="A49">
        <f>sofile__3[[#This Row],[ProductID]]</f>
        <v>10</v>
      </c>
      <c r="B49">
        <f>sofile__3[[#This Row],[SupplierID]]</f>
        <v>7</v>
      </c>
      <c r="C49">
        <f>sofile__3[[#This Row],[WeekNum]]</f>
        <v>2</v>
      </c>
      <c r="D49">
        <f>sofile__3[[#This Row],[POToSalesInHours]]</f>
        <v>57</v>
      </c>
      <c r="E49" s="5">
        <f>VLOOKUP(C49,Sheet14!$A$4:$B77,2,FALSE)</f>
        <v>48.048780487804876</v>
      </c>
    </row>
    <row r="50" spans="1:5" x14ac:dyDescent="0.35">
      <c r="A50">
        <f>sofile__3[[#This Row],[ProductID]]</f>
        <v>4</v>
      </c>
      <c r="B50">
        <f>sofile__3[[#This Row],[SupplierID]]</f>
        <v>5</v>
      </c>
      <c r="C50">
        <f>sofile__3[[#This Row],[WeekNum]]</f>
        <v>2</v>
      </c>
      <c r="D50">
        <f>sofile__3[[#This Row],[POToSalesInHours]]</f>
        <v>57</v>
      </c>
      <c r="E50" s="5">
        <f>VLOOKUP(C50,Sheet14!$A$4:$B78,2,FALSE)</f>
        <v>48.048780487804876</v>
      </c>
    </row>
    <row r="51" spans="1:5" x14ac:dyDescent="0.35">
      <c r="A51">
        <f>sofile__3[[#This Row],[ProductID]]</f>
        <v>7</v>
      </c>
      <c r="B51">
        <f>sofile__3[[#This Row],[SupplierID]]</f>
        <v>1</v>
      </c>
      <c r="C51">
        <f>sofile__3[[#This Row],[WeekNum]]</f>
        <v>2</v>
      </c>
      <c r="D51">
        <f>sofile__3[[#This Row],[POToSalesInHours]]</f>
        <v>36</v>
      </c>
      <c r="E51" s="5">
        <f>VLOOKUP(C51,Sheet14!$A$4:$B79,2,FALSE)</f>
        <v>48.048780487804876</v>
      </c>
    </row>
    <row r="52" spans="1:5" x14ac:dyDescent="0.35">
      <c r="A52">
        <f>sofile__3[[#This Row],[ProductID]]</f>
        <v>9</v>
      </c>
      <c r="B52">
        <f>sofile__3[[#This Row],[SupplierID]]</f>
        <v>3</v>
      </c>
      <c r="C52">
        <f>sofile__3[[#This Row],[WeekNum]]</f>
        <v>2</v>
      </c>
      <c r="D52">
        <f>sofile__3[[#This Row],[POToSalesInHours]]</f>
        <v>38</v>
      </c>
      <c r="E52" s="5">
        <f>VLOOKUP(C52,Sheet14!$A$4:$B80,2,FALSE)</f>
        <v>48.048780487804876</v>
      </c>
    </row>
    <row r="53" spans="1:5" x14ac:dyDescent="0.35">
      <c r="A53">
        <f>sofile__3[[#This Row],[ProductID]]</f>
        <v>11</v>
      </c>
      <c r="B53">
        <f>sofile__3[[#This Row],[SupplierID]]</f>
        <v>3</v>
      </c>
      <c r="C53">
        <f>sofile__3[[#This Row],[WeekNum]]</f>
        <v>3</v>
      </c>
      <c r="D53">
        <f>sofile__3[[#This Row],[POToSalesInHours]]</f>
        <v>59</v>
      </c>
      <c r="E53" s="5">
        <f>VLOOKUP(C53,Sheet14!$A$4:$B81,2,FALSE)</f>
        <v>48.382352941176471</v>
      </c>
    </row>
    <row r="54" spans="1:5" x14ac:dyDescent="0.35">
      <c r="A54">
        <f>sofile__3[[#This Row],[ProductID]]</f>
        <v>7</v>
      </c>
      <c r="B54">
        <f>sofile__3[[#This Row],[SupplierID]]</f>
        <v>6</v>
      </c>
      <c r="C54">
        <f>sofile__3[[#This Row],[WeekNum]]</f>
        <v>2</v>
      </c>
      <c r="D54">
        <f>sofile__3[[#This Row],[POToSalesInHours]]</f>
        <v>41</v>
      </c>
      <c r="E54" s="5">
        <f>VLOOKUP(C54,Sheet14!$A$4:$B82,2,FALSE)</f>
        <v>48.048780487804876</v>
      </c>
    </row>
    <row r="55" spans="1:5" x14ac:dyDescent="0.35">
      <c r="A55">
        <f>sofile__3[[#This Row],[ProductID]]</f>
        <v>10</v>
      </c>
      <c r="B55">
        <f>sofile__3[[#This Row],[SupplierID]]</f>
        <v>3</v>
      </c>
      <c r="C55">
        <f>sofile__3[[#This Row],[WeekNum]]</f>
        <v>2</v>
      </c>
      <c r="D55">
        <f>sofile__3[[#This Row],[POToSalesInHours]]</f>
        <v>47</v>
      </c>
      <c r="E55" s="5">
        <f>VLOOKUP(C55,Sheet14!$A$4:$B83,2,FALSE)</f>
        <v>48.048780487804876</v>
      </c>
    </row>
    <row r="56" spans="1:5" x14ac:dyDescent="0.35">
      <c r="A56">
        <f>sofile__3[[#This Row],[ProductID]]</f>
        <v>10</v>
      </c>
      <c r="B56">
        <f>sofile__3[[#This Row],[SupplierID]]</f>
        <v>4</v>
      </c>
      <c r="C56">
        <f>sofile__3[[#This Row],[WeekNum]]</f>
        <v>2</v>
      </c>
      <c r="D56">
        <f>sofile__3[[#This Row],[POToSalesInHours]]</f>
        <v>40</v>
      </c>
      <c r="E56" s="5">
        <f>VLOOKUP(C56,Sheet14!$A$4:$B84,2,FALSE)</f>
        <v>48.048780487804876</v>
      </c>
    </row>
    <row r="57" spans="1:5" x14ac:dyDescent="0.35">
      <c r="A57">
        <f>sofile__3[[#This Row],[ProductID]]</f>
        <v>9</v>
      </c>
      <c r="B57">
        <f>sofile__3[[#This Row],[SupplierID]]</f>
        <v>3</v>
      </c>
      <c r="C57">
        <f>sofile__3[[#This Row],[WeekNum]]</f>
        <v>3</v>
      </c>
      <c r="D57">
        <f>sofile__3[[#This Row],[POToSalesInHours]]</f>
        <v>38</v>
      </c>
      <c r="E57" s="5">
        <f>VLOOKUP(C57,Sheet14!$A$4:$B85,2,FALSE)</f>
        <v>48.382352941176471</v>
      </c>
    </row>
    <row r="58" spans="1:5" x14ac:dyDescent="0.35">
      <c r="A58">
        <f>sofile__3[[#This Row],[ProductID]]</f>
        <v>12</v>
      </c>
      <c r="B58">
        <f>sofile__3[[#This Row],[SupplierID]]</f>
        <v>5</v>
      </c>
      <c r="C58">
        <f>sofile__3[[#This Row],[WeekNum]]</f>
        <v>3</v>
      </c>
      <c r="D58">
        <f>sofile__3[[#This Row],[POToSalesInHours]]</f>
        <v>37</v>
      </c>
      <c r="E58" s="5">
        <f>VLOOKUP(C58,Sheet14!$A$4:$B86,2,FALSE)</f>
        <v>48.382352941176471</v>
      </c>
    </row>
    <row r="59" spans="1:5" x14ac:dyDescent="0.35">
      <c r="A59">
        <f>sofile__3[[#This Row],[ProductID]]</f>
        <v>3</v>
      </c>
      <c r="B59">
        <f>sofile__3[[#This Row],[SupplierID]]</f>
        <v>1</v>
      </c>
      <c r="C59">
        <f>sofile__3[[#This Row],[WeekNum]]</f>
        <v>3</v>
      </c>
      <c r="D59">
        <f>sofile__3[[#This Row],[POToSalesInHours]]</f>
        <v>59</v>
      </c>
      <c r="E59" s="5">
        <f>VLOOKUP(C59,Sheet14!$A$4:$B87,2,FALSE)</f>
        <v>48.382352941176471</v>
      </c>
    </row>
    <row r="60" spans="1:5" x14ac:dyDescent="0.35">
      <c r="A60">
        <f>sofile__3[[#This Row],[ProductID]]</f>
        <v>11</v>
      </c>
      <c r="B60">
        <f>sofile__3[[#This Row],[SupplierID]]</f>
        <v>2</v>
      </c>
      <c r="C60">
        <f>sofile__3[[#This Row],[WeekNum]]</f>
        <v>3</v>
      </c>
      <c r="D60">
        <f>sofile__3[[#This Row],[POToSalesInHours]]</f>
        <v>57</v>
      </c>
      <c r="E60" s="5">
        <f>VLOOKUP(C60,Sheet14!$A$4:$B88,2,FALSE)</f>
        <v>48.382352941176471</v>
      </c>
    </row>
    <row r="61" spans="1:5" x14ac:dyDescent="0.35">
      <c r="A61">
        <f>sofile__3[[#This Row],[ProductID]]</f>
        <v>9</v>
      </c>
      <c r="B61">
        <f>sofile__3[[#This Row],[SupplierID]]</f>
        <v>5</v>
      </c>
      <c r="C61">
        <f>sofile__3[[#This Row],[WeekNum]]</f>
        <v>3</v>
      </c>
      <c r="D61">
        <f>sofile__3[[#This Row],[POToSalesInHours]]</f>
        <v>58</v>
      </c>
      <c r="E61" s="5">
        <f>VLOOKUP(C61,Sheet14!$A$4:$B89,2,FALSE)</f>
        <v>48.382352941176471</v>
      </c>
    </row>
    <row r="62" spans="1:5" x14ac:dyDescent="0.35">
      <c r="A62">
        <f>sofile__3[[#This Row],[ProductID]]</f>
        <v>6</v>
      </c>
      <c r="B62">
        <f>sofile__3[[#This Row],[SupplierID]]</f>
        <v>1</v>
      </c>
      <c r="C62">
        <f>sofile__3[[#This Row],[WeekNum]]</f>
        <v>3</v>
      </c>
      <c r="D62">
        <f>sofile__3[[#This Row],[POToSalesInHours]]</f>
        <v>46</v>
      </c>
      <c r="E62" s="5">
        <f>VLOOKUP(C62,Sheet14!$A$4:$B90,2,FALSE)</f>
        <v>48.382352941176471</v>
      </c>
    </row>
    <row r="63" spans="1:5" x14ac:dyDescent="0.35">
      <c r="A63">
        <f>sofile__3[[#This Row],[ProductID]]</f>
        <v>7</v>
      </c>
      <c r="B63">
        <f>sofile__3[[#This Row],[SupplierID]]</f>
        <v>5</v>
      </c>
      <c r="C63">
        <f>sofile__3[[#This Row],[WeekNum]]</f>
        <v>3</v>
      </c>
      <c r="D63">
        <f>sofile__3[[#This Row],[POToSalesInHours]]</f>
        <v>55</v>
      </c>
      <c r="E63" s="5">
        <f>VLOOKUP(C63,Sheet14!$A$4:$B91,2,FALSE)</f>
        <v>48.382352941176471</v>
      </c>
    </row>
    <row r="64" spans="1:5" x14ac:dyDescent="0.35">
      <c r="A64">
        <f>sofile__3[[#This Row],[ProductID]]</f>
        <v>8</v>
      </c>
      <c r="B64">
        <f>sofile__3[[#This Row],[SupplierID]]</f>
        <v>7</v>
      </c>
      <c r="C64">
        <f>sofile__3[[#This Row],[WeekNum]]</f>
        <v>3</v>
      </c>
      <c r="D64">
        <f>sofile__3[[#This Row],[POToSalesInHours]]</f>
        <v>45</v>
      </c>
      <c r="E64" s="5">
        <f>VLOOKUP(C64,Sheet14!$A$4:$B92,2,FALSE)</f>
        <v>48.382352941176471</v>
      </c>
    </row>
    <row r="65" spans="1:5" x14ac:dyDescent="0.35">
      <c r="A65">
        <f>sofile__3[[#This Row],[ProductID]]</f>
        <v>7</v>
      </c>
      <c r="B65">
        <f>sofile__3[[#This Row],[SupplierID]]</f>
        <v>3</v>
      </c>
      <c r="C65">
        <f>sofile__3[[#This Row],[WeekNum]]</f>
        <v>3</v>
      </c>
      <c r="D65">
        <f>sofile__3[[#This Row],[POToSalesInHours]]</f>
        <v>42</v>
      </c>
      <c r="E65" s="5">
        <f>VLOOKUP(C65,Sheet14!$A$4:$B93,2,FALSE)</f>
        <v>48.382352941176471</v>
      </c>
    </row>
    <row r="66" spans="1:5" x14ac:dyDescent="0.35">
      <c r="A66">
        <f>sofile__3[[#This Row],[ProductID]]</f>
        <v>1</v>
      </c>
      <c r="B66">
        <f>sofile__3[[#This Row],[SupplierID]]</f>
        <v>2</v>
      </c>
      <c r="C66">
        <f>sofile__3[[#This Row],[WeekNum]]</f>
        <v>3</v>
      </c>
      <c r="D66">
        <f>sofile__3[[#This Row],[POToSalesInHours]]</f>
        <v>58</v>
      </c>
      <c r="E66" s="5">
        <f>VLOOKUP(C66,Sheet14!$A$4:$B94,2,FALSE)</f>
        <v>48.382352941176471</v>
      </c>
    </row>
    <row r="67" spans="1:5" x14ac:dyDescent="0.35">
      <c r="A67">
        <f>sofile__3[[#This Row],[ProductID]]</f>
        <v>10</v>
      </c>
      <c r="B67">
        <f>sofile__3[[#This Row],[SupplierID]]</f>
        <v>3</v>
      </c>
      <c r="C67">
        <f>sofile__3[[#This Row],[WeekNum]]</f>
        <v>3</v>
      </c>
      <c r="D67">
        <f>sofile__3[[#This Row],[POToSalesInHours]]</f>
        <v>59</v>
      </c>
      <c r="E67" s="5">
        <f>VLOOKUP(C67,Sheet14!$A$4:$B95,2,FALSE)</f>
        <v>48.382352941176471</v>
      </c>
    </row>
    <row r="68" spans="1:5" x14ac:dyDescent="0.35">
      <c r="A68">
        <f>sofile__3[[#This Row],[ProductID]]</f>
        <v>2</v>
      </c>
      <c r="B68">
        <f>sofile__3[[#This Row],[SupplierID]]</f>
        <v>3</v>
      </c>
      <c r="C68">
        <f>sofile__3[[#This Row],[WeekNum]]</f>
        <v>3</v>
      </c>
      <c r="D68">
        <f>sofile__3[[#This Row],[POToSalesInHours]]</f>
        <v>43</v>
      </c>
      <c r="E68" s="5">
        <f>VLOOKUP(C68,Sheet14!$A$4:$B96,2,FALSE)</f>
        <v>48.382352941176471</v>
      </c>
    </row>
    <row r="69" spans="1:5" x14ac:dyDescent="0.35">
      <c r="A69">
        <f>sofile__3[[#This Row],[ProductID]]</f>
        <v>11</v>
      </c>
      <c r="B69">
        <f>sofile__3[[#This Row],[SupplierID]]</f>
        <v>5</v>
      </c>
      <c r="C69">
        <f>sofile__3[[#This Row],[WeekNum]]</f>
        <v>3</v>
      </c>
      <c r="D69">
        <f>sofile__3[[#This Row],[POToSalesInHours]]</f>
        <v>52</v>
      </c>
      <c r="E69" s="5">
        <f>VLOOKUP(C69,Sheet14!$A$4:$B97,2,FALSE)</f>
        <v>48.382352941176471</v>
      </c>
    </row>
    <row r="70" spans="1:5" x14ac:dyDescent="0.35">
      <c r="A70">
        <f>sofile__3[[#This Row],[ProductID]]</f>
        <v>3</v>
      </c>
      <c r="B70">
        <f>sofile__3[[#This Row],[SupplierID]]</f>
        <v>2</v>
      </c>
      <c r="C70">
        <f>sofile__3[[#This Row],[WeekNum]]</f>
        <v>3</v>
      </c>
      <c r="D70">
        <f>sofile__3[[#This Row],[POToSalesInHours]]</f>
        <v>36</v>
      </c>
      <c r="E70" s="5">
        <f>VLOOKUP(C70,Sheet14!$A$4:$B98,2,FALSE)</f>
        <v>48.382352941176471</v>
      </c>
    </row>
    <row r="71" spans="1:5" x14ac:dyDescent="0.35">
      <c r="A71">
        <f>sofile__3[[#This Row],[ProductID]]</f>
        <v>13</v>
      </c>
      <c r="B71">
        <f>sofile__3[[#This Row],[SupplierID]]</f>
        <v>4</v>
      </c>
      <c r="C71">
        <f>sofile__3[[#This Row],[WeekNum]]</f>
        <v>3</v>
      </c>
      <c r="D71">
        <f>sofile__3[[#This Row],[POToSalesInHours]]</f>
        <v>48</v>
      </c>
      <c r="E71" s="5">
        <f>VLOOKUP(C71,Sheet14!$A$4:$B99,2,FALSE)</f>
        <v>48.382352941176471</v>
      </c>
    </row>
    <row r="72" spans="1:5" x14ac:dyDescent="0.35">
      <c r="A72">
        <f>sofile__3[[#This Row],[ProductID]]</f>
        <v>6</v>
      </c>
      <c r="B72">
        <f>sofile__3[[#This Row],[SupplierID]]</f>
        <v>2</v>
      </c>
      <c r="C72">
        <f>sofile__3[[#This Row],[WeekNum]]</f>
        <v>3</v>
      </c>
      <c r="D72">
        <f>sofile__3[[#This Row],[POToSalesInHours]]</f>
        <v>48</v>
      </c>
      <c r="E72" s="5">
        <f>VLOOKUP(C72,Sheet14!$A$4:$B100,2,FALSE)</f>
        <v>48.382352941176471</v>
      </c>
    </row>
    <row r="73" spans="1:5" x14ac:dyDescent="0.35">
      <c r="A73">
        <f>sofile__3[[#This Row],[ProductID]]</f>
        <v>8</v>
      </c>
      <c r="B73">
        <f>sofile__3[[#This Row],[SupplierID]]</f>
        <v>4</v>
      </c>
      <c r="C73">
        <f>sofile__3[[#This Row],[WeekNum]]</f>
        <v>3</v>
      </c>
      <c r="D73">
        <f>sofile__3[[#This Row],[POToSalesInHours]]</f>
        <v>55</v>
      </c>
      <c r="E73" s="5">
        <f>VLOOKUP(C73,Sheet14!$A$4:$B101,2,FALSE)</f>
        <v>48.382352941176471</v>
      </c>
    </row>
    <row r="74" spans="1:5" x14ac:dyDescent="0.35">
      <c r="A74">
        <f>sofile__3[[#This Row],[ProductID]]</f>
        <v>12</v>
      </c>
      <c r="B74">
        <f>sofile__3[[#This Row],[SupplierID]]</f>
        <v>2</v>
      </c>
      <c r="C74">
        <f>sofile__3[[#This Row],[WeekNum]]</f>
        <v>3</v>
      </c>
      <c r="D74">
        <f>sofile__3[[#This Row],[POToSalesInHours]]</f>
        <v>49</v>
      </c>
      <c r="E74" s="5">
        <f>VLOOKUP(C74,Sheet14!$A$4:$B102,2,FALSE)</f>
        <v>48.382352941176471</v>
      </c>
    </row>
    <row r="75" spans="1:5" x14ac:dyDescent="0.35">
      <c r="A75">
        <f>sofile__3[[#This Row],[ProductID]]</f>
        <v>9</v>
      </c>
      <c r="B75">
        <f>sofile__3[[#This Row],[SupplierID]]</f>
        <v>2</v>
      </c>
      <c r="C75">
        <f>sofile__3[[#This Row],[WeekNum]]</f>
        <v>3</v>
      </c>
      <c r="D75">
        <f>sofile__3[[#This Row],[POToSalesInHours]]</f>
        <v>45</v>
      </c>
      <c r="E75" s="5">
        <f>VLOOKUP(C75,Sheet14!$A$4:$B103,2,FALSE)</f>
        <v>48.382352941176471</v>
      </c>
    </row>
    <row r="76" spans="1:5" x14ac:dyDescent="0.35">
      <c r="A76">
        <f>sofile__3[[#This Row],[ProductID]]</f>
        <v>9</v>
      </c>
      <c r="B76">
        <f>sofile__3[[#This Row],[SupplierID]]</f>
        <v>6</v>
      </c>
      <c r="C76">
        <f>sofile__3[[#This Row],[WeekNum]]</f>
        <v>3</v>
      </c>
      <c r="D76">
        <f>sofile__3[[#This Row],[POToSalesInHours]]</f>
        <v>55</v>
      </c>
      <c r="E76" s="5">
        <f>VLOOKUP(C76,Sheet14!$A$4:$B104,2,FALSE)</f>
        <v>48.382352941176471</v>
      </c>
    </row>
    <row r="77" spans="1:5" x14ac:dyDescent="0.35">
      <c r="A77">
        <f>sofile__3[[#This Row],[ProductID]]</f>
        <v>8</v>
      </c>
      <c r="B77">
        <f>sofile__3[[#This Row],[SupplierID]]</f>
        <v>5</v>
      </c>
      <c r="C77">
        <f>sofile__3[[#This Row],[WeekNum]]</f>
        <v>3</v>
      </c>
      <c r="D77">
        <f>sofile__3[[#This Row],[POToSalesInHours]]</f>
        <v>46</v>
      </c>
      <c r="E77" s="5">
        <f>VLOOKUP(C77,Sheet14!$A$4:$B105,2,FALSE)</f>
        <v>48.382352941176471</v>
      </c>
    </row>
    <row r="78" spans="1:5" x14ac:dyDescent="0.35">
      <c r="A78">
        <f>sofile__3[[#This Row],[ProductID]]</f>
        <v>5</v>
      </c>
      <c r="B78">
        <f>sofile__3[[#This Row],[SupplierID]]</f>
        <v>1</v>
      </c>
      <c r="C78">
        <f>sofile__3[[#This Row],[WeekNum]]</f>
        <v>3</v>
      </c>
      <c r="D78">
        <f>sofile__3[[#This Row],[POToSalesInHours]]</f>
        <v>37</v>
      </c>
      <c r="E78" s="5">
        <f>VLOOKUP(C78,Sheet14!$A$4:$B106,2,FALSE)</f>
        <v>48.382352941176471</v>
      </c>
    </row>
    <row r="79" spans="1:5" x14ac:dyDescent="0.35">
      <c r="A79">
        <f>sofile__3[[#This Row],[ProductID]]</f>
        <v>13</v>
      </c>
      <c r="B79">
        <f>sofile__3[[#This Row],[SupplierID]]</f>
        <v>2</v>
      </c>
      <c r="C79">
        <f>sofile__3[[#This Row],[WeekNum]]</f>
        <v>3</v>
      </c>
      <c r="D79">
        <f>sofile__3[[#This Row],[POToSalesInHours]]</f>
        <v>48</v>
      </c>
      <c r="E79" s="5">
        <f>VLOOKUP(C79,Sheet14!$A$4:$B107,2,FALSE)</f>
        <v>48.382352941176471</v>
      </c>
    </row>
    <row r="80" spans="1:5" x14ac:dyDescent="0.35">
      <c r="A80">
        <f>sofile__3[[#This Row],[ProductID]]</f>
        <v>7</v>
      </c>
      <c r="B80">
        <f>sofile__3[[#This Row],[SupplierID]]</f>
        <v>2</v>
      </c>
      <c r="C80">
        <f>sofile__3[[#This Row],[WeekNum]]</f>
        <v>3</v>
      </c>
      <c r="D80">
        <f>sofile__3[[#This Row],[POToSalesInHours]]</f>
        <v>47</v>
      </c>
      <c r="E80" s="5">
        <f>VLOOKUP(C80,Sheet14!$A$4:$B108,2,FALSE)</f>
        <v>48.382352941176471</v>
      </c>
    </row>
    <row r="81" spans="1:5" x14ac:dyDescent="0.35">
      <c r="A81">
        <f>sofile__3[[#This Row],[ProductID]]</f>
        <v>4</v>
      </c>
      <c r="B81">
        <f>sofile__3[[#This Row],[SupplierID]]</f>
        <v>7</v>
      </c>
      <c r="C81">
        <f>sofile__3[[#This Row],[WeekNum]]</f>
        <v>3</v>
      </c>
      <c r="D81">
        <f>sofile__3[[#This Row],[POToSalesInHours]]</f>
        <v>54</v>
      </c>
      <c r="E81" s="5">
        <f>VLOOKUP(C81,Sheet14!$A$4:$B109,2,FALSE)</f>
        <v>48.382352941176471</v>
      </c>
    </row>
    <row r="82" spans="1:5" x14ac:dyDescent="0.35">
      <c r="A82">
        <f>sofile__3[[#This Row],[ProductID]]</f>
        <v>6</v>
      </c>
      <c r="B82">
        <f>sofile__3[[#This Row],[SupplierID]]</f>
        <v>1</v>
      </c>
      <c r="C82">
        <f>sofile__3[[#This Row],[WeekNum]]</f>
        <v>3</v>
      </c>
      <c r="D82">
        <f>sofile__3[[#This Row],[POToSalesInHours]]</f>
        <v>59</v>
      </c>
      <c r="E82" s="5">
        <f>VLOOKUP(C82,Sheet14!$A$4:$B110,2,FALSE)</f>
        <v>48.382352941176471</v>
      </c>
    </row>
    <row r="83" spans="1:5" x14ac:dyDescent="0.35">
      <c r="A83">
        <f>sofile__3[[#This Row],[ProductID]]</f>
        <v>1</v>
      </c>
      <c r="B83">
        <f>sofile__3[[#This Row],[SupplierID]]</f>
        <v>7</v>
      </c>
      <c r="C83">
        <f>sofile__3[[#This Row],[WeekNum]]</f>
        <v>3</v>
      </c>
      <c r="D83">
        <f>sofile__3[[#This Row],[POToSalesInHours]]</f>
        <v>51</v>
      </c>
      <c r="E83" s="5">
        <f>VLOOKUP(C83,Sheet14!$A$4:$B111,2,FALSE)</f>
        <v>48.382352941176471</v>
      </c>
    </row>
    <row r="84" spans="1:5" x14ac:dyDescent="0.35">
      <c r="A84">
        <f>sofile__3[[#This Row],[ProductID]]</f>
        <v>2</v>
      </c>
      <c r="B84">
        <f>sofile__3[[#This Row],[SupplierID]]</f>
        <v>4</v>
      </c>
      <c r="C84">
        <f>sofile__3[[#This Row],[WeekNum]]</f>
        <v>3</v>
      </c>
      <c r="D84">
        <f>sofile__3[[#This Row],[POToSalesInHours]]</f>
        <v>52</v>
      </c>
      <c r="E84" s="5">
        <f>VLOOKUP(C84,Sheet14!$A$4:$B112,2,FALSE)</f>
        <v>48.382352941176471</v>
      </c>
    </row>
    <row r="85" spans="1:5" x14ac:dyDescent="0.35">
      <c r="A85">
        <f>sofile__3[[#This Row],[ProductID]]</f>
        <v>6</v>
      </c>
      <c r="B85">
        <f>sofile__3[[#This Row],[SupplierID]]</f>
        <v>3</v>
      </c>
      <c r="C85">
        <f>sofile__3[[#This Row],[WeekNum]]</f>
        <v>3</v>
      </c>
      <c r="D85">
        <f>sofile__3[[#This Row],[POToSalesInHours]]</f>
        <v>38</v>
      </c>
      <c r="E85" s="5">
        <f>VLOOKUP(C85,Sheet14!$A$4:$B113,2,FALSE)</f>
        <v>48.382352941176471</v>
      </c>
    </row>
    <row r="86" spans="1:5" x14ac:dyDescent="0.35">
      <c r="A86">
        <f>sofile__3[[#This Row],[ProductID]]</f>
        <v>10</v>
      </c>
      <c r="B86">
        <f>sofile__3[[#This Row],[SupplierID]]</f>
        <v>7</v>
      </c>
      <c r="C86">
        <f>sofile__3[[#This Row],[WeekNum]]</f>
        <v>3</v>
      </c>
      <c r="D86">
        <f>sofile__3[[#This Row],[POToSalesInHours]]</f>
        <v>40</v>
      </c>
      <c r="E86" s="5">
        <f>VLOOKUP(C86,Sheet14!$A$4:$B114,2,FALSE)</f>
        <v>48.382352941176471</v>
      </c>
    </row>
    <row r="87" spans="1:5" x14ac:dyDescent="0.35">
      <c r="A87">
        <f>sofile__3[[#This Row],[ProductID]]</f>
        <v>3</v>
      </c>
      <c r="B87">
        <f>sofile__3[[#This Row],[SupplierID]]</f>
        <v>5</v>
      </c>
      <c r="C87">
        <f>sofile__3[[#This Row],[WeekNum]]</f>
        <v>3</v>
      </c>
      <c r="D87">
        <f>sofile__3[[#This Row],[POToSalesInHours]]</f>
        <v>39</v>
      </c>
      <c r="E87" s="5">
        <f>VLOOKUP(C87,Sheet14!$A$4:$B115,2,FALSE)</f>
        <v>48.382352941176471</v>
      </c>
    </row>
    <row r="88" spans="1:5" x14ac:dyDescent="0.35">
      <c r="A88">
        <f>sofile__3[[#This Row],[ProductID]]</f>
        <v>4</v>
      </c>
      <c r="B88">
        <f>sofile__3[[#This Row],[SupplierID]]</f>
        <v>1</v>
      </c>
      <c r="C88">
        <f>sofile__3[[#This Row],[WeekNum]]</f>
        <v>4</v>
      </c>
      <c r="D88">
        <f>sofile__3[[#This Row],[POToSalesInHours]]</f>
        <v>48</v>
      </c>
      <c r="E88" s="5">
        <f>VLOOKUP(C88,Sheet14!$A$4:$B116,2,FALSE)</f>
        <v>45.771428571428572</v>
      </c>
    </row>
    <row r="89" spans="1:5" x14ac:dyDescent="0.35">
      <c r="A89">
        <f>sofile__3[[#This Row],[ProductID]]</f>
        <v>6</v>
      </c>
      <c r="B89">
        <f>sofile__3[[#This Row],[SupplierID]]</f>
        <v>7</v>
      </c>
      <c r="C89">
        <f>sofile__3[[#This Row],[WeekNum]]</f>
        <v>4</v>
      </c>
      <c r="D89">
        <f>sofile__3[[#This Row],[POToSalesInHours]]</f>
        <v>56</v>
      </c>
      <c r="E89" s="5">
        <f>VLOOKUP(C89,Sheet14!$A$4:$B117,2,FALSE)</f>
        <v>45.771428571428572</v>
      </c>
    </row>
    <row r="90" spans="1:5" x14ac:dyDescent="0.35">
      <c r="A90">
        <f>sofile__3[[#This Row],[ProductID]]</f>
        <v>1</v>
      </c>
      <c r="B90">
        <f>sofile__3[[#This Row],[SupplierID]]</f>
        <v>2</v>
      </c>
      <c r="C90">
        <f>sofile__3[[#This Row],[WeekNum]]</f>
        <v>3</v>
      </c>
      <c r="D90">
        <f>sofile__3[[#This Row],[POToSalesInHours]]</f>
        <v>47</v>
      </c>
      <c r="E90" s="5">
        <f>VLOOKUP(C90,Sheet14!$A$4:$B118,2,FALSE)</f>
        <v>48.382352941176471</v>
      </c>
    </row>
    <row r="91" spans="1:5" x14ac:dyDescent="0.35">
      <c r="A91">
        <f>sofile__3[[#This Row],[ProductID]]</f>
        <v>14</v>
      </c>
      <c r="B91">
        <f>sofile__3[[#This Row],[SupplierID]]</f>
        <v>3</v>
      </c>
      <c r="C91">
        <f>sofile__3[[#This Row],[WeekNum]]</f>
        <v>4</v>
      </c>
      <c r="D91">
        <f>sofile__3[[#This Row],[POToSalesInHours]]</f>
        <v>57</v>
      </c>
      <c r="E91" s="5">
        <f>VLOOKUP(C91,Sheet14!$A$4:$B119,2,FALSE)</f>
        <v>45.771428571428572</v>
      </c>
    </row>
    <row r="92" spans="1:5" x14ac:dyDescent="0.35">
      <c r="A92">
        <f>sofile__3[[#This Row],[ProductID]]</f>
        <v>13</v>
      </c>
      <c r="B92">
        <f>sofile__3[[#This Row],[SupplierID]]</f>
        <v>5</v>
      </c>
      <c r="C92">
        <f>sofile__3[[#This Row],[WeekNum]]</f>
        <v>3</v>
      </c>
      <c r="D92">
        <f>sofile__3[[#This Row],[POToSalesInHours]]</f>
        <v>43</v>
      </c>
      <c r="E92" s="5">
        <f>VLOOKUP(C92,Sheet14!$A$4:$B120,2,FALSE)</f>
        <v>48.382352941176471</v>
      </c>
    </row>
    <row r="93" spans="1:5" x14ac:dyDescent="0.35">
      <c r="A93">
        <f>sofile__3[[#This Row],[ProductID]]</f>
        <v>9</v>
      </c>
      <c r="B93">
        <f>sofile__3[[#This Row],[SupplierID]]</f>
        <v>5</v>
      </c>
      <c r="C93">
        <f>sofile__3[[#This Row],[WeekNum]]</f>
        <v>4</v>
      </c>
      <c r="D93">
        <f>sofile__3[[#This Row],[POToSalesInHours]]</f>
        <v>56</v>
      </c>
      <c r="E93" s="5">
        <f>VLOOKUP(C93,Sheet14!$A$4:$B121,2,FALSE)</f>
        <v>45.771428571428572</v>
      </c>
    </row>
    <row r="94" spans="1:5" x14ac:dyDescent="0.35">
      <c r="A94">
        <f>sofile__3[[#This Row],[ProductID]]</f>
        <v>7</v>
      </c>
      <c r="B94">
        <f>sofile__3[[#This Row],[SupplierID]]</f>
        <v>7</v>
      </c>
      <c r="C94">
        <f>sofile__3[[#This Row],[WeekNum]]</f>
        <v>4</v>
      </c>
      <c r="D94">
        <f>sofile__3[[#This Row],[POToSalesInHours]]</f>
        <v>58</v>
      </c>
      <c r="E94" s="5">
        <f>VLOOKUP(C94,Sheet14!$A$4:$B122,2,FALSE)</f>
        <v>45.771428571428572</v>
      </c>
    </row>
    <row r="95" spans="1:5" x14ac:dyDescent="0.35">
      <c r="A95">
        <f>sofile__3[[#This Row],[ProductID]]</f>
        <v>13</v>
      </c>
      <c r="B95">
        <f>sofile__3[[#This Row],[SupplierID]]</f>
        <v>6</v>
      </c>
      <c r="C95">
        <f>sofile__3[[#This Row],[WeekNum]]</f>
        <v>4</v>
      </c>
      <c r="D95">
        <f>sofile__3[[#This Row],[POToSalesInHours]]</f>
        <v>41</v>
      </c>
      <c r="E95" s="5">
        <f>VLOOKUP(C95,Sheet14!$A$4:$B123,2,FALSE)</f>
        <v>45.771428571428572</v>
      </c>
    </row>
    <row r="96" spans="1:5" x14ac:dyDescent="0.35">
      <c r="A96">
        <f>sofile__3[[#This Row],[ProductID]]</f>
        <v>14</v>
      </c>
      <c r="B96">
        <f>sofile__3[[#This Row],[SupplierID]]</f>
        <v>1</v>
      </c>
      <c r="C96">
        <f>sofile__3[[#This Row],[WeekNum]]</f>
        <v>4</v>
      </c>
      <c r="D96">
        <f>sofile__3[[#This Row],[POToSalesInHours]]</f>
        <v>44</v>
      </c>
      <c r="E96" s="5">
        <f>VLOOKUP(C96,Sheet14!$A$4:$B124,2,FALSE)</f>
        <v>45.771428571428572</v>
      </c>
    </row>
    <row r="97" spans="1:5" x14ac:dyDescent="0.35">
      <c r="A97">
        <f>sofile__3[[#This Row],[ProductID]]</f>
        <v>10</v>
      </c>
      <c r="B97">
        <f>sofile__3[[#This Row],[SupplierID]]</f>
        <v>4</v>
      </c>
      <c r="C97">
        <f>sofile__3[[#This Row],[WeekNum]]</f>
        <v>4</v>
      </c>
      <c r="D97">
        <f>sofile__3[[#This Row],[POToSalesInHours]]</f>
        <v>51</v>
      </c>
      <c r="E97" s="5">
        <f>VLOOKUP(C97,Sheet14!$A$4:$B125,2,FALSE)</f>
        <v>45.771428571428572</v>
      </c>
    </row>
    <row r="98" spans="1:5" x14ac:dyDescent="0.35">
      <c r="A98">
        <f>sofile__3[[#This Row],[ProductID]]</f>
        <v>4</v>
      </c>
      <c r="B98">
        <f>sofile__3[[#This Row],[SupplierID]]</f>
        <v>4</v>
      </c>
      <c r="C98">
        <f>sofile__3[[#This Row],[WeekNum]]</f>
        <v>4</v>
      </c>
      <c r="D98">
        <f>sofile__3[[#This Row],[POToSalesInHours]]</f>
        <v>39</v>
      </c>
      <c r="E98" s="5">
        <f>VLOOKUP(C98,Sheet14!$A$4:$B126,2,FALSE)</f>
        <v>45.771428571428572</v>
      </c>
    </row>
    <row r="99" spans="1:5" x14ac:dyDescent="0.35">
      <c r="A99">
        <f>sofile__3[[#This Row],[ProductID]]</f>
        <v>1</v>
      </c>
      <c r="B99">
        <f>sofile__3[[#This Row],[SupplierID]]</f>
        <v>4</v>
      </c>
      <c r="C99">
        <f>sofile__3[[#This Row],[WeekNum]]</f>
        <v>4</v>
      </c>
      <c r="D99">
        <f>sofile__3[[#This Row],[POToSalesInHours]]</f>
        <v>55</v>
      </c>
      <c r="E99" s="5">
        <f>VLOOKUP(C99,Sheet14!$A$4:$B127,2,FALSE)</f>
        <v>45.771428571428572</v>
      </c>
    </row>
    <row r="100" spans="1:5" x14ac:dyDescent="0.35">
      <c r="A100">
        <f>sofile__3[[#This Row],[ProductID]]</f>
        <v>2</v>
      </c>
      <c r="B100">
        <f>sofile__3[[#This Row],[SupplierID]]</f>
        <v>7</v>
      </c>
      <c r="C100">
        <f>sofile__3[[#This Row],[WeekNum]]</f>
        <v>4</v>
      </c>
      <c r="D100">
        <f>sofile__3[[#This Row],[POToSalesInHours]]</f>
        <v>49</v>
      </c>
      <c r="E100" s="5">
        <f>VLOOKUP(C100,Sheet14!$A$4:$B128,2,FALSE)</f>
        <v>45.771428571428572</v>
      </c>
    </row>
    <row r="101" spans="1:5" x14ac:dyDescent="0.35">
      <c r="A101">
        <f>sofile__3[[#This Row],[ProductID]]</f>
        <v>7</v>
      </c>
      <c r="B101">
        <f>sofile__3[[#This Row],[SupplierID]]</f>
        <v>7</v>
      </c>
      <c r="C101">
        <f>sofile__3[[#This Row],[WeekNum]]</f>
        <v>4</v>
      </c>
      <c r="D101">
        <f>sofile__3[[#This Row],[POToSalesInHours]]</f>
        <v>50</v>
      </c>
      <c r="E101" s="5">
        <f>VLOOKUP(C101,Sheet14!$A$4:$B129,2,FALSE)</f>
        <v>45.771428571428572</v>
      </c>
    </row>
    <row r="102" spans="1:5" x14ac:dyDescent="0.35">
      <c r="A102">
        <f>sofile__3[[#This Row],[ProductID]]</f>
        <v>3</v>
      </c>
      <c r="B102">
        <f>sofile__3[[#This Row],[SupplierID]]</f>
        <v>4</v>
      </c>
      <c r="C102">
        <f>sofile__3[[#This Row],[WeekNum]]</f>
        <v>4</v>
      </c>
      <c r="D102">
        <f>sofile__3[[#This Row],[POToSalesInHours]]</f>
        <v>40</v>
      </c>
      <c r="E102" s="5">
        <f>VLOOKUP(C102,Sheet14!$A$4:$B130,2,FALSE)</f>
        <v>45.771428571428572</v>
      </c>
    </row>
    <row r="103" spans="1:5" x14ac:dyDescent="0.35">
      <c r="A103">
        <f>sofile__3[[#This Row],[ProductID]]</f>
        <v>3</v>
      </c>
      <c r="B103">
        <f>sofile__3[[#This Row],[SupplierID]]</f>
        <v>6</v>
      </c>
      <c r="C103">
        <f>sofile__3[[#This Row],[WeekNum]]</f>
        <v>4</v>
      </c>
      <c r="D103">
        <f>sofile__3[[#This Row],[POToSalesInHours]]</f>
        <v>36</v>
      </c>
      <c r="E103" s="5">
        <f>VLOOKUP(C103,Sheet14!$A$4:$B131,2,FALSE)</f>
        <v>45.771428571428572</v>
      </c>
    </row>
    <row r="104" spans="1:5" x14ac:dyDescent="0.35">
      <c r="A104">
        <f>sofile__3[[#This Row],[ProductID]]</f>
        <v>6</v>
      </c>
      <c r="B104">
        <f>sofile__3[[#This Row],[SupplierID]]</f>
        <v>6</v>
      </c>
      <c r="C104">
        <f>sofile__3[[#This Row],[WeekNum]]</f>
        <v>4</v>
      </c>
      <c r="D104">
        <f>sofile__3[[#This Row],[POToSalesInHours]]</f>
        <v>53</v>
      </c>
      <c r="E104" s="5">
        <f>VLOOKUP(C104,Sheet14!$A$4:$B132,2,FALSE)</f>
        <v>45.771428571428572</v>
      </c>
    </row>
    <row r="105" spans="1:5" x14ac:dyDescent="0.35">
      <c r="A105">
        <f>sofile__3[[#This Row],[ProductID]]</f>
        <v>4</v>
      </c>
      <c r="B105">
        <f>sofile__3[[#This Row],[SupplierID]]</f>
        <v>1</v>
      </c>
      <c r="C105">
        <f>sofile__3[[#This Row],[WeekNum]]</f>
        <v>4</v>
      </c>
      <c r="D105">
        <f>sofile__3[[#This Row],[POToSalesInHours]]</f>
        <v>41</v>
      </c>
      <c r="E105" s="5">
        <f>VLOOKUP(C105,Sheet14!$A$4:$B133,2,FALSE)</f>
        <v>45.771428571428572</v>
      </c>
    </row>
    <row r="106" spans="1:5" x14ac:dyDescent="0.35">
      <c r="A106">
        <f>sofile__3[[#This Row],[ProductID]]</f>
        <v>14</v>
      </c>
      <c r="B106">
        <f>sofile__3[[#This Row],[SupplierID]]</f>
        <v>6</v>
      </c>
      <c r="C106">
        <f>sofile__3[[#This Row],[WeekNum]]</f>
        <v>4</v>
      </c>
      <c r="D106">
        <f>sofile__3[[#This Row],[POToSalesInHours]]</f>
        <v>37</v>
      </c>
      <c r="E106" s="5">
        <f>VLOOKUP(C106,Sheet14!$A$4:$B134,2,FALSE)</f>
        <v>45.771428571428572</v>
      </c>
    </row>
    <row r="107" spans="1:5" x14ac:dyDescent="0.35">
      <c r="A107">
        <f>sofile__3[[#This Row],[ProductID]]</f>
        <v>2</v>
      </c>
      <c r="B107">
        <f>sofile__3[[#This Row],[SupplierID]]</f>
        <v>6</v>
      </c>
      <c r="C107">
        <f>sofile__3[[#This Row],[WeekNum]]</f>
        <v>4</v>
      </c>
      <c r="D107">
        <f>sofile__3[[#This Row],[POToSalesInHours]]</f>
        <v>38</v>
      </c>
      <c r="E107" s="5">
        <f>VLOOKUP(C107,Sheet14!$A$4:$B135,2,FALSE)</f>
        <v>45.771428571428572</v>
      </c>
    </row>
    <row r="108" spans="1:5" x14ac:dyDescent="0.35">
      <c r="A108">
        <f>sofile__3[[#This Row],[ProductID]]</f>
        <v>9</v>
      </c>
      <c r="B108">
        <f>sofile__3[[#This Row],[SupplierID]]</f>
        <v>1</v>
      </c>
      <c r="C108">
        <f>sofile__3[[#This Row],[WeekNum]]</f>
        <v>4</v>
      </c>
      <c r="D108">
        <f>sofile__3[[#This Row],[POToSalesInHours]]</f>
        <v>51</v>
      </c>
      <c r="E108" s="5">
        <f>VLOOKUP(C108,Sheet14!$A$4:$B136,2,FALSE)</f>
        <v>45.771428571428572</v>
      </c>
    </row>
    <row r="109" spans="1:5" x14ac:dyDescent="0.35">
      <c r="A109">
        <f>sofile__3[[#This Row],[ProductID]]</f>
        <v>5</v>
      </c>
      <c r="B109">
        <f>sofile__3[[#This Row],[SupplierID]]</f>
        <v>1</v>
      </c>
      <c r="C109">
        <f>sofile__3[[#This Row],[WeekNum]]</f>
        <v>4</v>
      </c>
      <c r="D109">
        <f>sofile__3[[#This Row],[POToSalesInHours]]</f>
        <v>56</v>
      </c>
      <c r="E109" s="5">
        <f>VLOOKUP(C109,Sheet14!$A$4:$B137,2,FALSE)</f>
        <v>45.771428571428572</v>
      </c>
    </row>
    <row r="110" spans="1:5" x14ac:dyDescent="0.35">
      <c r="A110">
        <f>sofile__3[[#This Row],[ProductID]]</f>
        <v>3</v>
      </c>
      <c r="B110">
        <f>sofile__3[[#This Row],[SupplierID]]</f>
        <v>7</v>
      </c>
      <c r="C110">
        <f>sofile__3[[#This Row],[WeekNum]]</f>
        <v>4</v>
      </c>
      <c r="D110">
        <f>sofile__3[[#This Row],[POToSalesInHours]]</f>
        <v>45</v>
      </c>
      <c r="E110" s="5">
        <f>VLOOKUP(C110,Sheet14!$A$4:$B138,2,FALSE)</f>
        <v>45.771428571428572</v>
      </c>
    </row>
    <row r="111" spans="1:5" x14ac:dyDescent="0.35">
      <c r="A111">
        <f>sofile__3[[#This Row],[ProductID]]</f>
        <v>1</v>
      </c>
      <c r="B111">
        <f>sofile__3[[#This Row],[SupplierID]]</f>
        <v>4</v>
      </c>
      <c r="C111">
        <f>sofile__3[[#This Row],[WeekNum]]</f>
        <v>4</v>
      </c>
      <c r="D111">
        <f>sofile__3[[#This Row],[POToSalesInHours]]</f>
        <v>45</v>
      </c>
      <c r="E111" s="5">
        <f>VLOOKUP(C111,Sheet14!$A$4:$B139,2,FALSE)</f>
        <v>45.771428571428572</v>
      </c>
    </row>
    <row r="112" spans="1:5" x14ac:dyDescent="0.35">
      <c r="A112">
        <f>sofile__3[[#This Row],[ProductID]]</f>
        <v>9</v>
      </c>
      <c r="B112">
        <f>sofile__3[[#This Row],[SupplierID]]</f>
        <v>3</v>
      </c>
      <c r="C112">
        <f>sofile__3[[#This Row],[WeekNum]]</f>
        <v>4</v>
      </c>
      <c r="D112">
        <f>sofile__3[[#This Row],[POToSalesInHours]]</f>
        <v>44</v>
      </c>
      <c r="E112" s="5">
        <f>VLOOKUP(C112,Sheet14!$A$4:$B140,2,FALSE)</f>
        <v>45.771428571428572</v>
      </c>
    </row>
    <row r="113" spans="1:5" x14ac:dyDescent="0.35">
      <c r="A113">
        <f>sofile__3[[#This Row],[ProductID]]</f>
        <v>2</v>
      </c>
      <c r="B113">
        <f>sofile__3[[#This Row],[SupplierID]]</f>
        <v>4</v>
      </c>
      <c r="C113">
        <f>sofile__3[[#This Row],[WeekNum]]</f>
        <v>4</v>
      </c>
      <c r="D113">
        <f>sofile__3[[#This Row],[POToSalesInHours]]</f>
        <v>43</v>
      </c>
      <c r="E113" s="5">
        <f>VLOOKUP(C113,Sheet14!$A$4:$B141,2,FALSE)</f>
        <v>45.771428571428572</v>
      </c>
    </row>
    <row r="114" spans="1:5" x14ac:dyDescent="0.35">
      <c r="A114">
        <f>sofile__3[[#This Row],[ProductID]]</f>
        <v>11</v>
      </c>
      <c r="B114">
        <f>sofile__3[[#This Row],[SupplierID]]</f>
        <v>1</v>
      </c>
      <c r="C114">
        <f>sofile__3[[#This Row],[WeekNum]]</f>
        <v>4</v>
      </c>
      <c r="D114">
        <f>sofile__3[[#This Row],[POToSalesInHours]]</f>
        <v>39</v>
      </c>
      <c r="E114" s="5">
        <f>VLOOKUP(C114,Sheet14!$A$4:$B142,2,FALSE)</f>
        <v>45.771428571428572</v>
      </c>
    </row>
    <row r="115" spans="1:5" x14ac:dyDescent="0.35">
      <c r="A115">
        <f>sofile__3[[#This Row],[ProductID]]</f>
        <v>1</v>
      </c>
      <c r="B115">
        <f>sofile__3[[#This Row],[SupplierID]]</f>
        <v>3</v>
      </c>
      <c r="C115">
        <f>sofile__3[[#This Row],[WeekNum]]</f>
        <v>4</v>
      </c>
      <c r="D115">
        <f>sofile__3[[#This Row],[POToSalesInHours]]</f>
        <v>56</v>
      </c>
      <c r="E115" s="5">
        <f>VLOOKUP(C115,Sheet14!$A$4:$B143,2,FALSE)</f>
        <v>45.771428571428572</v>
      </c>
    </row>
    <row r="116" spans="1:5" x14ac:dyDescent="0.35">
      <c r="A116">
        <f>sofile__3[[#This Row],[ProductID]]</f>
        <v>4</v>
      </c>
      <c r="B116">
        <f>sofile__3[[#This Row],[SupplierID]]</f>
        <v>6</v>
      </c>
      <c r="C116">
        <f>sofile__3[[#This Row],[WeekNum]]</f>
        <v>4</v>
      </c>
      <c r="D116">
        <f>sofile__3[[#This Row],[POToSalesInHours]]</f>
        <v>43</v>
      </c>
      <c r="E116" s="5">
        <f>VLOOKUP(C116,Sheet14!$A$4:$B144,2,FALSE)</f>
        <v>45.771428571428572</v>
      </c>
    </row>
    <row r="117" spans="1:5" x14ac:dyDescent="0.35">
      <c r="A117">
        <f>sofile__3[[#This Row],[ProductID]]</f>
        <v>12</v>
      </c>
      <c r="B117">
        <f>sofile__3[[#This Row],[SupplierID]]</f>
        <v>1</v>
      </c>
      <c r="C117">
        <f>sofile__3[[#This Row],[WeekNum]]</f>
        <v>4</v>
      </c>
      <c r="D117">
        <f>sofile__3[[#This Row],[POToSalesInHours]]</f>
        <v>40</v>
      </c>
      <c r="E117" s="5">
        <f>VLOOKUP(C117,Sheet14!$A$4:$B145,2,FALSE)</f>
        <v>45.771428571428572</v>
      </c>
    </row>
    <row r="118" spans="1:5" x14ac:dyDescent="0.35">
      <c r="A118">
        <f>sofile__3[[#This Row],[ProductID]]</f>
        <v>3</v>
      </c>
      <c r="B118">
        <f>sofile__3[[#This Row],[SupplierID]]</f>
        <v>7</v>
      </c>
      <c r="C118">
        <f>sofile__3[[#This Row],[WeekNum]]</f>
        <v>4</v>
      </c>
      <c r="D118">
        <f>sofile__3[[#This Row],[POToSalesInHours]]</f>
        <v>44</v>
      </c>
      <c r="E118" s="5">
        <f>VLOOKUP(C118,Sheet14!$A$4:$B146,2,FALSE)</f>
        <v>45.771428571428572</v>
      </c>
    </row>
    <row r="119" spans="1:5" x14ac:dyDescent="0.35">
      <c r="A119">
        <f>sofile__3[[#This Row],[ProductID]]</f>
        <v>2</v>
      </c>
      <c r="B119">
        <f>sofile__3[[#This Row],[SupplierID]]</f>
        <v>2</v>
      </c>
      <c r="C119">
        <f>sofile__3[[#This Row],[WeekNum]]</f>
        <v>4</v>
      </c>
      <c r="D119">
        <f>sofile__3[[#This Row],[POToSalesInHours]]</f>
        <v>37</v>
      </c>
      <c r="E119" s="5">
        <f>VLOOKUP(C119,Sheet14!$A$4:$B147,2,FALSE)</f>
        <v>45.771428571428572</v>
      </c>
    </row>
    <row r="120" spans="1:5" x14ac:dyDescent="0.35">
      <c r="A120">
        <f>sofile__3[[#This Row],[ProductID]]</f>
        <v>7</v>
      </c>
      <c r="B120">
        <f>sofile__3[[#This Row],[SupplierID]]</f>
        <v>6</v>
      </c>
      <c r="C120">
        <f>sofile__3[[#This Row],[WeekNum]]</f>
        <v>4</v>
      </c>
      <c r="D120">
        <f>sofile__3[[#This Row],[POToSalesInHours]]</f>
        <v>38</v>
      </c>
      <c r="E120" s="5">
        <f>VLOOKUP(C120,Sheet14!$A$4:$B148,2,FALSE)</f>
        <v>45.771428571428572</v>
      </c>
    </row>
    <row r="121" spans="1:5" x14ac:dyDescent="0.35">
      <c r="A121">
        <f>sofile__3[[#This Row],[ProductID]]</f>
        <v>6</v>
      </c>
      <c r="B121">
        <f>sofile__3[[#This Row],[SupplierID]]</f>
        <v>1</v>
      </c>
      <c r="C121">
        <f>sofile__3[[#This Row],[WeekNum]]</f>
        <v>4</v>
      </c>
      <c r="D121">
        <f>sofile__3[[#This Row],[POToSalesInHours]]</f>
        <v>55</v>
      </c>
      <c r="E121" s="5">
        <f>VLOOKUP(C121,Sheet14!$A$4:$B149,2,FALSE)</f>
        <v>45.771428571428572</v>
      </c>
    </row>
    <row r="122" spans="1:5" x14ac:dyDescent="0.35">
      <c r="A122">
        <f>sofile__3[[#This Row],[ProductID]]</f>
        <v>12</v>
      </c>
      <c r="B122">
        <f>sofile__3[[#This Row],[SupplierID]]</f>
        <v>5</v>
      </c>
      <c r="C122">
        <f>sofile__3[[#This Row],[WeekNum]]</f>
        <v>4</v>
      </c>
      <c r="D122">
        <f>sofile__3[[#This Row],[POToSalesInHours]]</f>
        <v>39</v>
      </c>
      <c r="E122" s="5">
        <f>VLOOKUP(C122,Sheet14!$A$4:$B150,2,FALSE)</f>
        <v>45.771428571428572</v>
      </c>
    </row>
    <row r="123" spans="1:5" x14ac:dyDescent="0.35">
      <c r="A123">
        <f>sofile__3[[#This Row],[ProductID]]</f>
        <v>12</v>
      </c>
      <c r="B123">
        <f>sofile__3[[#This Row],[SupplierID]]</f>
        <v>3</v>
      </c>
      <c r="C123">
        <f>sofile__3[[#This Row],[WeekNum]]</f>
        <v>4</v>
      </c>
      <c r="D123">
        <f>sofile__3[[#This Row],[POToSalesInHours]]</f>
        <v>38</v>
      </c>
      <c r="E123" s="5">
        <f>VLOOKUP(C123,Sheet14!$A$4:$B151,2,FALSE)</f>
        <v>45.771428571428572</v>
      </c>
    </row>
    <row r="124" spans="1:5" x14ac:dyDescent="0.35">
      <c r="A124">
        <f>sofile__3[[#This Row],[ProductID]]</f>
        <v>3</v>
      </c>
      <c r="B124">
        <f>sofile__3[[#This Row],[SupplierID]]</f>
        <v>3</v>
      </c>
      <c r="C124">
        <f>sofile__3[[#This Row],[WeekNum]]</f>
        <v>5</v>
      </c>
      <c r="D124">
        <f>sofile__3[[#This Row],[POToSalesInHours]]</f>
        <v>53</v>
      </c>
      <c r="E124" s="5">
        <f>VLOOKUP(C124,Sheet14!$A$4:$B152,2,FALSE)</f>
        <v>48.463414634146339</v>
      </c>
    </row>
    <row r="125" spans="1:5" x14ac:dyDescent="0.35">
      <c r="A125">
        <f>sofile__3[[#This Row],[ProductID]]</f>
        <v>8</v>
      </c>
      <c r="B125">
        <f>sofile__3[[#This Row],[SupplierID]]</f>
        <v>1</v>
      </c>
      <c r="C125">
        <f>sofile__3[[#This Row],[WeekNum]]</f>
        <v>5</v>
      </c>
      <c r="D125">
        <f>sofile__3[[#This Row],[POToSalesInHours]]</f>
        <v>58</v>
      </c>
      <c r="E125" s="5">
        <f>VLOOKUP(C125,Sheet14!$A$4:$B153,2,FALSE)</f>
        <v>48.463414634146339</v>
      </c>
    </row>
    <row r="126" spans="1:5" x14ac:dyDescent="0.35">
      <c r="A126">
        <f>sofile__3[[#This Row],[ProductID]]</f>
        <v>1</v>
      </c>
      <c r="B126">
        <f>sofile__3[[#This Row],[SupplierID]]</f>
        <v>3</v>
      </c>
      <c r="C126">
        <f>sofile__3[[#This Row],[WeekNum]]</f>
        <v>4</v>
      </c>
      <c r="D126">
        <f>sofile__3[[#This Row],[POToSalesInHours]]</f>
        <v>40</v>
      </c>
      <c r="E126" s="5">
        <f>VLOOKUP(C126,Sheet14!$A$4:$B154,2,FALSE)</f>
        <v>45.771428571428572</v>
      </c>
    </row>
    <row r="127" spans="1:5" x14ac:dyDescent="0.35">
      <c r="A127">
        <f>sofile__3[[#This Row],[ProductID]]</f>
        <v>4</v>
      </c>
      <c r="B127">
        <f>sofile__3[[#This Row],[SupplierID]]</f>
        <v>5</v>
      </c>
      <c r="C127">
        <f>sofile__3[[#This Row],[WeekNum]]</f>
        <v>5</v>
      </c>
      <c r="D127">
        <f>sofile__3[[#This Row],[POToSalesInHours]]</f>
        <v>50</v>
      </c>
      <c r="E127" s="5">
        <f>VLOOKUP(C127,Sheet14!$A$4:$B155,2,FALSE)</f>
        <v>48.463414634146339</v>
      </c>
    </row>
    <row r="128" spans="1:5" x14ac:dyDescent="0.35">
      <c r="A128">
        <f>sofile__3[[#This Row],[ProductID]]</f>
        <v>8</v>
      </c>
      <c r="B128">
        <f>sofile__3[[#This Row],[SupplierID]]</f>
        <v>2</v>
      </c>
      <c r="C128">
        <f>sofile__3[[#This Row],[WeekNum]]</f>
        <v>5</v>
      </c>
      <c r="D128">
        <f>sofile__3[[#This Row],[POToSalesInHours]]</f>
        <v>55</v>
      </c>
      <c r="E128" s="5">
        <f>VLOOKUP(C128,Sheet14!$A$4:$B156,2,FALSE)</f>
        <v>48.463414634146339</v>
      </c>
    </row>
    <row r="129" spans="1:5" x14ac:dyDescent="0.35">
      <c r="A129">
        <f>sofile__3[[#This Row],[ProductID]]</f>
        <v>4</v>
      </c>
      <c r="B129">
        <f>sofile__3[[#This Row],[SupplierID]]</f>
        <v>7</v>
      </c>
      <c r="C129">
        <f>sofile__3[[#This Row],[WeekNum]]</f>
        <v>5</v>
      </c>
      <c r="D129">
        <f>sofile__3[[#This Row],[POToSalesInHours]]</f>
        <v>48</v>
      </c>
      <c r="E129" s="5">
        <f>VLOOKUP(C129,Sheet14!$A$4:$B157,2,FALSE)</f>
        <v>48.463414634146339</v>
      </c>
    </row>
    <row r="130" spans="1:5" x14ac:dyDescent="0.35">
      <c r="A130">
        <f>sofile__3[[#This Row],[ProductID]]</f>
        <v>14</v>
      </c>
      <c r="B130">
        <f>sofile__3[[#This Row],[SupplierID]]</f>
        <v>2</v>
      </c>
      <c r="C130">
        <f>sofile__3[[#This Row],[WeekNum]]</f>
        <v>5</v>
      </c>
      <c r="D130">
        <f>sofile__3[[#This Row],[POToSalesInHours]]</f>
        <v>53</v>
      </c>
      <c r="E130" s="5">
        <f>VLOOKUP(C130,Sheet14!$A$4:$B158,2,FALSE)</f>
        <v>48.463414634146339</v>
      </c>
    </row>
    <row r="131" spans="1:5" x14ac:dyDescent="0.35">
      <c r="A131">
        <f>sofile__3[[#This Row],[ProductID]]</f>
        <v>9</v>
      </c>
      <c r="B131">
        <f>sofile__3[[#This Row],[SupplierID]]</f>
        <v>7</v>
      </c>
      <c r="C131">
        <f>sofile__3[[#This Row],[WeekNum]]</f>
        <v>5</v>
      </c>
      <c r="D131">
        <f>sofile__3[[#This Row],[POToSalesInHours]]</f>
        <v>50</v>
      </c>
      <c r="E131" s="5">
        <f>VLOOKUP(C131,Sheet14!$A$4:$B159,2,FALSE)</f>
        <v>48.463414634146339</v>
      </c>
    </row>
    <row r="132" spans="1:5" x14ac:dyDescent="0.35">
      <c r="A132">
        <f>sofile__3[[#This Row],[ProductID]]</f>
        <v>14</v>
      </c>
      <c r="B132">
        <f>sofile__3[[#This Row],[SupplierID]]</f>
        <v>6</v>
      </c>
      <c r="C132">
        <f>sofile__3[[#This Row],[WeekNum]]</f>
        <v>5</v>
      </c>
      <c r="D132">
        <f>sofile__3[[#This Row],[POToSalesInHours]]</f>
        <v>55</v>
      </c>
      <c r="E132" s="5">
        <f>VLOOKUP(C132,Sheet14!$A$4:$B160,2,FALSE)</f>
        <v>48.463414634146339</v>
      </c>
    </row>
    <row r="133" spans="1:5" x14ac:dyDescent="0.35">
      <c r="A133">
        <f>sofile__3[[#This Row],[ProductID]]</f>
        <v>2</v>
      </c>
      <c r="B133">
        <f>sofile__3[[#This Row],[SupplierID]]</f>
        <v>2</v>
      </c>
      <c r="C133">
        <f>sofile__3[[#This Row],[WeekNum]]</f>
        <v>5</v>
      </c>
      <c r="D133">
        <f>sofile__3[[#This Row],[POToSalesInHours]]</f>
        <v>59</v>
      </c>
      <c r="E133" s="5">
        <f>VLOOKUP(C133,Sheet14!$A$4:$B161,2,FALSE)</f>
        <v>48.463414634146339</v>
      </c>
    </row>
    <row r="134" spans="1:5" x14ac:dyDescent="0.35">
      <c r="A134">
        <f>sofile__3[[#This Row],[ProductID]]</f>
        <v>3</v>
      </c>
      <c r="B134">
        <f>sofile__3[[#This Row],[SupplierID]]</f>
        <v>2</v>
      </c>
      <c r="C134">
        <f>sofile__3[[#This Row],[WeekNum]]</f>
        <v>5</v>
      </c>
      <c r="D134">
        <f>sofile__3[[#This Row],[POToSalesInHours]]</f>
        <v>59</v>
      </c>
      <c r="E134" s="5">
        <f>VLOOKUP(C134,Sheet14!$A$4:$B162,2,FALSE)</f>
        <v>48.463414634146339</v>
      </c>
    </row>
    <row r="135" spans="1:5" x14ac:dyDescent="0.35">
      <c r="A135">
        <f>sofile__3[[#This Row],[ProductID]]</f>
        <v>12</v>
      </c>
      <c r="B135">
        <f>sofile__3[[#This Row],[SupplierID]]</f>
        <v>1</v>
      </c>
      <c r="C135">
        <f>sofile__3[[#This Row],[WeekNum]]</f>
        <v>5</v>
      </c>
      <c r="D135">
        <f>sofile__3[[#This Row],[POToSalesInHours]]</f>
        <v>43</v>
      </c>
      <c r="E135" s="5">
        <f>VLOOKUP(C135,Sheet14!$A$4:$B163,2,FALSE)</f>
        <v>48.463414634146339</v>
      </c>
    </row>
    <row r="136" spans="1:5" x14ac:dyDescent="0.35">
      <c r="A136">
        <f>sofile__3[[#This Row],[ProductID]]</f>
        <v>6</v>
      </c>
      <c r="B136">
        <f>sofile__3[[#This Row],[SupplierID]]</f>
        <v>1</v>
      </c>
      <c r="C136">
        <f>sofile__3[[#This Row],[WeekNum]]</f>
        <v>5</v>
      </c>
      <c r="D136">
        <f>sofile__3[[#This Row],[POToSalesInHours]]</f>
        <v>52</v>
      </c>
      <c r="E136" s="5">
        <f>VLOOKUP(C136,Sheet14!$A$4:$B164,2,FALSE)</f>
        <v>48.463414634146339</v>
      </c>
    </row>
    <row r="137" spans="1:5" x14ac:dyDescent="0.35">
      <c r="A137">
        <f>sofile__3[[#This Row],[ProductID]]</f>
        <v>14</v>
      </c>
      <c r="B137">
        <f>sofile__3[[#This Row],[SupplierID]]</f>
        <v>7</v>
      </c>
      <c r="C137">
        <f>sofile__3[[#This Row],[WeekNum]]</f>
        <v>5</v>
      </c>
      <c r="D137">
        <f>sofile__3[[#This Row],[POToSalesInHours]]</f>
        <v>46</v>
      </c>
      <c r="E137" s="5">
        <f>VLOOKUP(C137,Sheet14!$A$4:$B165,2,FALSE)</f>
        <v>48.463414634146339</v>
      </c>
    </row>
    <row r="138" spans="1:5" x14ac:dyDescent="0.35">
      <c r="A138">
        <f>sofile__3[[#This Row],[ProductID]]</f>
        <v>3</v>
      </c>
      <c r="B138">
        <f>sofile__3[[#This Row],[SupplierID]]</f>
        <v>2</v>
      </c>
      <c r="C138">
        <f>sofile__3[[#This Row],[WeekNum]]</f>
        <v>5</v>
      </c>
      <c r="D138">
        <f>sofile__3[[#This Row],[POToSalesInHours]]</f>
        <v>47</v>
      </c>
      <c r="E138" s="5">
        <f>VLOOKUP(C138,Sheet14!$A$4:$B166,2,FALSE)</f>
        <v>48.463414634146339</v>
      </c>
    </row>
    <row r="139" spans="1:5" x14ac:dyDescent="0.35">
      <c r="A139">
        <f>sofile__3[[#This Row],[ProductID]]</f>
        <v>14</v>
      </c>
      <c r="B139">
        <f>sofile__3[[#This Row],[SupplierID]]</f>
        <v>4</v>
      </c>
      <c r="C139">
        <f>sofile__3[[#This Row],[WeekNum]]</f>
        <v>5</v>
      </c>
      <c r="D139">
        <f>sofile__3[[#This Row],[POToSalesInHours]]</f>
        <v>43</v>
      </c>
      <c r="E139" s="5">
        <f>VLOOKUP(C139,Sheet14!$A$4:$B167,2,FALSE)</f>
        <v>48.463414634146339</v>
      </c>
    </row>
    <row r="140" spans="1:5" x14ac:dyDescent="0.35">
      <c r="A140">
        <f>sofile__3[[#This Row],[ProductID]]</f>
        <v>11</v>
      </c>
      <c r="B140">
        <f>sofile__3[[#This Row],[SupplierID]]</f>
        <v>7</v>
      </c>
      <c r="C140">
        <f>sofile__3[[#This Row],[WeekNum]]</f>
        <v>5</v>
      </c>
      <c r="D140">
        <f>sofile__3[[#This Row],[POToSalesInHours]]</f>
        <v>47</v>
      </c>
      <c r="E140" s="5">
        <f>VLOOKUP(C140,Sheet14!$A$4:$B168,2,FALSE)</f>
        <v>48.463414634146339</v>
      </c>
    </row>
    <row r="141" spans="1:5" x14ac:dyDescent="0.35">
      <c r="A141">
        <f>sofile__3[[#This Row],[ProductID]]</f>
        <v>4</v>
      </c>
      <c r="B141">
        <f>sofile__3[[#This Row],[SupplierID]]</f>
        <v>6</v>
      </c>
      <c r="C141">
        <f>sofile__3[[#This Row],[WeekNum]]</f>
        <v>5</v>
      </c>
      <c r="D141">
        <f>sofile__3[[#This Row],[POToSalesInHours]]</f>
        <v>42</v>
      </c>
      <c r="E141" s="5">
        <f>VLOOKUP(C141,Sheet14!$A$4:$B169,2,FALSE)</f>
        <v>48.463414634146339</v>
      </c>
    </row>
    <row r="142" spans="1:5" x14ac:dyDescent="0.35">
      <c r="A142">
        <f>sofile__3[[#This Row],[ProductID]]</f>
        <v>12</v>
      </c>
      <c r="B142">
        <f>sofile__3[[#This Row],[SupplierID]]</f>
        <v>7</v>
      </c>
      <c r="C142">
        <f>sofile__3[[#This Row],[WeekNum]]</f>
        <v>5</v>
      </c>
      <c r="D142">
        <f>sofile__3[[#This Row],[POToSalesInHours]]</f>
        <v>46</v>
      </c>
      <c r="E142" s="5">
        <f>VLOOKUP(C142,Sheet14!$A$4:$B170,2,FALSE)</f>
        <v>48.463414634146339</v>
      </c>
    </row>
    <row r="143" spans="1:5" x14ac:dyDescent="0.35">
      <c r="A143">
        <f>sofile__3[[#This Row],[ProductID]]</f>
        <v>4</v>
      </c>
      <c r="B143">
        <f>sofile__3[[#This Row],[SupplierID]]</f>
        <v>4</v>
      </c>
      <c r="C143">
        <f>sofile__3[[#This Row],[WeekNum]]</f>
        <v>5</v>
      </c>
      <c r="D143">
        <f>sofile__3[[#This Row],[POToSalesInHours]]</f>
        <v>51</v>
      </c>
      <c r="E143" s="5">
        <f>VLOOKUP(C143,Sheet14!$A$4:$B171,2,FALSE)</f>
        <v>48.463414634146339</v>
      </c>
    </row>
    <row r="144" spans="1:5" x14ac:dyDescent="0.35">
      <c r="A144">
        <f>sofile__3[[#This Row],[ProductID]]</f>
        <v>5</v>
      </c>
      <c r="B144">
        <f>sofile__3[[#This Row],[SupplierID]]</f>
        <v>2</v>
      </c>
      <c r="C144">
        <f>sofile__3[[#This Row],[WeekNum]]</f>
        <v>5</v>
      </c>
      <c r="D144">
        <f>sofile__3[[#This Row],[POToSalesInHours]]</f>
        <v>46</v>
      </c>
      <c r="E144" s="5">
        <f>VLOOKUP(C144,Sheet14!$A$4:$B172,2,FALSE)</f>
        <v>48.463414634146339</v>
      </c>
    </row>
    <row r="145" spans="1:5" x14ac:dyDescent="0.35">
      <c r="A145">
        <f>sofile__3[[#This Row],[ProductID]]</f>
        <v>14</v>
      </c>
      <c r="B145">
        <f>sofile__3[[#This Row],[SupplierID]]</f>
        <v>7</v>
      </c>
      <c r="C145">
        <f>sofile__3[[#This Row],[WeekNum]]</f>
        <v>5</v>
      </c>
      <c r="D145">
        <f>sofile__3[[#This Row],[POToSalesInHours]]</f>
        <v>43</v>
      </c>
      <c r="E145" s="5">
        <f>VLOOKUP(C145,Sheet14!$A$4:$B173,2,FALSE)</f>
        <v>48.463414634146339</v>
      </c>
    </row>
    <row r="146" spans="1:5" x14ac:dyDescent="0.35">
      <c r="A146">
        <f>sofile__3[[#This Row],[ProductID]]</f>
        <v>7</v>
      </c>
      <c r="B146">
        <f>sofile__3[[#This Row],[SupplierID]]</f>
        <v>4</v>
      </c>
      <c r="C146">
        <f>sofile__3[[#This Row],[WeekNum]]</f>
        <v>5</v>
      </c>
      <c r="D146">
        <f>sofile__3[[#This Row],[POToSalesInHours]]</f>
        <v>53</v>
      </c>
      <c r="E146" s="5">
        <f>VLOOKUP(C146,Sheet14!$A$4:$B174,2,FALSE)</f>
        <v>48.463414634146339</v>
      </c>
    </row>
    <row r="147" spans="1:5" x14ac:dyDescent="0.35">
      <c r="A147">
        <f>sofile__3[[#This Row],[ProductID]]</f>
        <v>7</v>
      </c>
      <c r="B147">
        <f>sofile__3[[#This Row],[SupplierID]]</f>
        <v>7</v>
      </c>
      <c r="C147">
        <f>sofile__3[[#This Row],[WeekNum]]</f>
        <v>5</v>
      </c>
      <c r="D147">
        <f>sofile__3[[#This Row],[POToSalesInHours]]</f>
        <v>55</v>
      </c>
      <c r="E147" s="5">
        <f>VLOOKUP(C147,Sheet14!$A$4:$B175,2,FALSE)</f>
        <v>48.463414634146339</v>
      </c>
    </row>
    <row r="148" spans="1:5" x14ac:dyDescent="0.35">
      <c r="A148">
        <f>sofile__3[[#This Row],[ProductID]]</f>
        <v>8</v>
      </c>
      <c r="B148">
        <f>sofile__3[[#This Row],[SupplierID]]</f>
        <v>1</v>
      </c>
      <c r="C148">
        <f>sofile__3[[#This Row],[WeekNum]]</f>
        <v>5</v>
      </c>
      <c r="D148">
        <f>sofile__3[[#This Row],[POToSalesInHours]]</f>
        <v>42</v>
      </c>
      <c r="E148" s="5">
        <f>VLOOKUP(C148,Sheet14!$A$4:$B176,2,FALSE)</f>
        <v>48.463414634146339</v>
      </c>
    </row>
    <row r="149" spans="1:5" x14ac:dyDescent="0.35">
      <c r="A149">
        <f>sofile__3[[#This Row],[ProductID]]</f>
        <v>7</v>
      </c>
      <c r="B149">
        <f>sofile__3[[#This Row],[SupplierID]]</f>
        <v>3</v>
      </c>
      <c r="C149">
        <f>sofile__3[[#This Row],[WeekNum]]</f>
        <v>5</v>
      </c>
      <c r="D149">
        <f>sofile__3[[#This Row],[POToSalesInHours]]</f>
        <v>41</v>
      </c>
      <c r="E149" s="5">
        <f>VLOOKUP(C149,Sheet14!$A$4:$B177,2,FALSE)</f>
        <v>48.463414634146339</v>
      </c>
    </row>
    <row r="150" spans="1:5" x14ac:dyDescent="0.35">
      <c r="A150">
        <f>sofile__3[[#This Row],[ProductID]]</f>
        <v>14</v>
      </c>
      <c r="B150">
        <f>sofile__3[[#This Row],[SupplierID]]</f>
        <v>7</v>
      </c>
      <c r="C150">
        <f>sofile__3[[#This Row],[WeekNum]]</f>
        <v>5</v>
      </c>
      <c r="D150">
        <f>sofile__3[[#This Row],[POToSalesInHours]]</f>
        <v>54</v>
      </c>
      <c r="E150" s="5">
        <f>VLOOKUP(C150,Sheet14!$A$4:$B178,2,FALSE)</f>
        <v>48.463414634146339</v>
      </c>
    </row>
    <row r="151" spans="1:5" x14ac:dyDescent="0.35">
      <c r="A151">
        <f>sofile__3[[#This Row],[ProductID]]</f>
        <v>1</v>
      </c>
      <c r="B151">
        <f>sofile__3[[#This Row],[SupplierID]]</f>
        <v>3</v>
      </c>
      <c r="C151">
        <f>sofile__3[[#This Row],[WeekNum]]</f>
        <v>5</v>
      </c>
      <c r="D151">
        <f>sofile__3[[#This Row],[POToSalesInHours]]</f>
        <v>43</v>
      </c>
      <c r="E151" s="5">
        <f>VLOOKUP(C151,Sheet14!$A$4:$B179,2,FALSE)</f>
        <v>48.463414634146339</v>
      </c>
    </row>
    <row r="152" spans="1:5" x14ac:dyDescent="0.35">
      <c r="A152">
        <f>sofile__3[[#This Row],[ProductID]]</f>
        <v>13</v>
      </c>
      <c r="B152">
        <f>sofile__3[[#This Row],[SupplierID]]</f>
        <v>1</v>
      </c>
      <c r="C152">
        <f>sofile__3[[#This Row],[WeekNum]]</f>
        <v>5</v>
      </c>
      <c r="D152">
        <f>sofile__3[[#This Row],[POToSalesInHours]]</f>
        <v>43</v>
      </c>
      <c r="E152" s="5">
        <f>VLOOKUP(C152,Sheet14!$A$4:$B180,2,FALSE)</f>
        <v>48.463414634146339</v>
      </c>
    </row>
    <row r="153" spans="1:5" x14ac:dyDescent="0.35">
      <c r="A153">
        <f>sofile__3[[#This Row],[ProductID]]</f>
        <v>13</v>
      </c>
      <c r="B153">
        <f>sofile__3[[#This Row],[SupplierID]]</f>
        <v>3</v>
      </c>
      <c r="C153">
        <f>sofile__3[[#This Row],[WeekNum]]</f>
        <v>5</v>
      </c>
      <c r="D153">
        <f>sofile__3[[#This Row],[POToSalesInHours]]</f>
        <v>48</v>
      </c>
      <c r="E153" s="5">
        <f>VLOOKUP(C153,Sheet14!$A$4:$B181,2,FALSE)</f>
        <v>48.463414634146339</v>
      </c>
    </row>
    <row r="154" spans="1:5" x14ac:dyDescent="0.35">
      <c r="A154">
        <f>sofile__3[[#This Row],[ProductID]]</f>
        <v>9</v>
      </c>
      <c r="B154">
        <f>sofile__3[[#This Row],[SupplierID]]</f>
        <v>5</v>
      </c>
      <c r="C154">
        <f>sofile__3[[#This Row],[WeekNum]]</f>
        <v>5</v>
      </c>
      <c r="D154">
        <f>sofile__3[[#This Row],[POToSalesInHours]]</f>
        <v>45</v>
      </c>
      <c r="E154" s="5">
        <f>VLOOKUP(C154,Sheet14!$A$4:$B182,2,FALSE)</f>
        <v>48.463414634146339</v>
      </c>
    </row>
    <row r="155" spans="1:5" x14ac:dyDescent="0.35">
      <c r="A155">
        <f>sofile__3[[#This Row],[ProductID]]</f>
        <v>4</v>
      </c>
      <c r="B155">
        <f>sofile__3[[#This Row],[SupplierID]]</f>
        <v>6</v>
      </c>
      <c r="C155">
        <f>sofile__3[[#This Row],[WeekNum]]</f>
        <v>5</v>
      </c>
      <c r="D155">
        <f>sofile__3[[#This Row],[POToSalesInHours]]</f>
        <v>56</v>
      </c>
      <c r="E155" s="5">
        <f>VLOOKUP(C155,Sheet14!$A$4:$B183,2,FALSE)</f>
        <v>48.463414634146339</v>
      </c>
    </row>
    <row r="156" spans="1:5" x14ac:dyDescent="0.35">
      <c r="A156">
        <f>sofile__3[[#This Row],[ProductID]]</f>
        <v>11</v>
      </c>
      <c r="B156">
        <f>sofile__3[[#This Row],[SupplierID]]</f>
        <v>3</v>
      </c>
      <c r="C156">
        <f>sofile__3[[#This Row],[WeekNum]]</f>
        <v>5</v>
      </c>
      <c r="D156">
        <f>sofile__3[[#This Row],[POToSalesInHours]]</f>
        <v>38</v>
      </c>
      <c r="E156" s="5">
        <f>VLOOKUP(C156,Sheet14!$A$4:$B184,2,FALSE)</f>
        <v>48.463414634146339</v>
      </c>
    </row>
    <row r="157" spans="1:5" x14ac:dyDescent="0.35">
      <c r="A157">
        <f>sofile__3[[#This Row],[ProductID]]</f>
        <v>5</v>
      </c>
      <c r="B157">
        <f>sofile__3[[#This Row],[SupplierID]]</f>
        <v>4</v>
      </c>
      <c r="C157">
        <f>sofile__3[[#This Row],[WeekNum]]</f>
        <v>5</v>
      </c>
      <c r="D157">
        <f>sofile__3[[#This Row],[POToSalesInHours]]</f>
        <v>49</v>
      </c>
      <c r="E157" s="5">
        <f>VLOOKUP(C157,Sheet14!$A$4:$B185,2,FALSE)</f>
        <v>48.463414634146339</v>
      </c>
    </row>
    <row r="158" spans="1:5" x14ac:dyDescent="0.35">
      <c r="A158">
        <f>sofile__3[[#This Row],[ProductID]]</f>
        <v>11</v>
      </c>
      <c r="B158">
        <f>sofile__3[[#This Row],[SupplierID]]</f>
        <v>7</v>
      </c>
      <c r="C158">
        <f>sofile__3[[#This Row],[WeekNum]]</f>
        <v>5</v>
      </c>
      <c r="D158">
        <f>sofile__3[[#This Row],[POToSalesInHours]]</f>
        <v>52</v>
      </c>
      <c r="E158" s="5">
        <f>VLOOKUP(C158,Sheet14!$A$4:$B186,2,FALSE)</f>
        <v>48.463414634146339</v>
      </c>
    </row>
    <row r="159" spans="1:5" x14ac:dyDescent="0.35">
      <c r="A159">
        <f>sofile__3[[#This Row],[ProductID]]</f>
        <v>10</v>
      </c>
      <c r="B159">
        <f>sofile__3[[#This Row],[SupplierID]]</f>
        <v>1</v>
      </c>
      <c r="C159">
        <f>sofile__3[[#This Row],[WeekNum]]</f>
        <v>5</v>
      </c>
      <c r="D159">
        <f>sofile__3[[#This Row],[POToSalesInHours]]</f>
        <v>51</v>
      </c>
      <c r="E159" s="5">
        <f>VLOOKUP(C159,Sheet14!$A$4:$B187,2,FALSE)</f>
        <v>48.463414634146339</v>
      </c>
    </row>
    <row r="160" spans="1:5" x14ac:dyDescent="0.35">
      <c r="A160">
        <f>sofile__3[[#This Row],[ProductID]]</f>
        <v>11</v>
      </c>
      <c r="B160">
        <f>sofile__3[[#This Row],[SupplierID]]</f>
        <v>3</v>
      </c>
      <c r="C160">
        <f>sofile__3[[#This Row],[WeekNum]]</f>
        <v>5</v>
      </c>
      <c r="D160">
        <f>sofile__3[[#This Row],[POToSalesInHours]]</f>
        <v>38</v>
      </c>
      <c r="E160" s="5">
        <f>VLOOKUP(C160,Sheet14!$A$4:$B188,2,FALSE)</f>
        <v>48.463414634146339</v>
      </c>
    </row>
    <row r="161" spans="1:5" x14ac:dyDescent="0.35">
      <c r="A161">
        <f>sofile__3[[#This Row],[ProductID]]</f>
        <v>4</v>
      </c>
      <c r="B161">
        <f>sofile__3[[#This Row],[SupplierID]]</f>
        <v>7</v>
      </c>
      <c r="C161">
        <f>sofile__3[[#This Row],[WeekNum]]</f>
        <v>5</v>
      </c>
      <c r="D161">
        <f>sofile__3[[#This Row],[POToSalesInHours]]</f>
        <v>56</v>
      </c>
      <c r="E161" s="5">
        <f>VLOOKUP(C161,Sheet14!$A$4:$B189,2,FALSE)</f>
        <v>48.463414634146339</v>
      </c>
    </row>
    <row r="162" spans="1:5" x14ac:dyDescent="0.35">
      <c r="A162">
        <f>sofile__3[[#This Row],[ProductID]]</f>
        <v>1</v>
      </c>
      <c r="B162">
        <f>sofile__3[[#This Row],[SupplierID]]</f>
        <v>3</v>
      </c>
      <c r="C162">
        <f>sofile__3[[#This Row],[WeekNum]]</f>
        <v>5</v>
      </c>
      <c r="D162">
        <f>sofile__3[[#This Row],[POToSalesInHours]]</f>
        <v>44</v>
      </c>
      <c r="E162" s="5">
        <f>VLOOKUP(C162,Sheet14!$A$4:$B190,2,FALSE)</f>
        <v>48.463414634146339</v>
      </c>
    </row>
    <row r="163" spans="1:5" x14ac:dyDescent="0.35">
      <c r="A163">
        <f>sofile__3[[#This Row],[ProductID]]</f>
        <v>7</v>
      </c>
      <c r="B163">
        <f>sofile__3[[#This Row],[SupplierID]]</f>
        <v>2</v>
      </c>
      <c r="C163">
        <f>sofile__3[[#This Row],[WeekNum]]</f>
        <v>6</v>
      </c>
      <c r="D163">
        <f>sofile__3[[#This Row],[POToSalesInHours]]</f>
        <v>58</v>
      </c>
      <c r="E163" s="5">
        <f>VLOOKUP(C163,Sheet14!$A$4:$B191,2,FALSE)</f>
        <v>43.767441860465119</v>
      </c>
    </row>
    <row r="164" spans="1:5" x14ac:dyDescent="0.35">
      <c r="A164">
        <f>sofile__3[[#This Row],[ProductID]]</f>
        <v>2</v>
      </c>
      <c r="B164">
        <f>sofile__3[[#This Row],[SupplierID]]</f>
        <v>5</v>
      </c>
      <c r="C164">
        <f>sofile__3[[#This Row],[WeekNum]]</f>
        <v>5</v>
      </c>
      <c r="D164">
        <f>sofile__3[[#This Row],[POToSalesInHours]]</f>
        <v>46</v>
      </c>
      <c r="E164" s="5">
        <f>VLOOKUP(C164,Sheet14!$A$4:$B192,2,FALSE)</f>
        <v>48.463414634146339</v>
      </c>
    </row>
    <row r="165" spans="1:5" x14ac:dyDescent="0.35">
      <c r="A165">
        <f>sofile__3[[#This Row],[ProductID]]</f>
        <v>8</v>
      </c>
      <c r="B165">
        <f>sofile__3[[#This Row],[SupplierID]]</f>
        <v>7</v>
      </c>
      <c r="C165">
        <f>sofile__3[[#This Row],[WeekNum]]</f>
        <v>5</v>
      </c>
      <c r="D165">
        <f>sofile__3[[#This Row],[POToSalesInHours]]</f>
        <v>44</v>
      </c>
      <c r="E165" s="5">
        <f>VLOOKUP(C165,Sheet14!$A$4:$B193,2,FALSE)</f>
        <v>48.463414634146339</v>
      </c>
    </row>
    <row r="166" spans="1:5" x14ac:dyDescent="0.35">
      <c r="A166">
        <f>sofile__3[[#This Row],[ProductID]]</f>
        <v>13</v>
      </c>
      <c r="B166">
        <f>sofile__3[[#This Row],[SupplierID]]</f>
        <v>2</v>
      </c>
      <c r="C166">
        <f>sofile__3[[#This Row],[WeekNum]]</f>
        <v>5</v>
      </c>
      <c r="D166">
        <f>sofile__3[[#This Row],[POToSalesInHours]]</f>
        <v>43</v>
      </c>
      <c r="E166" s="5">
        <f>VLOOKUP(C166,Sheet14!$A$4:$B194,2,FALSE)</f>
        <v>48.463414634146339</v>
      </c>
    </row>
    <row r="167" spans="1:5" x14ac:dyDescent="0.35">
      <c r="A167">
        <f>sofile__3[[#This Row],[ProductID]]</f>
        <v>7</v>
      </c>
      <c r="B167">
        <f>sofile__3[[#This Row],[SupplierID]]</f>
        <v>7</v>
      </c>
      <c r="C167">
        <f>sofile__3[[#This Row],[WeekNum]]</f>
        <v>6</v>
      </c>
      <c r="D167">
        <f>sofile__3[[#This Row],[POToSalesInHours]]</f>
        <v>54</v>
      </c>
      <c r="E167" s="5">
        <f>VLOOKUP(C167,Sheet14!$A$4:$B195,2,FALSE)</f>
        <v>43.767441860465119</v>
      </c>
    </row>
    <row r="168" spans="1:5" x14ac:dyDescent="0.35">
      <c r="A168">
        <f>sofile__3[[#This Row],[ProductID]]</f>
        <v>2</v>
      </c>
      <c r="B168">
        <f>sofile__3[[#This Row],[SupplierID]]</f>
        <v>4</v>
      </c>
      <c r="C168">
        <f>sofile__3[[#This Row],[WeekNum]]</f>
        <v>6</v>
      </c>
      <c r="D168">
        <f>sofile__3[[#This Row],[POToSalesInHours]]</f>
        <v>56</v>
      </c>
      <c r="E168" s="5">
        <f>VLOOKUP(C168,Sheet14!$A$4:$B196,2,FALSE)</f>
        <v>43.767441860465119</v>
      </c>
    </row>
    <row r="169" spans="1:5" x14ac:dyDescent="0.35">
      <c r="A169">
        <f>sofile__3[[#This Row],[ProductID]]</f>
        <v>7</v>
      </c>
      <c r="B169">
        <f>sofile__3[[#This Row],[SupplierID]]</f>
        <v>5</v>
      </c>
      <c r="C169">
        <f>sofile__3[[#This Row],[WeekNum]]</f>
        <v>6</v>
      </c>
      <c r="D169">
        <f>sofile__3[[#This Row],[POToSalesInHours]]</f>
        <v>49</v>
      </c>
      <c r="E169" s="5">
        <f>VLOOKUP(C169,Sheet14!$A$4:$B197,2,FALSE)</f>
        <v>43.767441860465119</v>
      </c>
    </row>
    <row r="170" spans="1:5" x14ac:dyDescent="0.35">
      <c r="A170">
        <f>sofile__3[[#This Row],[ProductID]]</f>
        <v>3</v>
      </c>
      <c r="B170">
        <f>sofile__3[[#This Row],[SupplierID]]</f>
        <v>4</v>
      </c>
      <c r="C170">
        <f>sofile__3[[#This Row],[WeekNum]]</f>
        <v>6</v>
      </c>
      <c r="D170">
        <f>sofile__3[[#This Row],[POToSalesInHours]]</f>
        <v>38</v>
      </c>
      <c r="E170" s="5">
        <f>VLOOKUP(C170,Sheet14!$A$4:$B198,2,FALSE)</f>
        <v>43.767441860465119</v>
      </c>
    </row>
    <row r="171" spans="1:5" x14ac:dyDescent="0.35">
      <c r="A171">
        <f>sofile__3[[#This Row],[ProductID]]</f>
        <v>6</v>
      </c>
      <c r="B171">
        <f>sofile__3[[#This Row],[SupplierID]]</f>
        <v>1</v>
      </c>
      <c r="C171">
        <f>sofile__3[[#This Row],[WeekNum]]</f>
        <v>6</v>
      </c>
      <c r="D171">
        <f>sofile__3[[#This Row],[POToSalesInHours]]</f>
        <v>48</v>
      </c>
      <c r="E171" s="5">
        <f>VLOOKUP(C171,Sheet14!$A$4:$B199,2,FALSE)</f>
        <v>43.767441860465119</v>
      </c>
    </row>
    <row r="172" spans="1:5" x14ac:dyDescent="0.35">
      <c r="A172">
        <f>sofile__3[[#This Row],[ProductID]]</f>
        <v>11</v>
      </c>
      <c r="B172">
        <f>sofile__3[[#This Row],[SupplierID]]</f>
        <v>1</v>
      </c>
      <c r="C172">
        <f>sofile__3[[#This Row],[WeekNum]]</f>
        <v>6</v>
      </c>
      <c r="D172">
        <f>sofile__3[[#This Row],[POToSalesInHours]]</f>
        <v>40</v>
      </c>
      <c r="E172" s="5">
        <f>VLOOKUP(C172,Sheet14!$A$4:$B200,2,FALSE)</f>
        <v>43.767441860465119</v>
      </c>
    </row>
    <row r="173" spans="1:5" x14ac:dyDescent="0.35">
      <c r="A173">
        <f>sofile__3[[#This Row],[ProductID]]</f>
        <v>12</v>
      </c>
      <c r="B173">
        <f>sofile__3[[#This Row],[SupplierID]]</f>
        <v>2</v>
      </c>
      <c r="C173">
        <f>sofile__3[[#This Row],[WeekNum]]</f>
        <v>6</v>
      </c>
      <c r="D173">
        <f>sofile__3[[#This Row],[POToSalesInHours]]</f>
        <v>47</v>
      </c>
      <c r="E173" s="5">
        <f>VLOOKUP(C173,Sheet14!$A$4:$B201,2,FALSE)</f>
        <v>43.767441860465119</v>
      </c>
    </row>
    <row r="174" spans="1:5" x14ac:dyDescent="0.35">
      <c r="A174">
        <f>sofile__3[[#This Row],[ProductID]]</f>
        <v>9</v>
      </c>
      <c r="B174">
        <f>sofile__3[[#This Row],[SupplierID]]</f>
        <v>4</v>
      </c>
      <c r="C174">
        <f>sofile__3[[#This Row],[WeekNum]]</f>
        <v>6</v>
      </c>
      <c r="D174">
        <f>sofile__3[[#This Row],[POToSalesInHours]]</f>
        <v>52</v>
      </c>
      <c r="E174" s="5">
        <f>VLOOKUP(C174,Sheet14!$A$4:$B202,2,FALSE)</f>
        <v>43.767441860465119</v>
      </c>
    </row>
    <row r="175" spans="1:5" x14ac:dyDescent="0.35">
      <c r="A175">
        <f>sofile__3[[#This Row],[ProductID]]</f>
        <v>6</v>
      </c>
      <c r="B175">
        <f>sofile__3[[#This Row],[SupplierID]]</f>
        <v>5</v>
      </c>
      <c r="C175">
        <f>sofile__3[[#This Row],[WeekNum]]</f>
        <v>6</v>
      </c>
      <c r="D175">
        <f>sofile__3[[#This Row],[POToSalesInHours]]</f>
        <v>51</v>
      </c>
      <c r="E175" s="5">
        <f>VLOOKUP(C175,Sheet14!$A$4:$B203,2,FALSE)</f>
        <v>43.767441860465119</v>
      </c>
    </row>
    <row r="176" spans="1:5" x14ac:dyDescent="0.35">
      <c r="A176">
        <f>sofile__3[[#This Row],[ProductID]]</f>
        <v>5</v>
      </c>
      <c r="B176">
        <f>sofile__3[[#This Row],[SupplierID]]</f>
        <v>6</v>
      </c>
      <c r="C176">
        <f>sofile__3[[#This Row],[WeekNum]]</f>
        <v>6</v>
      </c>
      <c r="D176">
        <f>sofile__3[[#This Row],[POToSalesInHours]]</f>
        <v>48</v>
      </c>
      <c r="E176" s="5">
        <f>VLOOKUP(C176,Sheet14!$A$4:$B204,2,FALSE)</f>
        <v>43.767441860465119</v>
      </c>
    </row>
    <row r="177" spans="1:5" x14ac:dyDescent="0.35">
      <c r="A177">
        <f>sofile__3[[#This Row],[ProductID]]</f>
        <v>4</v>
      </c>
      <c r="B177">
        <f>sofile__3[[#This Row],[SupplierID]]</f>
        <v>1</v>
      </c>
      <c r="C177">
        <f>sofile__3[[#This Row],[WeekNum]]</f>
        <v>6</v>
      </c>
      <c r="D177">
        <f>sofile__3[[#This Row],[POToSalesInHours]]</f>
        <v>32</v>
      </c>
      <c r="E177" s="5">
        <f>VLOOKUP(C177,Sheet14!$A$4:$B205,2,FALSE)</f>
        <v>43.767441860465119</v>
      </c>
    </row>
    <row r="178" spans="1:5" x14ac:dyDescent="0.35">
      <c r="A178">
        <f>sofile__3[[#This Row],[ProductID]]</f>
        <v>10</v>
      </c>
      <c r="B178">
        <f>sofile__3[[#This Row],[SupplierID]]</f>
        <v>7</v>
      </c>
      <c r="C178">
        <f>sofile__3[[#This Row],[WeekNum]]</f>
        <v>6</v>
      </c>
      <c r="D178">
        <f>sofile__3[[#This Row],[POToSalesInHours]]</f>
        <v>46</v>
      </c>
      <c r="E178" s="5">
        <f>VLOOKUP(C178,Sheet14!$A$4:$B206,2,FALSE)</f>
        <v>43.767441860465119</v>
      </c>
    </row>
    <row r="179" spans="1:5" x14ac:dyDescent="0.35">
      <c r="A179">
        <f>sofile__3[[#This Row],[ProductID]]</f>
        <v>9</v>
      </c>
      <c r="B179">
        <f>sofile__3[[#This Row],[SupplierID]]</f>
        <v>1</v>
      </c>
      <c r="C179">
        <f>sofile__3[[#This Row],[WeekNum]]</f>
        <v>6</v>
      </c>
      <c r="D179">
        <f>sofile__3[[#This Row],[POToSalesInHours]]</f>
        <v>52</v>
      </c>
      <c r="E179" s="5">
        <f>VLOOKUP(C179,Sheet14!$A$4:$B207,2,FALSE)</f>
        <v>43.767441860465119</v>
      </c>
    </row>
    <row r="180" spans="1:5" x14ac:dyDescent="0.35">
      <c r="A180">
        <f>sofile__3[[#This Row],[ProductID]]</f>
        <v>1</v>
      </c>
      <c r="B180">
        <f>sofile__3[[#This Row],[SupplierID]]</f>
        <v>1</v>
      </c>
      <c r="C180">
        <f>sofile__3[[#This Row],[WeekNum]]</f>
        <v>6</v>
      </c>
      <c r="D180">
        <f>sofile__3[[#This Row],[POToSalesInHours]]</f>
        <v>45</v>
      </c>
      <c r="E180" s="5">
        <f>VLOOKUP(C180,Sheet14!$A$4:$B208,2,FALSE)</f>
        <v>43.767441860465119</v>
      </c>
    </row>
    <row r="181" spans="1:5" x14ac:dyDescent="0.35">
      <c r="A181">
        <f>sofile__3[[#This Row],[ProductID]]</f>
        <v>1</v>
      </c>
      <c r="B181">
        <f>sofile__3[[#This Row],[SupplierID]]</f>
        <v>4</v>
      </c>
      <c r="C181">
        <f>sofile__3[[#This Row],[WeekNum]]</f>
        <v>6</v>
      </c>
      <c r="D181">
        <f>sofile__3[[#This Row],[POToSalesInHours]]</f>
        <v>48</v>
      </c>
      <c r="E181" s="5">
        <f>VLOOKUP(C181,Sheet14!$A$4:$B209,2,FALSE)</f>
        <v>43.767441860465119</v>
      </c>
    </row>
    <row r="182" spans="1:5" x14ac:dyDescent="0.35">
      <c r="A182">
        <f>sofile__3[[#This Row],[ProductID]]</f>
        <v>3</v>
      </c>
      <c r="B182">
        <f>sofile__3[[#This Row],[SupplierID]]</f>
        <v>1</v>
      </c>
      <c r="C182">
        <f>sofile__3[[#This Row],[WeekNum]]</f>
        <v>6</v>
      </c>
      <c r="D182">
        <f>sofile__3[[#This Row],[POToSalesInHours]]</f>
        <v>35</v>
      </c>
      <c r="E182" s="5">
        <f>VLOOKUP(C182,Sheet14!$A$4:$B210,2,FALSE)</f>
        <v>43.767441860465119</v>
      </c>
    </row>
    <row r="183" spans="1:5" x14ac:dyDescent="0.35">
      <c r="A183">
        <f>sofile__3[[#This Row],[ProductID]]</f>
        <v>11</v>
      </c>
      <c r="B183">
        <f>sofile__3[[#This Row],[SupplierID]]</f>
        <v>1</v>
      </c>
      <c r="C183">
        <f>sofile__3[[#This Row],[WeekNum]]</f>
        <v>6</v>
      </c>
      <c r="D183">
        <f>sofile__3[[#This Row],[POToSalesInHours]]</f>
        <v>32</v>
      </c>
      <c r="E183" s="5">
        <f>VLOOKUP(C183,Sheet14!$A$4:$B211,2,FALSE)</f>
        <v>43.767441860465119</v>
      </c>
    </row>
    <row r="184" spans="1:5" x14ac:dyDescent="0.35">
      <c r="A184">
        <f>sofile__3[[#This Row],[ProductID]]</f>
        <v>6</v>
      </c>
      <c r="B184">
        <f>sofile__3[[#This Row],[SupplierID]]</f>
        <v>6</v>
      </c>
      <c r="C184">
        <f>sofile__3[[#This Row],[WeekNum]]</f>
        <v>6</v>
      </c>
      <c r="D184">
        <f>sofile__3[[#This Row],[POToSalesInHours]]</f>
        <v>45</v>
      </c>
      <c r="E184" s="5">
        <f>VLOOKUP(C184,Sheet14!$A$4:$B212,2,FALSE)</f>
        <v>43.767441860465119</v>
      </c>
    </row>
    <row r="185" spans="1:5" x14ac:dyDescent="0.35">
      <c r="A185">
        <f>sofile__3[[#This Row],[ProductID]]</f>
        <v>13</v>
      </c>
      <c r="B185">
        <f>sofile__3[[#This Row],[SupplierID]]</f>
        <v>3</v>
      </c>
      <c r="C185">
        <f>sofile__3[[#This Row],[WeekNum]]</f>
        <v>6</v>
      </c>
      <c r="D185">
        <f>sofile__3[[#This Row],[POToSalesInHours]]</f>
        <v>42</v>
      </c>
      <c r="E185" s="5">
        <f>VLOOKUP(C185,Sheet14!$A$4:$B213,2,FALSE)</f>
        <v>43.767441860465119</v>
      </c>
    </row>
    <row r="186" spans="1:5" x14ac:dyDescent="0.35">
      <c r="A186">
        <f>sofile__3[[#This Row],[ProductID]]</f>
        <v>4</v>
      </c>
      <c r="B186">
        <f>sofile__3[[#This Row],[SupplierID]]</f>
        <v>2</v>
      </c>
      <c r="C186">
        <f>sofile__3[[#This Row],[WeekNum]]</f>
        <v>6</v>
      </c>
      <c r="D186">
        <f>sofile__3[[#This Row],[POToSalesInHours]]</f>
        <v>49</v>
      </c>
      <c r="E186" s="5">
        <f>VLOOKUP(C186,Sheet14!$A$4:$B214,2,FALSE)</f>
        <v>43.767441860465119</v>
      </c>
    </row>
    <row r="187" spans="1:5" x14ac:dyDescent="0.35">
      <c r="A187">
        <f>sofile__3[[#This Row],[ProductID]]</f>
        <v>5</v>
      </c>
      <c r="B187">
        <f>sofile__3[[#This Row],[SupplierID]]</f>
        <v>4</v>
      </c>
      <c r="C187">
        <f>sofile__3[[#This Row],[WeekNum]]</f>
        <v>6</v>
      </c>
      <c r="D187">
        <f>sofile__3[[#This Row],[POToSalesInHours]]</f>
        <v>45</v>
      </c>
      <c r="E187" s="5">
        <f>VLOOKUP(C187,Sheet14!$A$4:$B215,2,FALSE)</f>
        <v>43.767441860465119</v>
      </c>
    </row>
    <row r="188" spans="1:5" x14ac:dyDescent="0.35">
      <c r="A188">
        <f>sofile__3[[#This Row],[ProductID]]</f>
        <v>7</v>
      </c>
      <c r="B188">
        <f>sofile__3[[#This Row],[SupplierID]]</f>
        <v>3</v>
      </c>
      <c r="C188">
        <f>sofile__3[[#This Row],[WeekNum]]</f>
        <v>6</v>
      </c>
      <c r="D188">
        <f>sofile__3[[#This Row],[POToSalesInHours]]</f>
        <v>47</v>
      </c>
      <c r="E188" s="5">
        <f>VLOOKUP(C188,Sheet14!$A$4:$B216,2,FALSE)</f>
        <v>43.767441860465119</v>
      </c>
    </row>
    <row r="189" spans="1:5" x14ac:dyDescent="0.35">
      <c r="A189">
        <f>sofile__3[[#This Row],[ProductID]]</f>
        <v>8</v>
      </c>
      <c r="B189">
        <f>sofile__3[[#This Row],[SupplierID]]</f>
        <v>1</v>
      </c>
      <c r="C189">
        <f>sofile__3[[#This Row],[WeekNum]]</f>
        <v>6</v>
      </c>
      <c r="D189">
        <f>sofile__3[[#This Row],[POToSalesInHours]]</f>
        <v>34</v>
      </c>
      <c r="E189" s="5">
        <f>VLOOKUP(C189,Sheet14!$A$4:$B217,2,FALSE)</f>
        <v>43.767441860465119</v>
      </c>
    </row>
    <row r="190" spans="1:5" x14ac:dyDescent="0.35">
      <c r="A190">
        <f>sofile__3[[#This Row],[ProductID]]</f>
        <v>12</v>
      </c>
      <c r="B190">
        <f>sofile__3[[#This Row],[SupplierID]]</f>
        <v>2</v>
      </c>
      <c r="C190">
        <f>sofile__3[[#This Row],[WeekNum]]</f>
        <v>6</v>
      </c>
      <c r="D190">
        <f>sofile__3[[#This Row],[POToSalesInHours]]</f>
        <v>43</v>
      </c>
      <c r="E190" s="5">
        <f>VLOOKUP(C190,Sheet14!$A$4:$B218,2,FALSE)</f>
        <v>43.767441860465119</v>
      </c>
    </row>
    <row r="191" spans="1:5" x14ac:dyDescent="0.35">
      <c r="A191">
        <f>sofile__3[[#This Row],[ProductID]]</f>
        <v>9</v>
      </c>
      <c r="B191">
        <f>sofile__3[[#This Row],[SupplierID]]</f>
        <v>4</v>
      </c>
      <c r="C191">
        <f>sofile__3[[#This Row],[WeekNum]]</f>
        <v>6</v>
      </c>
      <c r="D191">
        <f>sofile__3[[#This Row],[POToSalesInHours]]</f>
        <v>42</v>
      </c>
      <c r="E191" s="5">
        <f>VLOOKUP(C191,Sheet14!$A$4:$B219,2,FALSE)</f>
        <v>43.767441860465119</v>
      </c>
    </row>
    <row r="192" spans="1:5" x14ac:dyDescent="0.35">
      <c r="A192">
        <f>sofile__3[[#This Row],[ProductID]]</f>
        <v>10</v>
      </c>
      <c r="B192">
        <f>sofile__3[[#This Row],[SupplierID]]</f>
        <v>7</v>
      </c>
      <c r="C192">
        <f>sofile__3[[#This Row],[WeekNum]]</f>
        <v>6</v>
      </c>
      <c r="D192">
        <f>sofile__3[[#This Row],[POToSalesInHours]]</f>
        <v>40</v>
      </c>
      <c r="E192" s="5">
        <f>VLOOKUP(C192,Sheet14!$A$4:$B220,2,FALSE)</f>
        <v>43.767441860465119</v>
      </c>
    </row>
    <row r="193" spans="1:5" x14ac:dyDescent="0.35">
      <c r="A193">
        <f>sofile__3[[#This Row],[ProductID]]</f>
        <v>5</v>
      </c>
      <c r="B193">
        <f>sofile__3[[#This Row],[SupplierID]]</f>
        <v>2</v>
      </c>
      <c r="C193">
        <f>sofile__3[[#This Row],[WeekNum]]</f>
        <v>6</v>
      </c>
      <c r="D193">
        <f>sofile__3[[#This Row],[POToSalesInHours]]</f>
        <v>49</v>
      </c>
      <c r="E193" s="5">
        <f>VLOOKUP(C193,Sheet14!$A$4:$B221,2,FALSE)</f>
        <v>43.767441860465119</v>
      </c>
    </row>
    <row r="194" spans="1:5" x14ac:dyDescent="0.35">
      <c r="A194">
        <f>sofile__3[[#This Row],[ProductID]]</f>
        <v>1</v>
      </c>
      <c r="B194">
        <f>sofile__3[[#This Row],[SupplierID]]</f>
        <v>6</v>
      </c>
      <c r="C194">
        <f>sofile__3[[#This Row],[WeekNum]]</f>
        <v>6</v>
      </c>
      <c r="D194">
        <f>sofile__3[[#This Row],[POToSalesInHours]]</f>
        <v>42</v>
      </c>
      <c r="E194" s="5">
        <f>VLOOKUP(C194,Sheet14!$A$4:$B222,2,FALSE)</f>
        <v>43.767441860465119</v>
      </c>
    </row>
    <row r="195" spans="1:5" x14ac:dyDescent="0.35">
      <c r="A195">
        <f>sofile__3[[#This Row],[ProductID]]</f>
        <v>3</v>
      </c>
      <c r="B195">
        <f>sofile__3[[#This Row],[SupplierID]]</f>
        <v>3</v>
      </c>
      <c r="C195">
        <f>sofile__3[[#This Row],[WeekNum]]</f>
        <v>6</v>
      </c>
      <c r="D195">
        <f>sofile__3[[#This Row],[POToSalesInHours]]</f>
        <v>36</v>
      </c>
      <c r="E195" s="5">
        <f>VLOOKUP(C195,Sheet14!$A$4:$B223,2,FALSE)</f>
        <v>43.767441860465119</v>
      </c>
    </row>
    <row r="196" spans="1:5" x14ac:dyDescent="0.35">
      <c r="A196">
        <f>sofile__3[[#This Row],[ProductID]]</f>
        <v>5</v>
      </c>
      <c r="B196">
        <f>sofile__3[[#This Row],[SupplierID]]</f>
        <v>4</v>
      </c>
      <c r="C196">
        <f>sofile__3[[#This Row],[WeekNum]]</f>
        <v>6</v>
      </c>
      <c r="D196">
        <f>sofile__3[[#This Row],[POToSalesInHours]]</f>
        <v>47</v>
      </c>
      <c r="E196" s="5">
        <f>VLOOKUP(C196,Sheet14!$A$4:$B224,2,FALSE)</f>
        <v>43.767441860465119</v>
      </c>
    </row>
    <row r="197" spans="1:5" x14ac:dyDescent="0.35">
      <c r="A197">
        <f>sofile__3[[#This Row],[ProductID]]</f>
        <v>6</v>
      </c>
      <c r="B197">
        <f>sofile__3[[#This Row],[SupplierID]]</f>
        <v>1</v>
      </c>
      <c r="C197">
        <f>sofile__3[[#This Row],[WeekNum]]</f>
        <v>6</v>
      </c>
      <c r="D197">
        <f>sofile__3[[#This Row],[POToSalesInHours]]</f>
        <v>36</v>
      </c>
      <c r="E197" s="5">
        <f>VLOOKUP(C197,Sheet14!$A$4:$B225,2,FALSE)</f>
        <v>43.767441860465119</v>
      </c>
    </row>
    <row r="198" spans="1:5" x14ac:dyDescent="0.35">
      <c r="A198">
        <f>sofile__3[[#This Row],[ProductID]]</f>
        <v>14</v>
      </c>
      <c r="B198">
        <f>sofile__3[[#This Row],[SupplierID]]</f>
        <v>6</v>
      </c>
      <c r="C198">
        <f>sofile__3[[#This Row],[WeekNum]]</f>
        <v>6</v>
      </c>
      <c r="D198">
        <f>sofile__3[[#This Row],[POToSalesInHours]]</f>
        <v>43</v>
      </c>
      <c r="E198" s="5">
        <f>VLOOKUP(C198,Sheet14!$A$4:$B226,2,FALSE)</f>
        <v>43.767441860465119</v>
      </c>
    </row>
    <row r="199" spans="1:5" x14ac:dyDescent="0.35">
      <c r="A199">
        <f>sofile__3[[#This Row],[ProductID]]</f>
        <v>13</v>
      </c>
      <c r="B199">
        <f>sofile__3[[#This Row],[SupplierID]]</f>
        <v>6</v>
      </c>
      <c r="C199">
        <f>sofile__3[[#This Row],[WeekNum]]</f>
        <v>6</v>
      </c>
      <c r="D199">
        <f>sofile__3[[#This Row],[POToSalesInHours]]</f>
        <v>34</v>
      </c>
      <c r="E199" s="5">
        <f>VLOOKUP(C199,Sheet14!$A$4:$B227,2,FALSE)</f>
        <v>43.767441860465119</v>
      </c>
    </row>
    <row r="200" spans="1:5" x14ac:dyDescent="0.35">
      <c r="A200">
        <f>sofile__3[[#This Row],[ProductID]]</f>
        <v>2</v>
      </c>
      <c r="B200">
        <f>sofile__3[[#This Row],[SupplierID]]</f>
        <v>3</v>
      </c>
      <c r="C200">
        <f>sofile__3[[#This Row],[WeekNum]]</f>
        <v>6</v>
      </c>
      <c r="D200">
        <f>sofile__3[[#This Row],[POToSalesInHours]]</f>
        <v>32</v>
      </c>
      <c r="E200" s="5">
        <f>VLOOKUP(C200,Sheet14!$A$4:$B228,2,FALSE)</f>
        <v>43.767441860465119</v>
      </c>
    </row>
    <row r="201" spans="1:5" x14ac:dyDescent="0.35">
      <c r="A201">
        <f>sofile__3[[#This Row],[ProductID]]</f>
        <v>3</v>
      </c>
      <c r="B201">
        <f>sofile__3[[#This Row],[SupplierID]]</f>
        <v>2</v>
      </c>
      <c r="C201">
        <f>sofile__3[[#This Row],[WeekNum]]</f>
        <v>6</v>
      </c>
      <c r="D201">
        <f>sofile__3[[#This Row],[POToSalesInHours]]</f>
        <v>47</v>
      </c>
      <c r="E201" s="5">
        <f>VLOOKUP(C201,Sheet14!$A$4:$B229,2,FALSE)</f>
        <v>43.767441860465119</v>
      </c>
    </row>
    <row r="202" spans="1:5" x14ac:dyDescent="0.35">
      <c r="A202">
        <f>sofile__3[[#This Row],[ProductID]]</f>
        <v>11</v>
      </c>
      <c r="B202">
        <f>sofile__3[[#This Row],[SupplierID]]</f>
        <v>3</v>
      </c>
      <c r="C202">
        <f>sofile__3[[#This Row],[WeekNum]]</f>
        <v>6</v>
      </c>
      <c r="D202">
        <f>sofile__3[[#This Row],[POToSalesInHours]]</f>
        <v>41</v>
      </c>
      <c r="E202" s="5">
        <f>VLOOKUP(C202,Sheet14!$A$4:$B230,2,FALSE)</f>
        <v>43.767441860465119</v>
      </c>
    </row>
    <row r="203" spans="1:5" x14ac:dyDescent="0.35">
      <c r="A203">
        <f>sofile__3[[#This Row],[ProductID]]</f>
        <v>5</v>
      </c>
      <c r="B203">
        <f>sofile__3[[#This Row],[SupplierID]]</f>
        <v>7</v>
      </c>
      <c r="C203">
        <f>sofile__3[[#This Row],[WeekNum]]</f>
        <v>6</v>
      </c>
      <c r="D203">
        <f>sofile__3[[#This Row],[POToSalesInHours]]</f>
        <v>49</v>
      </c>
      <c r="E203" s="5">
        <f>VLOOKUP(C203,Sheet14!$A$4:$B231,2,FALSE)</f>
        <v>43.767441860465119</v>
      </c>
    </row>
    <row r="204" spans="1:5" x14ac:dyDescent="0.35">
      <c r="A204">
        <f>sofile__3[[#This Row],[ProductID]]</f>
        <v>2</v>
      </c>
      <c r="B204">
        <f>sofile__3[[#This Row],[SupplierID]]</f>
        <v>3</v>
      </c>
      <c r="C204">
        <f>sofile__3[[#This Row],[WeekNum]]</f>
        <v>6</v>
      </c>
      <c r="D204">
        <f>sofile__3[[#This Row],[POToSalesInHours]]</f>
        <v>37</v>
      </c>
      <c r="E204" s="5">
        <f>VLOOKUP(C204,Sheet14!$A$4:$B232,2,FALSE)</f>
        <v>43.767441860465119</v>
      </c>
    </row>
    <row r="205" spans="1:5" x14ac:dyDescent="0.35">
      <c r="A205">
        <f>sofile__3[[#This Row],[ProductID]]</f>
        <v>6</v>
      </c>
      <c r="B205">
        <f>sofile__3[[#This Row],[SupplierID]]</f>
        <v>5</v>
      </c>
      <c r="C205">
        <f>sofile__3[[#This Row],[WeekNum]]</f>
        <v>6</v>
      </c>
      <c r="D205">
        <f>sofile__3[[#This Row],[POToSalesInHours]]</f>
        <v>45</v>
      </c>
      <c r="E205" s="5">
        <f>VLOOKUP(C205,Sheet14!$A$4:$B233,2,FALSE)</f>
        <v>43.767441860465119</v>
      </c>
    </row>
    <row r="206" spans="1:5" x14ac:dyDescent="0.35">
      <c r="A206">
        <f>sofile__3[[#This Row],[ProductID]]</f>
        <v>1</v>
      </c>
      <c r="B206">
        <f>sofile__3[[#This Row],[SupplierID]]</f>
        <v>4</v>
      </c>
      <c r="C206">
        <f>sofile__3[[#This Row],[WeekNum]]</f>
        <v>7</v>
      </c>
      <c r="D206">
        <f>sofile__3[[#This Row],[POToSalesInHours]]</f>
        <v>52</v>
      </c>
      <c r="E206" s="5">
        <f>VLOOKUP(C206,Sheet14!$A$4:$B234,2,FALSE)</f>
        <v>40.707317073170735</v>
      </c>
    </row>
    <row r="207" spans="1:5" x14ac:dyDescent="0.35">
      <c r="A207">
        <f>sofile__3[[#This Row],[ProductID]]</f>
        <v>14</v>
      </c>
      <c r="B207">
        <f>sofile__3[[#This Row],[SupplierID]]</f>
        <v>1</v>
      </c>
      <c r="C207">
        <f>sofile__3[[#This Row],[WeekNum]]</f>
        <v>6</v>
      </c>
      <c r="D207">
        <f>sofile__3[[#This Row],[POToSalesInHours]]</f>
        <v>43</v>
      </c>
      <c r="E207" s="5">
        <f>VLOOKUP(C207,Sheet14!$A$4:$B235,2,FALSE)</f>
        <v>43.767441860465119</v>
      </c>
    </row>
    <row r="208" spans="1:5" x14ac:dyDescent="0.35">
      <c r="A208">
        <f>sofile__3[[#This Row],[ProductID]]</f>
        <v>2</v>
      </c>
      <c r="B208">
        <f>sofile__3[[#This Row],[SupplierID]]</f>
        <v>6</v>
      </c>
      <c r="C208">
        <f>sofile__3[[#This Row],[WeekNum]]</f>
        <v>6</v>
      </c>
      <c r="D208">
        <f>sofile__3[[#This Row],[POToSalesInHours]]</f>
        <v>44</v>
      </c>
      <c r="E208" s="5">
        <f>VLOOKUP(C208,Sheet14!$A$4:$B236,2,FALSE)</f>
        <v>43.767441860465119</v>
      </c>
    </row>
    <row r="209" spans="1:5" x14ac:dyDescent="0.35">
      <c r="A209">
        <f>sofile__3[[#This Row],[ProductID]]</f>
        <v>8</v>
      </c>
      <c r="B209">
        <f>sofile__3[[#This Row],[SupplierID]]</f>
        <v>7</v>
      </c>
      <c r="C209">
        <f>sofile__3[[#This Row],[WeekNum]]</f>
        <v>6</v>
      </c>
      <c r="D209">
        <f>sofile__3[[#This Row],[POToSalesInHours]]</f>
        <v>39</v>
      </c>
      <c r="E209" s="5">
        <f>VLOOKUP(C209,Sheet14!$A$4:$B237,2,FALSE)</f>
        <v>43.767441860465119</v>
      </c>
    </row>
    <row r="210" spans="1:5" x14ac:dyDescent="0.35">
      <c r="A210">
        <f>sofile__3[[#This Row],[ProductID]]</f>
        <v>7</v>
      </c>
      <c r="B210">
        <f>sofile__3[[#This Row],[SupplierID]]</f>
        <v>6</v>
      </c>
      <c r="C210">
        <f>sofile__3[[#This Row],[WeekNum]]</f>
        <v>7</v>
      </c>
      <c r="D210">
        <f>sofile__3[[#This Row],[POToSalesInHours]]</f>
        <v>44</v>
      </c>
      <c r="E210" s="5">
        <f>VLOOKUP(C210,Sheet14!$A$4:$B238,2,FALSE)</f>
        <v>40.707317073170735</v>
      </c>
    </row>
    <row r="211" spans="1:5" x14ac:dyDescent="0.35">
      <c r="A211">
        <f>sofile__3[[#This Row],[ProductID]]</f>
        <v>11</v>
      </c>
      <c r="B211">
        <f>sofile__3[[#This Row],[SupplierID]]</f>
        <v>6</v>
      </c>
      <c r="C211">
        <f>sofile__3[[#This Row],[WeekNum]]</f>
        <v>7</v>
      </c>
      <c r="D211">
        <f>sofile__3[[#This Row],[POToSalesInHours]]</f>
        <v>39</v>
      </c>
      <c r="E211" s="5">
        <f>VLOOKUP(C211,Sheet14!$A$4:$B239,2,FALSE)</f>
        <v>40.707317073170735</v>
      </c>
    </row>
    <row r="212" spans="1:5" x14ac:dyDescent="0.35">
      <c r="A212">
        <f>sofile__3[[#This Row],[ProductID]]</f>
        <v>9</v>
      </c>
      <c r="B212">
        <f>sofile__3[[#This Row],[SupplierID]]</f>
        <v>7</v>
      </c>
      <c r="C212">
        <f>sofile__3[[#This Row],[WeekNum]]</f>
        <v>7</v>
      </c>
      <c r="D212">
        <f>sofile__3[[#This Row],[POToSalesInHours]]</f>
        <v>51</v>
      </c>
      <c r="E212" s="5">
        <f>VLOOKUP(C212,Sheet14!$A$4:$B240,2,FALSE)</f>
        <v>40.707317073170735</v>
      </c>
    </row>
    <row r="213" spans="1:5" x14ac:dyDescent="0.35">
      <c r="A213">
        <f>sofile__3[[#This Row],[ProductID]]</f>
        <v>9</v>
      </c>
      <c r="B213">
        <f>sofile__3[[#This Row],[SupplierID]]</f>
        <v>5</v>
      </c>
      <c r="C213">
        <f>sofile__3[[#This Row],[WeekNum]]</f>
        <v>7</v>
      </c>
      <c r="D213">
        <f>sofile__3[[#This Row],[POToSalesInHours]]</f>
        <v>49</v>
      </c>
      <c r="E213" s="5">
        <f>VLOOKUP(C213,Sheet14!$A$4:$B241,2,FALSE)</f>
        <v>40.707317073170735</v>
      </c>
    </row>
    <row r="214" spans="1:5" x14ac:dyDescent="0.35">
      <c r="A214">
        <f>sofile__3[[#This Row],[ProductID]]</f>
        <v>13</v>
      </c>
      <c r="B214">
        <f>sofile__3[[#This Row],[SupplierID]]</f>
        <v>3</v>
      </c>
      <c r="C214">
        <f>sofile__3[[#This Row],[WeekNum]]</f>
        <v>7</v>
      </c>
      <c r="D214">
        <f>sofile__3[[#This Row],[POToSalesInHours]]</f>
        <v>37</v>
      </c>
      <c r="E214" s="5">
        <f>VLOOKUP(C214,Sheet14!$A$4:$B242,2,FALSE)</f>
        <v>40.707317073170735</v>
      </c>
    </row>
    <row r="215" spans="1:5" x14ac:dyDescent="0.35">
      <c r="A215">
        <f>sofile__3[[#This Row],[ProductID]]</f>
        <v>10</v>
      </c>
      <c r="B215">
        <f>sofile__3[[#This Row],[SupplierID]]</f>
        <v>2</v>
      </c>
      <c r="C215">
        <f>sofile__3[[#This Row],[WeekNum]]</f>
        <v>7</v>
      </c>
      <c r="D215">
        <f>sofile__3[[#This Row],[POToSalesInHours]]</f>
        <v>51</v>
      </c>
      <c r="E215" s="5">
        <f>VLOOKUP(C215,Sheet14!$A$4:$B243,2,FALSE)</f>
        <v>40.707317073170735</v>
      </c>
    </row>
    <row r="216" spans="1:5" x14ac:dyDescent="0.35">
      <c r="A216">
        <f>sofile__3[[#This Row],[ProductID]]</f>
        <v>5</v>
      </c>
      <c r="B216">
        <f>sofile__3[[#This Row],[SupplierID]]</f>
        <v>5</v>
      </c>
      <c r="C216">
        <f>sofile__3[[#This Row],[WeekNum]]</f>
        <v>7</v>
      </c>
      <c r="D216">
        <f>sofile__3[[#This Row],[POToSalesInHours]]</f>
        <v>52</v>
      </c>
      <c r="E216" s="5">
        <f>VLOOKUP(C216,Sheet14!$A$4:$B244,2,FALSE)</f>
        <v>40.707317073170735</v>
      </c>
    </row>
    <row r="217" spans="1:5" x14ac:dyDescent="0.35">
      <c r="A217">
        <f>sofile__3[[#This Row],[ProductID]]</f>
        <v>2</v>
      </c>
      <c r="B217">
        <f>sofile__3[[#This Row],[SupplierID]]</f>
        <v>4</v>
      </c>
      <c r="C217">
        <f>sofile__3[[#This Row],[WeekNum]]</f>
        <v>7</v>
      </c>
      <c r="D217">
        <f>sofile__3[[#This Row],[POToSalesInHours]]</f>
        <v>35</v>
      </c>
      <c r="E217" s="5">
        <f>VLOOKUP(C217,Sheet14!$A$4:$B245,2,FALSE)</f>
        <v>40.707317073170735</v>
      </c>
    </row>
    <row r="218" spans="1:5" x14ac:dyDescent="0.35">
      <c r="A218">
        <f>sofile__3[[#This Row],[ProductID]]</f>
        <v>3</v>
      </c>
      <c r="B218">
        <f>sofile__3[[#This Row],[SupplierID]]</f>
        <v>3</v>
      </c>
      <c r="C218">
        <f>sofile__3[[#This Row],[WeekNum]]</f>
        <v>7</v>
      </c>
      <c r="D218">
        <f>sofile__3[[#This Row],[POToSalesInHours]]</f>
        <v>38</v>
      </c>
      <c r="E218" s="5">
        <f>VLOOKUP(C218,Sheet14!$A$4:$B246,2,FALSE)</f>
        <v>40.707317073170735</v>
      </c>
    </row>
    <row r="219" spans="1:5" x14ac:dyDescent="0.35">
      <c r="A219">
        <f>sofile__3[[#This Row],[ProductID]]</f>
        <v>6</v>
      </c>
      <c r="B219">
        <f>sofile__3[[#This Row],[SupplierID]]</f>
        <v>7</v>
      </c>
      <c r="C219">
        <f>sofile__3[[#This Row],[WeekNum]]</f>
        <v>7</v>
      </c>
      <c r="D219">
        <f>sofile__3[[#This Row],[POToSalesInHours]]</f>
        <v>45</v>
      </c>
      <c r="E219" s="5">
        <f>VLOOKUP(C219,Sheet14!$A$4:$B247,2,FALSE)</f>
        <v>40.707317073170735</v>
      </c>
    </row>
    <row r="220" spans="1:5" x14ac:dyDescent="0.35">
      <c r="A220">
        <f>sofile__3[[#This Row],[ProductID]]</f>
        <v>12</v>
      </c>
      <c r="B220">
        <f>sofile__3[[#This Row],[SupplierID]]</f>
        <v>4</v>
      </c>
      <c r="C220">
        <f>sofile__3[[#This Row],[WeekNum]]</f>
        <v>7</v>
      </c>
      <c r="D220">
        <f>sofile__3[[#This Row],[POToSalesInHours]]</f>
        <v>37</v>
      </c>
      <c r="E220" s="5">
        <f>VLOOKUP(C220,Sheet14!$A$4:$B248,2,FALSE)</f>
        <v>40.707317073170735</v>
      </c>
    </row>
    <row r="221" spans="1:5" x14ac:dyDescent="0.35">
      <c r="A221">
        <f>sofile__3[[#This Row],[ProductID]]</f>
        <v>14</v>
      </c>
      <c r="B221">
        <f>sofile__3[[#This Row],[SupplierID]]</f>
        <v>7</v>
      </c>
      <c r="C221">
        <f>sofile__3[[#This Row],[WeekNum]]</f>
        <v>7</v>
      </c>
      <c r="D221">
        <f>sofile__3[[#This Row],[POToSalesInHours]]</f>
        <v>40</v>
      </c>
      <c r="E221" s="5">
        <f>VLOOKUP(C221,Sheet14!$A$4:$B249,2,FALSE)</f>
        <v>40.707317073170735</v>
      </c>
    </row>
    <row r="222" spans="1:5" x14ac:dyDescent="0.35">
      <c r="A222">
        <f>sofile__3[[#This Row],[ProductID]]</f>
        <v>3</v>
      </c>
      <c r="B222">
        <f>sofile__3[[#This Row],[SupplierID]]</f>
        <v>6</v>
      </c>
      <c r="C222">
        <f>sofile__3[[#This Row],[WeekNum]]</f>
        <v>7</v>
      </c>
      <c r="D222">
        <f>sofile__3[[#This Row],[POToSalesInHours]]</f>
        <v>40</v>
      </c>
      <c r="E222" s="5">
        <f>VLOOKUP(C222,Sheet14!$A$4:$B250,2,FALSE)</f>
        <v>40.707317073170735</v>
      </c>
    </row>
    <row r="223" spans="1:5" x14ac:dyDescent="0.35">
      <c r="A223">
        <f>sofile__3[[#This Row],[ProductID]]</f>
        <v>3</v>
      </c>
      <c r="B223">
        <f>sofile__3[[#This Row],[SupplierID]]</f>
        <v>3</v>
      </c>
      <c r="C223">
        <f>sofile__3[[#This Row],[WeekNum]]</f>
        <v>7</v>
      </c>
      <c r="D223">
        <f>sofile__3[[#This Row],[POToSalesInHours]]</f>
        <v>41</v>
      </c>
      <c r="E223" s="5">
        <f>VLOOKUP(C223,Sheet14!$A$4:$B251,2,FALSE)</f>
        <v>40.707317073170735</v>
      </c>
    </row>
    <row r="224" spans="1:5" x14ac:dyDescent="0.35">
      <c r="A224">
        <f>sofile__3[[#This Row],[ProductID]]</f>
        <v>1</v>
      </c>
      <c r="B224">
        <f>sofile__3[[#This Row],[SupplierID]]</f>
        <v>6</v>
      </c>
      <c r="C224">
        <f>sofile__3[[#This Row],[WeekNum]]</f>
        <v>7</v>
      </c>
      <c r="D224">
        <f>sofile__3[[#This Row],[POToSalesInHours]]</f>
        <v>32</v>
      </c>
      <c r="E224" s="5">
        <f>VLOOKUP(C224,Sheet14!$A$4:$B252,2,FALSE)</f>
        <v>40.707317073170735</v>
      </c>
    </row>
    <row r="225" spans="1:5" x14ac:dyDescent="0.35">
      <c r="A225">
        <f>sofile__3[[#This Row],[ProductID]]</f>
        <v>6</v>
      </c>
      <c r="B225">
        <f>sofile__3[[#This Row],[SupplierID]]</f>
        <v>6</v>
      </c>
      <c r="C225">
        <f>sofile__3[[#This Row],[WeekNum]]</f>
        <v>7</v>
      </c>
      <c r="D225">
        <f>sofile__3[[#This Row],[POToSalesInHours]]</f>
        <v>47</v>
      </c>
      <c r="E225" s="5">
        <f>VLOOKUP(C225,Sheet14!$A$4:$B253,2,FALSE)</f>
        <v>40.707317073170735</v>
      </c>
    </row>
    <row r="226" spans="1:5" x14ac:dyDescent="0.35">
      <c r="A226">
        <f>sofile__3[[#This Row],[ProductID]]</f>
        <v>10</v>
      </c>
      <c r="B226">
        <f>sofile__3[[#This Row],[SupplierID]]</f>
        <v>4</v>
      </c>
      <c r="C226">
        <f>sofile__3[[#This Row],[WeekNum]]</f>
        <v>7</v>
      </c>
      <c r="D226">
        <f>sofile__3[[#This Row],[POToSalesInHours]]</f>
        <v>48</v>
      </c>
      <c r="E226" s="5">
        <f>VLOOKUP(C226,Sheet14!$A$4:$B254,2,FALSE)</f>
        <v>40.707317073170735</v>
      </c>
    </row>
    <row r="227" spans="1:5" x14ac:dyDescent="0.35">
      <c r="A227">
        <f>sofile__3[[#This Row],[ProductID]]</f>
        <v>12</v>
      </c>
      <c r="B227">
        <f>sofile__3[[#This Row],[SupplierID]]</f>
        <v>6</v>
      </c>
      <c r="C227">
        <f>sofile__3[[#This Row],[WeekNum]]</f>
        <v>7</v>
      </c>
      <c r="D227">
        <f>sofile__3[[#This Row],[POToSalesInHours]]</f>
        <v>33</v>
      </c>
      <c r="E227" s="5">
        <f>VLOOKUP(C227,Sheet14!$A$4:$B255,2,FALSE)</f>
        <v>40.707317073170735</v>
      </c>
    </row>
    <row r="228" spans="1:5" x14ac:dyDescent="0.35">
      <c r="A228">
        <f>sofile__3[[#This Row],[ProductID]]</f>
        <v>10</v>
      </c>
      <c r="B228">
        <f>sofile__3[[#This Row],[SupplierID]]</f>
        <v>3</v>
      </c>
      <c r="C228">
        <f>sofile__3[[#This Row],[WeekNum]]</f>
        <v>7</v>
      </c>
      <c r="D228">
        <f>sofile__3[[#This Row],[POToSalesInHours]]</f>
        <v>37</v>
      </c>
      <c r="E228" s="5">
        <f>VLOOKUP(C228,Sheet14!$A$4:$B256,2,FALSE)</f>
        <v>40.707317073170735</v>
      </c>
    </row>
    <row r="229" spans="1:5" x14ac:dyDescent="0.35">
      <c r="A229">
        <f>sofile__3[[#This Row],[ProductID]]</f>
        <v>4</v>
      </c>
      <c r="B229">
        <f>sofile__3[[#This Row],[SupplierID]]</f>
        <v>4</v>
      </c>
      <c r="C229">
        <f>sofile__3[[#This Row],[WeekNum]]</f>
        <v>7</v>
      </c>
      <c r="D229">
        <f>sofile__3[[#This Row],[POToSalesInHours]]</f>
        <v>44</v>
      </c>
      <c r="E229" s="5">
        <f>VLOOKUP(C229,Sheet14!$A$4:$B257,2,FALSE)</f>
        <v>40.707317073170735</v>
      </c>
    </row>
    <row r="230" spans="1:5" x14ac:dyDescent="0.35">
      <c r="A230">
        <f>sofile__3[[#This Row],[ProductID]]</f>
        <v>11</v>
      </c>
      <c r="B230">
        <f>sofile__3[[#This Row],[SupplierID]]</f>
        <v>6</v>
      </c>
      <c r="C230">
        <f>sofile__3[[#This Row],[WeekNum]]</f>
        <v>7</v>
      </c>
      <c r="D230">
        <f>sofile__3[[#This Row],[POToSalesInHours]]</f>
        <v>33</v>
      </c>
      <c r="E230" s="5">
        <f>VLOOKUP(C230,Sheet14!$A$4:$B258,2,FALSE)</f>
        <v>40.707317073170735</v>
      </c>
    </row>
    <row r="231" spans="1:5" x14ac:dyDescent="0.35">
      <c r="A231">
        <f>sofile__3[[#This Row],[ProductID]]</f>
        <v>10</v>
      </c>
      <c r="B231">
        <f>sofile__3[[#This Row],[SupplierID]]</f>
        <v>4</v>
      </c>
      <c r="C231">
        <f>sofile__3[[#This Row],[WeekNum]]</f>
        <v>7</v>
      </c>
      <c r="D231">
        <f>sofile__3[[#This Row],[POToSalesInHours]]</f>
        <v>33</v>
      </c>
      <c r="E231" s="5">
        <f>VLOOKUP(C231,Sheet14!$A$4:$B259,2,FALSE)</f>
        <v>40.707317073170735</v>
      </c>
    </row>
    <row r="232" spans="1:5" x14ac:dyDescent="0.35">
      <c r="A232">
        <f>sofile__3[[#This Row],[ProductID]]</f>
        <v>7</v>
      </c>
      <c r="B232">
        <f>sofile__3[[#This Row],[SupplierID]]</f>
        <v>5</v>
      </c>
      <c r="C232">
        <f>sofile__3[[#This Row],[WeekNum]]</f>
        <v>7</v>
      </c>
      <c r="D232">
        <f>sofile__3[[#This Row],[POToSalesInHours]]</f>
        <v>32</v>
      </c>
      <c r="E232" s="5">
        <f>VLOOKUP(C232,Sheet14!$A$4:$B260,2,FALSE)</f>
        <v>40.707317073170735</v>
      </c>
    </row>
    <row r="233" spans="1:5" x14ac:dyDescent="0.35">
      <c r="A233">
        <f>sofile__3[[#This Row],[ProductID]]</f>
        <v>9</v>
      </c>
      <c r="B233">
        <f>sofile__3[[#This Row],[SupplierID]]</f>
        <v>2</v>
      </c>
      <c r="C233">
        <f>sofile__3[[#This Row],[WeekNum]]</f>
        <v>7</v>
      </c>
      <c r="D233">
        <f>sofile__3[[#This Row],[POToSalesInHours]]</f>
        <v>37</v>
      </c>
      <c r="E233" s="5">
        <f>VLOOKUP(C233,Sheet14!$A$4:$B261,2,FALSE)</f>
        <v>40.707317073170735</v>
      </c>
    </row>
    <row r="234" spans="1:5" x14ac:dyDescent="0.35">
      <c r="A234">
        <f>sofile__3[[#This Row],[ProductID]]</f>
        <v>6</v>
      </c>
      <c r="B234">
        <f>sofile__3[[#This Row],[SupplierID]]</f>
        <v>2</v>
      </c>
      <c r="C234">
        <f>sofile__3[[#This Row],[WeekNum]]</f>
        <v>7</v>
      </c>
      <c r="D234">
        <f>sofile__3[[#This Row],[POToSalesInHours]]</f>
        <v>33</v>
      </c>
      <c r="E234" s="5">
        <f>VLOOKUP(C234,Sheet14!$A$4:$B262,2,FALSE)</f>
        <v>40.707317073170735</v>
      </c>
    </row>
    <row r="235" spans="1:5" x14ac:dyDescent="0.35">
      <c r="A235">
        <f>sofile__3[[#This Row],[ProductID]]</f>
        <v>7</v>
      </c>
      <c r="B235">
        <f>sofile__3[[#This Row],[SupplierID]]</f>
        <v>7</v>
      </c>
      <c r="C235">
        <f>sofile__3[[#This Row],[WeekNum]]</f>
        <v>7</v>
      </c>
      <c r="D235">
        <f>sofile__3[[#This Row],[POToSalesInHours]]</f>
        <v>40</v>
      </c>
      <c r="E235" s="5">
        <f>VLOOKUP(C235,Sheet14!$A$4:$B263,2,FALSE)</f>
        <v>40.707317073170735</v>
      </c>
    </row>
    <row r="236" spans="1:5" x14ac:dyDescent="0.35">
      <c r="A236">
        <f>sofile__3[[#This Row],[ProductID]]</f>
        <v>5</v>
      </c>
      <c r="B236">
        <f>sofile__3[[#This Row],[SupplierID]]</f>
        <v>3</v>
      </c>
      <c r="C236">
        <f>sofile__3[[#This Row],[WeekNum]]</f>
        <v>7</v>
      </c>
      <c r="D236">
        <f>sofile__3[[#This Row],[POToSalesInHours]]</f>
        <v>49</v>
      </c>
      <c r="E236" s="5">
        <f>VLOOKUP(C236,Sheet14!$A$4:$B264,2,FALSE)</f>
        <v>40.707317073170735</v>
      </c>
    </row>
    <row r="237" spans="1:5" x14ac:dyDescent="0.35">
      <c r="A237">
        <f>sofile__3[[#This Row],[ProductID]]</f>
        <v>6</v>
      </c>
      <c r="B237">
        <f>sofile__3[[#This Row],[SupplierID]]</f>
        <v>3</v>
      </c>
      <c r="C237">
        <f>sofile__3[[#This Row],[WeekNum]]</f>
        <v>7</v>
      </c>
      <c r="D237">
        <f>sofile__3[[#This Row],[POToSalesInHours]]</f>
        <v>36</v>
      </c>
      <c r="E237" s="5">
        <f>VLOOKUP(C237,Sheet14!$A$4:$B265,2,FALSE)</f>
        <v>40.707317073170735</v>
      </c>
    </row>
    <row r="238" spans="1:5" x14ac:dyDescent="0.35">
      <c r="A238">
        <f>sofile__3[[#This Row],[ProductID]]</f>
        <v>7</v>
      </c>
      <c r="B238">
        <f>sofile__3[[#This Row],[SupplierID]]</f>
        <v>6</v>
      </c>
      <c r="C238">
        <f>sofile__3[[#This Row],[WeekNum]]</f>
        <v>7</v>
      </c>
      <c r="D238">
        <f>sofile__3[[#This Row],[POToSalesInHours]]</f>
        <v>48</v>
      </c>
      <c r="E238" s="5">
        <f>VLOOKUP(C238,Sheet14!$A$4:$B266,2,FALSE)</f>
        <v>40.707317073170735</v>
      </c>
    </row>
    <row r="239" spans="1:5" x14ac:dyDescent="0.35">
      <c r="A239">
        <f>sofile__3[[#This Row],[ProductID]]</f>
        <v>5</v>
      </c>
      <c r="B239">
        <f>sofile__3[[#This Row],[SupplierID]]</f>
        <v>2</v>
      </c>
      <c r="C239">
        <f>sofile__3[[#This Row],[WeekNum]]</f>
        <v>7</v>
      </c>
      <c r="D239">
        <f>sofile__3[[#This Row],[POToSalesInHours]]</f>
        <v>35</v>
      </c>
      <c r="E239" s="5">
        <f>VLOOKUP(C239,Sheet14!$A$4:$B267,2,FALSE)</f>
        <v>40.707317073170735</v>
      </c>
    </row>
    <row r="240" spans="1:5" x14ac:dyDescent="0.35">
      <c r="A240">
        <f>sofile__3[[#This Row],[ProductID]]</f>
        <v>9</v>
      </c>
      <c r="B240">
        <f>sofile__3[[#This Row],[SupplierID]]</f>
        <v>5</v>
      </c>
      <c r="C240">
        <f>sofile__3[[#This Row],[WeekNum]]</f>
        <v>7</v>
      </c>
      <c r="D240">
        <f>sofile__3[[#This Row],[POToSalesInHours]]</f>
        <v>46</v>
      </c>
      <c r="E240" s="5">
        <f>VLOOKUP(C240,Sheet14!$A$4:$B268,2,FALSE)</f>
        <v>40.707317073170735</v>
      </c>
    </row>
    <row r="241" spans="1:5" x14ac:dyDescent="0.35">
      <c r="A241">
        <f>sofile__3[[#This Row],[ProductID]]</f>
        <v>2</v>
      </c>
      <c r="B241">
        <f>sofile__3[[#This Row],[SupplierID]]</f>
        <v>2</v>
      </c>
      <c r="C241">
        <f>sofile__3[[#This Row],[WeekNum]]</f>
        <v>7</v>
      </c>
      <c r="D241">
        <f>sofile__3[[#This Row],[POToSalesInHours]]</f>
        <v>48</v>
      </c>
      <c r="E241" s="5">
        <f>VLOOKUP(C241,Sheet14!$A$4:$B269,2,FALSE)</f>
        <v>40.707317073170735</v>
      </c>
    </row>
    <row r="242" spans="1:5" x14ac:dyDescent="0.35">
      <c r="A242">
        <f>sofile__3[[#This Row],[ProductID]]</f>
        <v>10</v>
      </c>
      <c r="B242">
        <f>sofile__3[[#This Row],[SupplierID]]</f>
        <v>4</v>
      </c>
      <c r="C242">
        <f>sofile__3[[#This Row],[WeekNum]]</f>
        <v>7</v>
      </c>
      <c r="D242">
        <f>sofile__3[[#This Row],[POToSalesInHours]]</f>
        <v>49</v>
      </c>
      <c r="E242" s="5">
        <f>VLOOKUP(C242,Sheet14!$A$4:$B270,2,FALSE)</f>
        <v>40.707317073170735</v>
      </c>
    </row>
    <row r="243" spans="1:5" x14ac:dyDescent="0.35">
      <c r="A243">
        <f>sofile__3[[#This Row],[ProductID]]</f>
        <v>6</v>
      </c>
      <c r="B243">
        <f>sofile__3[[#This Row],[SupplierID]]</f>
        <v>1</v>
      </c>
      <c r="C243">
        <f>sofile__3[[#This Row],[WeekNum]]</f>
        <v>7</v>
      </c>
      <c r="D243">
        <f>sofile__3[[#This Row],[POToSalesInHours]]</f>
        <v>32</v>
      </c>
      <c r="E243" s="5">
        <f>VLOOKUP(C243,Sheet14!$A$4:$B271,2,FALSE)</f>
        <v>40.707317073170735</v>
      </c>
    </row>
    <row r="244" spans="1:5" x14ac:dyDescent="0.35">
      <c r="A244">
        <f>sofile__3[[#This Row],[ProductID]]</f>
        <v>13</v>
      </c>
      <c r="B244">
        <f>sofile__3[[#This Row],[SupplierID]]</f>
        <v>3</v>
      </c>
      <c r="C244">
        <f>sofile__3[[#This Row],[WeekNum]]</f>
        <v>7</v>
      </c>
      <c r="D244">
        <f>sofile__3[[#This Row],[POToSalesInHours]]</f>
        <v>47</v>
      </c>
      <c r="E244" s="5">
        <f>VLOOKUP(C244,Sheet14!$A$4:$B272,2,FALSE)</f>
        <v>40.707317073170735</v>
      </c>
    </row>
    <row r="245" spans="1:5" x14ac:dyDescent="0.35">
      <c r="A245">
        <f>sofile__3[[#This Row],[ProductID]]</f>
        <v>6</v>
      </c>
      <c r="B245">
        <f>sofile__3[[#This Row],[SupplierID]]</f>
        <v>4</v>
      </c>
      <c r="C245">
        <f>sofile__3[[#This Row],[WeekNum]]</f>
        <v>7</v>
      </c>
      <c r="D245">
        <f>sofile__3[[#This Row],[POToSalesInHours]]</f>
        <v>40</v>
      </c>
      <c r="E245" s="5">
        <f>VLOOKUP(C245,Sheet14!$A$4:$B273,2,FALSE)</f>
        <v>40.707317073170735</v>
      </c>
    </row>
    <row r="246" spans="1:5" x14ac:dyDescent="0.35">
      <c r="A246">
        <f>sofile__3[[#This Row],[ProductID]]</f>
        <v>9</v>
      </c>
      <c r="B246">
        <f>sofile__3[[#This Row],[SupplierID]]</f>
        <v>2</v>
      </c>
      <c r="C246">
        <f>sofile__3[[#This Row],[WeekNum]]</f>
        <v>8</v>
      </c>
      <c r="D246">
        <f>sofile__3[[#This Row],[POToSalesInHours]]</f>
        <v>50</v>
      </c>
      <c r="E246" s="5">
        <f>VLOOKUP(C246,Sheet14!$A$4:$B274,2,FALSE)</f>
        <v>42.05263157894737</v>
      </c>
    </row>
    <row r="247" spans="1:5" x14ac:dyDescent="0.35">
      <c r="A247">
        <f>sofile__3[[#This Row],[ProductID]]</f>
        <v>5</v>
      </c>
      <c r="B247">
        <f>sofile__3[[#This Row],[SupplierID]]</f>
        <v>4</v>
      </c>
      <c r="C247">
        <f>sofile__3[[#This Row],[WeekNum]]</f>
        <v>7</v>
      </c>
      <c r="D247">
        <f>sofile__3[[#This Row],[POToSalesInHours]]</f>
        <v>35</v>
      </c>
      <c r="E247" s="5">
        <f>VLOOKUP(C247,Sheet14!$A$4:$B275,2,FALSE)</f>
        <v>40.707317073170735</v>
      </c>
    </row>
    <row r="248" spans="1:5" x14ac:dyDescent="0.35">
      <c r="A248">
        <f>sofile__3[[#This Row],[ProductID]]</f>
        <v>8</v>
      </c>
      <c r="B248">
        <f>sofile__3[[#This Row],[SupplierID]]</f>
        <v>7</v>
      </c>
      <c r="C248">
        <f>sofile__3[[#This Row],[WeekNum]]</f>
        <v>7</v>
      </c>
      <c r="D248">
        <f>sofile__3[[#This Row],[POToSalesInHours]]</f>
        <v>36</v>
      </c>
      <c r="E248" s="5">
        <f>VLOOKUP(C248,Sheet14!$A$4:$B276,2,FALSE)</f>
        <v>40.707317073170735</v>
      </c>
    </row>
    <row r="249" spans="1:5" x14ac:dyDescent="0.35">
      <c r="A249">
        <f>sofile__3[[#This Row],[ProductID]]</f>
        <v>2</v>
      </c>
      <c r="B249">
        <f>sofile__3[[#This Row],[SupplierID]]</f>
        <v>2</v>
      </c>
      <c r="C249">
        <f>sofile__3[[#This Row],[WeekNum]]</f>
        <v>7</v>
      </c>
      <c r="D249">
        <f>sofile__3[[#This Row],[POToSalesInHours]]</f>
        <v>33</v>
      </c>
      <c r="E249" s="5">
        <f>VLOOKUP(C249,Sheet14!$A$4:$B277,2,FALSE)</f>
        <v>40.707317073170735</v>
      </c>
    </row>
    <row r="250" spans="1:5" x14ac:dyDescent="0.35">
      <c r="A250">
        <f>sofile__3[[#This Row],[ProductID]]</f>
        <v>5</v>
      </c>
      <c r="B250">
        <f>sofile__3[[#This Row],[SupplierID]]</f>
        <v>3</v>
      </c>
      <c r="C250">
        <f>sofile__3[[#This Row],[WeekNum]]</f>
        <v>8</v>
      </c>
      <c r="D250">
        <f>sofile__3[[#This Row],[POToSalesInHours]]</f>
        <v>52</v>
      </c>
      <c r="E250" s="5">
        <f>VLOOKUP(C250,Sheet14!$A$4:$B278,2,FALSE)</f>
        <v>42.05263157894737</v>
      </c>
    </row>
    <row r="251" spans="1:5" x14ac:dyDescent="0.35">
      <c r="A251">
        <f>sofile__3[[#This Row],[ProductID]]</f>
        <v>9</v>
      </c>
      <c r="B251">
        <f>sofile__3[[#This Row],[SupplierID]]</f>
        <v>6</v>
      </c>
      <c r="C251">
        <f>sofile__3[[#This Row],[WeekNum]]</f>
        <v>8</v>
      </c>
      <c r="D251">
        <f>sofile__3[[#This Row],[POToSalesInHours]]</f>
        <v>50</v>
      </c>
      <c r="E251" s="5">
        <f>VLOOKUP(C251,Sheet14!$A$4:$B279,2,FALSE)</f>
        <v>42.05263157894737</v>
      </c>
    </row>
    <row r="252" spans="1:5" x14ac:dyDescent="0.35">
      <c r="A252">
        <f>sofile__3[[#This Row],[ProductID]]</f>
        <v>2</v>
      </c>
      <c r="B252">
        <f>sofile__3[[#This Row],[SupplierID]]</f>
        <v>2</v>
      </c>
      <c r="C252">
        <f>sofile__3[[#This Row],[WeekNum]]</f>
        <v>7</v>
      </c>
      <c r="D252">
        <f>sofile__3[[#This Row],[POToSalesInHours]]</f>
        <v>35</v>
      </c>
      <c r="E252" s="5">
        <f>VLOOKUP(C252,Sheet14!$A$4:$B280,2,FALSE)</f>
        <v>40.707317073170735</v>
      </c>
    </row>
    <row r="253" spans="1:5" x14ac:dyDescent="0.35">
      <c r="A253">
        <f>sofile__3[[#This Row],[ProductID]]</f>
        <v>7</v>
      </c>
      <c r="B253">
        <f>sofile__3[[#This Row],[SupplierID]]</f>
        <v>1</v>
      </c>
      <c r="C253">
        <f>sofile__3[[#This Row],[WeekNum]]</f>
        <v>8</v>
      </c>
      <c r="D253">
        <f>sofile__3[[#This Row],[POToSalesInHours]]</f>
        <v>46</v>
      </c>
      <c r="E253" s="5">
        <f>VLOOKUP(C253,Sheet14!$A$4:$B281,2,FALSE)</f>
        <v>42.05263157894737</v>
      </c>
    </row>
    <row r="254" spans="1:5" x14ac:dyDescent="0.35">
      <c r="A254">
        <f>sofile__3[[#This Row],[ProductID]]</f>
        <v>2</v>
      </c>
      <c r="B254">
        <f>sofile__3[[#This Row],[SupplierID]]</f>
        <v>6</v>
      </c>
      <c r="C254">
        <f>sofile__3[[#This Row],[WeekNum]]</f>
        <v>8</v>
      </c>
      <c r="D254">
        <f>sofile__3[[#This Row],[POToSalesInHours]]</f>
        <v>39</v>
      </c>
      <c r="E254" s="5">
        <f>VLOOKUP(C254,Sheet14!$A$4:$B282,2,FALSE)</f>
        <v>42.05263157894737</v>
      </c>
    </row>
    <row r="255" spans="1:5" x14ac:dyDescent="0.35">
      <c r="A255">
        <f>sofile__3[[#This Row],[ProductID]]</f>
        <v>7</v>
      </c>
      <c r="B255">
        <f>sofile__3[[#This Row],[SupplierID]]</f>
        <v>1</v>
      </c>
      <c r="C255">
        <f>sofile__3[[#This Row],[WeekNum]]</f>
        <v>8</v>
      </c>
      <c r="D255">
        <f>sofile__3[[#This Row],[POToSalesInHours]]</f>
        <v>47</v>
      </c>
      <c r="E255" s="5">
        <f>VLOOKUP(C255,Sheet14!$A$4:$B283,2,FALSE)</f>
        <v>42.05263157894737</v>
      </c>
    </row>
    <row r="256" spans="1:5" x14ac:dyDescent="0.35">
      <c r="A256">
        <f>sofile__3[[#This Row],[ProductID]]</f>
        <v>12</v>
      </c>
      <c r="B256">
        <f>sofile__3[[#This Row],[SupplierID]]</f>
        <v>1</v>
      </c>
      <c r="C256">
        <f>sofile__3[[#This Row],[WeekNum]]</f>
        <v>8</v>
      </c>
      <c r="D256">
        <f>sofile__3[[#This Row],[POToSalesInHours]]</f>
        <v>40</v>
      </c>
      <c r="E256" s="5">
        <f>VLOOKUP(C256,Sheet14!$A$4:$B284,2,FALSE)</f>
        <v>42.05263157894737</v>
      </c>
    </row>
    <row r="257" spans="1:5" x14ac:dyDescent="0.35">
      <c r="A257">
        <f>sofile__3[[#This Row],[ProductID]]</f>
        <v>14</v>
      </c>
      <c r="B257">
        <f>sofile__3[[#This Row],[SupplierID]]</f>
        <v>2</v>
      </c>
      <c r="C257">
        <f>sofile__3[[#This Row],[WeekNum]]</f>
        <v>8</v>
      </c>
      <c r="D257">
        <f>sofile__3[[#This Row],[POToSalesInHours]]</f>
        <v>49</v>
      </c>
      <c r="E257" s="5">
        <f>VLOOKUP(C257,Sheet14!$A$4:$B285,2,FALSE)</f>
        <v>42.05263157894737</v>
      </c>
    </row>
    <row r="258" spans="1:5" x14ac:dyDescent="0.35">
      <c r="A258">
        <f>sofile__3[[#This Row],[ProductID]]</f>
        <v>2</v>
      </c>
      <c r="B258">
        <f>sofile__3[[#This Row],[SupplierID]]</f>
        <v>6</v>
      </c>
      <c r="C258">
        <f>sofile__3[[#This Row],[WeekNum]]</f>
        <v>8</v>
      </c>
      <c r="D258">
        <f>sofile__3[[#This Row],[POToSalesInHours]]</f>
        <v>43</v>
      </c>
      <c r="E258" s="5">
        <f>VLOOKUP(C258,Sheet14!$A$4:$B286,2,FALSE)</f>
        <v>42.05263157894737</v>
      </c>
    </row>
    <row r="259" spans="1:5" x14ac:dyDescent="0.35">
      <c r="A259">
        <f>sofile__3[[#This Row],[ProductID]]</f>
        <v>4</v>
      </c>
      <c r="B259">
        <f>sofile__3[[#This Row],[SupplierID]]</f>
        <v>5</v>
      </c>
      <c r="C259">
        <f>sofile__3[[#This Row],[WeekNum]]</f>
        <v>8</v>
      </c>
      <c r="D259">
        <f>sofile__3[[#This Row],[POToSalesInHours]]</f>
        <v>38</v>
      </c>
      <c r="E259" s="5">
        <f>VLOOKUP(C259,Sheet14!$A$4:$B287,2,FALSE)</f>
        <v>42.05263157894737</v>
      </c>
    </row>
    <row r="260" spans="1:5" x14ac:dyDescent="0.35">
      <c r="A260">
        <f>sofile__3[[#This Row],[ProductID]]</f>
        <v>2</v>
      </c>
      <c r="B260">
        <f>sofile__3[[#This Row],[SupplierID]]</f>
        <v>1</v>
      </c>
      <c r="C260">
        <f>sofile__3[[#This Row],[WeekNum]]</f>
        <v>8</v>
      </c>
      <c r="D260">
        <f>sofile__3[[#This Row],[POToSalesInHours]]</f>
        <v>33</v>
      </c>
      <c r="E260" s="5">
        <f>VLOOKUP(C260,Sheet14!$A$4:$B288,2,FALSE)</f>
        <v>42.05263157894737</v>
      </c>
    </row>
    <row r="261" spans="1:5" x14ac:dyDescent="0.35">
      <c r="A261">
        <f>sofile__3[[#This Row],[ProductID]]</f>
        <v>5</v>
      </c>
      <c r="B261">
        <f>sofile__3[[#This Row],[SupplierID]]</f>
        <v>6</v>
      </c>
      <c r="C261">
        <f>sofile__3[[#This Row],[WeekNum]]</f>
        <v>8</v>
      </c>
      <c r="D261">
        <f>sofile__3[[#This Row],[POToSalesInHours]]</f>
        <v>37</v>
      </c>
      <c r="E261" s="5">
        <f>VLOOKUP(C261,Sheet14!$A$4:$B289,2,FALSE)</f>
        <v>42.05263157894737</v>
      </c>
    </row>
    <row r="262" spans="1:5" x14ac:dyDescent="0.35">
      <c r="A262">
        <f>sofile__3[[#This Row],[ProductID]]</f>
        <v>8</v>
      </c>
      <c r="B262">
        <f>sofile__3[[#This Row],[SupplierID]]</f>
        <v>5</v>
      </c>
      <c r="C262">
        <f>sofile__3[[#This Row],[WeekNum]]</f>
        <v>8</v>
      </c>
      <c r="D262">
        <f>sofile__3[[#This Row],[POToSalesInHours]]</f>
        <v>48</v>
      </c>
      <c r="E262" s="5">
        <f>VLOOKUP(C262,Sheet14!$A$4:$B290,2,FALSE)</f>
        <v>42.05263157894737</v>
      </c>
    </row>
    <row r="263" spans="1:5" x14ac:dyDescent="0.35">
      <c r="A263">
        <f>sofile__3[[#This Row],[ProductID]]</f>
        <v>9</v>
      </c>
      <c r="B263">
        <f>sofile__3[[#This Row],[SupplierID]]</f>
        <v>3</v>
      </c>
      <c r="C263">
        <f>sofile__3[[#This Row],[WeekNum]]</f>
        <v>8</v>
      </c>
      <c r="D263">
        <f>sofile__3[[#This Row],[POToSalesInHours]]</f>
        <v>39</v>
      </c>
      <c r="E263" s="5">
        <f>VLOOKUP(C263,Sheet14!$A$4:$B291,2,FALSE)</f>
        <v>42.05263157894737</v>
      </c>
    </row>
    <row r="264" spans="1:5" x14ac:dyDescent="0.35">
      <c r="A264">
        <f>sofile__3[[#This Row],[ProductID]]</f>
        <v>3</v>
      </c>
      <c r="B264">
        <f>sofile__3[[#This Row],[SupplierID]]</f>
        <v>3</v>
      </c>
      <c r="C264">
        <f>sofile__3[[#This Row],[WeekNum]]</f>
        <v>8</v>
      </c>
      <c r="D264">
        <f>sofile__3[[#This Row],[POToSalesInHours]]</f>
        <v>46</v>
      </c>
      <c r="E264" s="5">
        <f>VLOOKUP(C264,Sheet14!$A$4:$B292,2,FALSE)</f>
        <v>42.05263157894737</v>
      </c>
    </row>
    <row r="265" spans="1:5" x14ac:dyDescent="0.35">
      <c r="A265">
        <f>sofile__3[[#This Row],[ProductID]]</f>
        <v>8</v>
      </c>
      <c r="B265">
        <f>sofile__3[[#This Row],[SupplierID]]</f>
        <v>1</v>
      </c>
      <c r="C265">
        <f>sofile__3[[#This Row],[WeekNum]]</f>
        <v>8</v>
      </c>
      <c r="D265">
        <f>sofile__3[[#This Row],[POToSalesInHours]]</f>
        <v>32</v>
      </c>
      <c r="E265" s="5">
        <f>VLOOKUP(C265,Sheet14!$A$4:$B293,2,FALSE)</f>
        <v>42.05263157894737</v>
      </c>
    </row>
    <row r="266" spans="1:5" x14ac:dyDescent="0.35">
      <c r="A266">
        <f>sofile__3[[#This Row],[ProductID]]</f>
        <v>14</v>
      </c>
      <c r="B266">
        <f>sofile__3[[#This Row],[SupplierID]]</f>
        <v>5</v>
      </c>
      <c r="C266">
        <f>sofile__3[[#This Row],[WeekNum]]</f>
        <v>8</v>
      </c>
      <c r="D266">
        <f>sofile__3[[#This Row],[POToSalesInHours]]</f>
        <v>46</v>
      </c>
      <c r="E266" s="5">
        <f>VLOOKUP(C266,Sheet14!$A$4:$B294,2,FALSE)</f>
        <v>42.05263157894737</v>
      </c>
    </row>
    <row r="267" spans="1:5" x14ac:dyDescent="0.35">
      <c r="A267">
        <f>sofile__3[[#This Row],[ProductID]]</f>
        <v>1</v>
      </c>
      <c r="B267">
        <f>sofile__3[[#This Row],[SupplierID]]</f>
        <v>3</v>
      </c>
      <c r="C267">
        <f>sofile__3[[#This Row],[WeekNum]]</f>
        <v>8</v>
      </c>
      <c r="D267">
        <f>sofile__3[[#This Row],[POToSalesInHours]]</f>
        <v>33</v>
      </c>
      <c r="E267" s="5">
        <f>VLOOKUP(C267,Sheet14!$A$4:$B295,2,FALSE)</f>
        <v>42.05263157894737</v>
      </c>
    </row>
    <row r="268" spans="1:5" x14ac:dyDescent="0.35">
      <c r="A268">
        <f>sofile__3[[#This Row],[ProductID]]</f>
        <v>3</v>
      </c>
      <c r="B268">
        <f>sofile__3[[#This Row],[SupplierID]]</f>
        <v>4</v>
      </c>
      <c r="C268">
        <f>sofile__3[[#This Row],[WeekNum]]</f>
        <v>8</v>
      </c>
      <c r="D268">
        <f>sofile__3[[#This Row],[POToSalesInHours]]</f>
        <v>34</v>
      </c>
      <c r="E268" s="5">
        <f>VLOOKUP(C268,Sheet14!$A$4:$B296,2,FALSE)</f>
        <v>42.05263157894737</v>
      </c>
    </row>
    <row r="269" spans="1:5" x14ac:dyDescent="0.35">
      <c r="A269">
        <f>sofile__3[[#This Row],[ProductID]]</f>
        <v>6</v>
      </c>
      <c r="B269">
        <f>sofile__3[[#This Row],[SupplierID]]</f>
        <v>5</v>
      </c>
      <c r="C269">
        <f>sofile__3[[#This Row],[WeekNum]]</f>
        <v>8</v>
      </c>
      <c r="D269">
        <f>sofile__3[[#This Row],[POToSalesInHours]]</f>
        <v>39</v>
      </c>
      <c r="E269" s="5">
        <f>VLOOKUP(C269,Sheet14!$A$4:$B297,2,FALSE)</f>
        <v>42.05263157894737</v>
      </c>
    </row>
    <row r="270" spans="1:5" x14ac:dyDescent="0.35">
      <c r="A270">
        <f>sofile__3[[#This Row],[ProductID]]</f>
        <v>9</v>
      </c>
      <c r="B270">
        <f>sofile__3[[#This Row],[SupplierID]]</f>
        <v>1</v>
      </c>
      <c r="C270">
        <f>sofile__3[[#This Row],[WeekNum]]</f>
        <v>8</v>
      </c>
      <c r="D270">
        <f>sofile__3[[#This Row],[POToSalesInHours]]</f>
        <v>46</v>
      </c>
      <c r="E270" s="5">
        <f>VLOOKUP(C270,Sheet14!$A$4:$B298,2,FALSE)</f>
        <v>42.05263157894737</v>
      </c>
    </row>
    <row r="271" spans="1:5" x14ac:dyDescent="0.35">
      <c r="A271">
        <f>sofile__3[[#This Row],[ProductID]]</f>
        <v>13</v>
      </c>
      <c r="B271">
        <f>sofile__3[[#This Row],[SupplierID]]</f>
        <v>3</v>
      </c>
      <c r="C271">
        <f>sofile__3[[#This Row],[WeekNum]]</f>
        <v>8</v>
      </c>
      <c r="D271">
        <f>sofile__3[[#This Row],[POToSalesInHours]]</f>
        <v>44</v>
      </c>
      <c r="E271" s="5">
        <f>VLOOKUP(C271,Sheet14!$A$4:$B299,2,FALSE)</f>
        <v>42.05263157894737</v>
      </c>
    </row>
    <row r="272" spans="1:5" x14ac:dyDescent="0.35">
      <c r="A272">
        <f>sofile__3[[#This Row],[ProductID]]</f>
        <v>9</v>
      </c>
      <c r="B272">
        <f>sofile__3[[#This Row],[SupplierID]]</f>
        <v>5</v>
      </c>
      <c r="C272">
        <f>sofile__3[[#This Row],[WeekNum]]</f>
        <v>8</v>
      </c>
      <c r="D272">
        <f>sofile__3[[#This Row],[POToSalesInHours]]</f>
        <v>44</v>
      </c>
      <c r="E272" s="5">
        <f>VLOOKUP(C272,Sheet14!$A$4:$B300,2,FALSE)</f>
        <v>42.05263157894737</v>
      </c>
    </row>
    <row r="273" spans="1:5" x14ac:dyDescent="0.35">
      <c r="A273">
        <f>sofile__3[[#This Row],[ProductID]]</f>
        <v>8</v>
      </c>
      <c r="B273">
        <f>sofile__3[[#This Row],[SupplierID]]</f>
        <v>1</v>
      </c>
      <c r="C273">
        <f>sofile__3[[#This Row],[WeekNum]]</f>
        <v>8</v>
      </c>
      <c r="D273">
        <f>sofile__3[[#This Row],[POToSalesInHours]]</f>
        <v>52</v>
      </c>
      <c r="E273" s="5">
        <f>VLOOKUP(C273,Sheet14!$A$4:$B301,2,FALSE)</f>
        <v>42.05263157894737</v>
      </c>
    </row>
    <row r="274" spans="1:5" x14ac:dyDescent="0.35">
      <c r="A274">
        <f>sofile__3[[#This Row],[ProductID]]</f>
        <v>9</v>
      </c>
      <c r="B274">
        <f>sofile__3[[#This Row],[SupplierID]]</f>
        <v>4</v>
      </c>
      <c r="C274">
        <f>sofile__3[[#This Row],[WeekNum]]</f>
        <v>8</v>
      </c>
      <c r="D274">
        <f>sofile__3[[#This Row],[POToSalesInHours]]</f>
        <v>39</v>
      </c>
      <c r="E274" s="5">
        <f>VLOOKUP(C274,Sheet14!$A$4:$B302,2,FALSE)</f>
        <v>42.05263157894737</v>
      </c>
    </row>
    <row r="275" spans="1:5" x14ac:dyDescent="0.35">
      <c r="A275">
        <f>sofile__3[[#This Row],[ProductID]]</f>
        <v>13</v>
      </c>
      <c r="B275">
        <f>sofile__3[[#This Row],[SupplierID]]</f>
        <v>5</v>
      </c>
      <c r="C275">
        <f>sofile__3[[#This Row],[WeekNum]]</f>
        <v>8</v>
      </c>
      <c r="D275">
        <f>sofile__3[[#This Row],[POToSalesInHours]]</f>
        <v>43</v>
      </c>
      <c r="E275" s="5">
        <f>VLOOKUP(C275,Sheet14!$A$4:$B303,2,FALSE)</f>
        <v>42.05263157894737</v>
      </c>
    </row>
    <row r="276" spans="1:5" x14ac:dyDescent="0.35">
      <c r="A276">
        <f>sofile__3[[#This Row],[ProductID]]</f>
        <v>7</v>
      </c>
      <c r="B276">
        <f>sofile__3[[#This Row],[SupplierID]]</f>
        <v>6</v>
      </c>
      <c r="C276">
        <f>sofile__3[[#This Row],[WeekNum]]</f>
        <v>8</v>
      </c>
      <c r="D276">
        <f>sofile__3[[#This Row],[POToSalesInHours]]</f>
        <v>33</v>
      </c>
      <c r="E276" s="5">
        <f>VLOOKUP(C276,Sheet14!$A$4:$B304,2,FALSE)</f>
        <v>42.05263157894737</v>
      </c>
    </row>
    <row r="277" spans="1:5" x14ac:dyDescent="0.35">
      <c r="A277">
        <f>sofile__3[[#This Row],[ProductID]]</f>
        <v>11</v>
      </c>
      <c r="B277">
        <f>sofile__3[[#This Row],[SupplierID]]</f>
        <v>6</v>
      </c>
      <c r="C277">
        <f>sofile__3[[#This Row],[WeekNum]]</f>
        <v>8</v>
      </c>
      <c r="D277">
        <f>sofile__3[[#This Row],[POToSalesInHours]]</f>
        <v>34</v>
      </c>
      <c r="E277" s="5">
        <f>VLOOKUP(C277,Sheet14!$A$4:$B305,2,FALSE)</f>
        <v>42.05263157894737</v>
      </c>
    </row>
    <row r="278" spans="1:5" x14ac:dyDescent="0.35">
      <c r="A278">
        <f>sofile__3[[#This Row],[ProductID]]</f>
        <v>14</v>
      </c>
      <c r="B278">
        <f>sofile__3[[#This Row],[SupplierID]]</f>
        <v>1</v>
      </c>
      <c r="C278">
        <f>sofile__3[[#This Row],[WeekNum]]</f>
        <v>8</v>
      </c>
      <c r="D278">
        <f>sofile__3[[#This Row],[POToSalesInHours]]</f>
        <v>34</v>
      </c>
      <c r="E278" s="5">
        <f>VLOOKUP(C278,Sheet14!$A$4:$B306,2,FALSE)</f>
        <v>42.05263157894737</v>
      </c>
    </row>
    <row r="279" spans="1:5" x14ac:dyDescent="0.35">
      <c r="A279">
        <f>sofile__3[[#This Row],[ProductID]]</f>
        <v>1</v>
      </c>
      <c r="B279">
        <f>sofile__3[[#This Row],[SupplierID]]</f>
        <v>1</v>
      </c>
      <c r="C279">
        <f>sofile__3[[#This Row],[WeekNum]]</f>
        <v>8</v>
      </c>
      <c r="D279">
        <f>sofile__3[[#This Row],[POToSalesInHours]]</f>
        <v>46</v>
      </c>
      <c r="E279" s="5">
        <f>VLOOKUP(C279,Sheet14!$A$4:$B307,2,FALSE)</f>
        <v>42.05263157894737</v>
      </c>
    </row>
    <row r="280" spans="1:5" x14ac:dyDescent="0.35">
      <c r="A280">
        <f>sofile__3[[#This Row],[ProductID]]</f>
        <v>7</v>
      </c>
      <c r="B280">
        <f>sofile__3[[#This Row],[SupplierID]]</f>
        <v>4</v>
      </c>
      <c r="C280">
        <f>sofile__3[[#This Row],[WeekNum]]</f>
        <v>8</v>
      </c>
      <c r="D280">
        <f>sofile__3[[#This Row],[POToSalesInHours]]</f>
        <v>37</v>
      </c>
      <c r="E280" s="5">
        <f>VLOOKUP(C280,Sheet14!$A$4:$B308,2,FALSE)</f>
        <v>42.05263157894737</v>
      </c>
    </row>
    <row r="281" spans="1:5" x14ac:dyDescent="0.35">
      <c r="A281">
        <f>sofile__3[[#This Row],[ProductID]]</f>
        <v>11</v>
      </c>
      <c r="B281">
        <f>sofile__3[[#This Row],[SupplierID]]</f>
        <v>2</v>
      </c>
      <c r="C281">
        <f>sofile__3[[#This Row],[WeekNum]]</f>
        <v>8</v>
      </c>
      <c r="D281">
        <f>sofile__3[[#This Row],[POToSalesInHours]]</f>
        <v>51</v>
      </c>
      <c r="E281" s="5">
        <f>VLOOKUP(C281,Sheet14!$A$4:$B309,2,FALSE)</f>
        <v>42.05263157894737</v>
      </c>
    </row>
    <row r="282" spans="1:5" x14ac:dyDescent="0.35">
      <c r="A282">
        <f>sofile__3[[#This Row],[ProductID]]</f>
        <v>2</v>
      </c>
      <c r="B282">
        <f>sofile__3[[#This Row],[SupplierID]]</f>
        <v>1</v>
      </c>
      <c r="C282">
        <f>sofile__3[[#This Row],[WeekNum]]</f>
        <v>8</v>
      </c>
      <c r="D282">
        <f>sofile__3[[#This Row],[POToSalesInHours]]</f>
        <v>52</v>
      </c>
      <c r="E282" s="5">
        <f>VLOOKUP(C282,Sheet14!$A$4:$B310,2,FALSE)</f>
        <v>42.05263157894737</v>
      </c>
    </row>
    <row r="283" spans="1:5" x14ac:dyDescent="0.35">
      <c r="A283">
        <f>sofile__3[[#This Row],[ProductID]]</f>
        <v>11</v>
      </c>
      <c r="B283">
        <f>sofile__3[[#This Row],[SupplierID]]</f>
        <v>3</v>
      </c>
      <c r="C283">
        <f>sofile__3[[#This Row],[WeekNum]]</f>
        <v>8</v>
      </c>
      <c r="D283">
        <f>sofile__3[[#This Row],[POToSalesInHours]]</f>
        <v>40</v>
      </c>
      <c r="E283" s="5">
        <f>VLOOKUP(C283,Sheet14!$A$4:$B311,2,FALSE)</f>
        <v>42.05263157894737</v>
      </c>
    </row>
    <row r="284" spans="1:5" x14ac:dyDescent="0.35">
      <c r="A284">
        <f>sofile__3[[#This Row],[ProductID]]</f>
        <v>5</v>
      </c>
      <c r="B284">
        <f>sofile__3[[#This Row],[SupplierID]]</f>
        <v>3</v>
      </c>
      <c r="C284">
        <f>sofile__3[[#This Row],[WeekNum]]</f>
        <v>8</v>
      </c>
      <c r="D284">
        <f>sofile__3[[#This Row],[POToSalesInHours]]</f>
        <v>35</v>
      </c>
      <c r="E284" s="5">
        <f>VLOOKUP(C284,Sheet14!$A$4:$B312,2,FALSE)</f>
        <v>42.05263157894737</v>
      </c>
    </row>
    <row r="285" spans="1:5" x14ac:dyDescent="0.35">
      <c r="A285">
        <f>sofile__3[[#This Row],[ProductID]]</f>
        <v>5</v>
      </c>
      <c r="B285">
        <f>sofile__3[[#This Row],[SupplierID]]</f>
        <v>7</v>
      </c>
      <c r="C285">
        <f>sofile__3[[#This Row],[WeekNum]]</f>
        <v>9</v>
      </c>
      <c r="D285">
        <f>sofile__3[[#This Row],[POToSalesInHours]]</f>
        <v>49</v>
      </c>
      <c r="E285" s="5">
        <f>VLOOKUP(C285,Sheet14!$A$4:$B313,2,FALSE)</f>
        <v>42.731707317073173</v>
      </c>
    </row>
    <row r="286" spans="1:5" x14ac:dyDescent="0.35">
      <c r="A286">
        <f>sofile__3[[#This Row],[ProductID]]</f>
        <v>1</v>
      </c>
      <c r="B286">
        <f>sofile__3[[#This Row],[SupplierID]]</f>
        <v>2</v>
      </c>
      <c r="C286">
        <f>sofile__3[[#This Row],[WeekNum]]</f>
        <v>9</v>
      </c>
      <c r="D286">
        <f>sofile__3[[#This Row],[POToSalesInHours]]</f>
        <v>49</v>
      </c>
      <c r="E286" s="5">
        <f>VLOOKUP(C286,Sheet14!$A$4:$B314,2,FALSE)</f>
        <v>42.731707317073173</v>
      </c>
    </row>
    <row r="287" spans="1:5" x14ac:dyDescent="0.35">
      <c r="A287">
        <f>sofile__3[[#This Row],[ProductID]]</f>
        <v>4</v>
      </c>
      <c r="B287">
        <f>sofile__3[[#This Row],[SupplierID]]</f>
        <v>7</v>
      </c>
      <c r="C287">
        <f>sofile__3[[#This Row],[WeekNum]]</f>
        <v>8</v>
      </c>
      <c r="D287">
        <f>sofile__3[[#This Row],[POToSalesInHours]]</f>
        <v>42</v>
      </c>
      <c r="E287" s="5">
        <f>VLOOKUP(C287,Sheet14!$A$4:$B315,2,FALSE)</f>
        <v>42.05263157894737</v>
      </c>
    </row>
    <row r="288" spans="1:5" x14ac:dyDescent="0.35">
      <c r="A288">
        <f>sofile__3[[#This Row],[ProductID]]</f>
        <v>3</v>
      </c>
      <c r="B288">
        <f>sofile__3[[#This Row],[SupplierID]]</f>
        <v>2</v>
      </c>
      <c r="C288">
        <f>sofile__3[[#This Row],[WeekNum]]</f>
        <v>8</v>
      </c>
      <c r="D288">
        <f>sofile__3[[#This Row],[POToSalesInHours]]</f>
        <v>40</v>
      </c>
      <c r="E288" s="5">
        <f>VLOOKUP(C288,Sheet14!$A$4:$B316,2,FALSE)</f>
        <v>42.05263157894737</v>
      </c>
    </row>
    <row r="289" spans="1:5" x14ac:dyDescent="0.35">
      <c r="A289">
        <f>sofile__3[[#This Row],[ProductID]]</f>
        <v>8</v>
      </c>
      <c r="B289">
        <f>sofile__3[[#This Row],[SupplierID]]</f>
        <v>4</v>
      </c>
      <c r="C289">
        <f>sofile__3[[#This Row],[WeekNum]]</f>
        <v>8</v>
      </c>
      <c r="D289">
        <f>sofile__3[[#This Row],[POToSalesInHours]]</f>
        <v>45</v>
      </c>
      <c r="E289" s="5">
        <f>VLOOKUP(C289,Sheet14!$A$4:$B317,2,FALSE)</f>
        <v>42.05263157894737</v>
      </c>
    </row>
    <row r="290" spans="1:5" x14ac:dyDescent="0.35">
      <c r="A290">
        <f>sofile__3[[#This Row],[ProductID]]</f>
        <v>9</v>
      </c>
      <c r="B290">
        <f>sofile__3[[#This Row],[SupplierID]]</f>
        <v>6</v>
      </c>
      <c r="C290">
        <f>sofile__3[[#This Row],[WeekNum]]</f>
        <v>9</v>
      </c>
      <c r="D290">
        <f>sofile__3[[#This Row],[POToSalesInHours]]</f>
        <v>49</v>
      </c>
      <c r="E290" s="5">
        <f>VLOOKUP(C290,Sheet14!$A$4:$B318,2,FALSE)</f>
        <v>42.731707317073173</v>
      </c>
    </row>
    <row r="291" spans="1:5" x14ac:dyDescent="0.35">
      <c r="A291">
        <f>sofile__3[[#This Row],[ProductID]]</f>
        <v>3</v>
      </c>
      <c r="B291">
        <f>sofile__3[[#This Row],[SupplierID]]</f>
        <v>7</v>
      </c>
      <c r="C291">
        <f>sofile__3[[#This Row],[WeekNum]]</f>
        <v>9</v>
      </c>
      <c r="D291">
        <f>sofile__3[[#This Row],[POToSalesInHours]]</f>
        <v>49</v>
      </c>
      <c r="E291" s="5">
        <f>VLOOKUP(C291,Sheet14!$A$4:$B319,2,FALSE)</f>
        <v>42.731707317073173</v>
      </c>
    </row>
    <row r="292" spans="1:5" x14ac:dyDescent="0.35">
      <c r="A292">
        <f>sofile__3[[#This Row],[ProductID]]</f>
        <v>1</v>
      </c>
      <c r="B292">
        <f>sofile__3[[#This Row],[SupplierID]]</f>
        <v>3</v>
      </c>
      <c r="C292">
        <f>sofile__3[[#This Row],[WeekNum]]</f>
        <v>9</v>
      </c>
      <c r="D292">
        <f>sofile__3[[#This Row],[POToSalesInHours]]</f>
        <v>33</v>
      </c>
      <c r="E292" s="5">
        <f>VLOOKUP(C292,Sheet14!$A$4:$B320,2,FALSE)</f>
        <v>42.731707317073173</v>
      </c>
    </row>
    <row r="293" spans="1:5" x14ac:dyDescent="0.35">
      <c r="A293">
        <f>sofile__3[[#This Row],[ProductID]]</f>
        <v>2</v>
      </c>
      <c r="B293">
        <f>sofile__3[[#This Row],[SupplierID]]</f>
        <v>7</v>
      </c>
      <c r="C293">
        <f>sofile__3[[#This Row],[WeekNum]]</f>
        <v>9</v>
      </c>
      <c r="D293">
        <f>sofile__3[[#This Row],[POToSalesInHours]]</f>
        <v>46</v>
      </c>
      <c r="E293" s="5">
        <f>VLOOKUP(C293,Sheet14!$A$4:$B321,2,FALSE)</f>
        <v>42.731707317073173</v>
      </c>
    </row>
    <row r="294" spans="1:5" x14ac:dyDescent="0.35">
      <c r="A294">
        <f>sofile__3[[#This Row],[ProductID]]</f>
        <v>6</v>
      </c>
      <c r="B294">
        <f>sofile__3[[#This Row],[SupplierID]]</f>
        <v>6</v>
      </c>
      <c r="C294">
        <f>sofile__3[[#This Row],[WeekNum]]</f>
        <v>9</v>
      </c>
      <c r="D294">
        <f>sofile__3[[#This Row],[POToSalesInHours]]</f>
        <v>43</v>
      </c>
      <c r="E294" s="5">
        <f>VLOOKUP(C294,Sheet14!$A$4:$B322,2,FALSE)</f>
        <v>42.731707317073173</v>
      </c>
    </row>
    <row r="295" spans="1:5" x14ac:dyDescent="0.35">
      <c r="A295">
        <f>sofile__3[[#This Row],[ProductID]]</f>
        <v>6</v>
      </c>
      <c r="B295">
        <f>sofile__3[[#This Row],[SupplierID]]</f>
        <v>3</v>
      </c>
      <c r="C295">
        <f>sofile__3[[#This Row],[WeekNum]]</f>
        <v>9</v>
      </c>
      <c r="D295">
        <f>sofile__3[[#This Row],[POToSalesInHours]]</f>
        <v>50</v>
      </c>
      <c r="E295" s="5">
        <f>VLOOKUP(C295,Sheet14!$A$4:$B323,2,FALSE)</f>
        <v>42.731707317073173</v>
      </c>
    </row>
    <row r="296" spans="1:5" x14ac:dyDescent="0.35">
      <c r="A296">
        <f>sofile__3[[#This Row],[ProductID]]</f>
        <v>11</v>
      </c>
      <c r="B296">
        <f>sofile__3[[#This Row],[SupplierID]]</f>
        <v>5</v>
      </c>
      <c r="C296">
        <f>sofile__3[[#This Row],[WeekNum]]</f>
        <v>9</v>
      </c>
      <c r="D296">
        <f>sofile__3[[#This Row],[POToSalesInHours]]</f>
        <v>44</v>
      </c>
      <c r="E296" s="5">
        <f>VLOOKUP(C296,Sheet14!$A$4:$B324,2,FALSE)</f>
        <v>42.731707317073173</v>
      </c>
    </row>
    <row r="297" spans="1:5" x14ac:dyDescent="0.35">
      <c r="A297">
        <f>sofile__3[[#This Row],[ProductID]]</f>
        <v>10</v>
      </c>
      <c r="B297">
        <f>sofile__3[[#This Row],[SupplierID]]</f>
        <v>3</v>
      </c>
      <c r="C297">
        <f>sofile__3[[#This Row],[WeekNum]]</f>
        <v>9</v>
      </c>
      <c r="D297">
        <f>sofile__3[[#This Row],[POToSalesInHours]]</f>
        <v>39</v>
      </c>
      <c r="E297" s="5">
        <f>VLOOKUP(C297,Sheet14!$A$4:$B325,2,FALSE)</f>
        <v>42.731707317073173</v>
      </c>
    </row>
    <row r="298" spans="1:5" x14ac:dyDescent="0.35">
      <c r="A298">
        <f>sofile__3[[#This Row],[ProductID]]</f>
        <v>12</v>
      </c>
      <c r="B298">
        <f>sofile__3[[#This Row],[SupplierID]]</f>
        <v>3</v>
      </c>
      <c r="C298">
        <f>sofile__3[[#This Row],[WeekNum]]</f>
        <v>9</v>
      </c>
      <c r="D298">
        <f>sofile__3[[#This Row],[POToSalesInHours]]</f>
        <v>51</v>
      </c>
      <c r="E298" s="5">
        <f>VLOOKUP(C298,Sheet14!$A$4:$B326,2,FALSE)</f>
        <v>42.731707317073173</v>
      </c>
    </row>
    <row r="299" spans="1:5" x14ac:dyDescent="0.35">
      <c r="A299">
        <f>sofile__3[[#This Row],[ProductID]]</f>
        <v>6</v>
      </c>
      <c r="B299">
        <f>sofile__3[[#This Row],[SupplierID]]</f>
        <v>4</v>
      </c>
      <c r="C299">
        <f>sofile__3[[#This Row],[WeekNum]]</f>
        <v>9</v>
      </c>
      <c r="D299">
        <f>sofile__3[[#This Row],[POToSalesInHours]]</f>
        <v>45</v>
      </c>
      <c r="E299" s="5">
        <f>VLOOKUP(C299,Sheet14!$A$4:$B327,2,FALSE)</f>
        <v>42.731707317073173</v>
      </c>
    </row>
    <row r="300" spans="1:5" x14ac:dyDescent="0.35">
      <c r="A300">
        <f>sofile__3[[#This Row],[ProductID]]</f>
        <v>1</v>
      </c>
      <c r="B300">
        <f>sofile__3[[#This Row],[SupplierID]]</f>
        <v>6</v>
      </c>
      <c r="C300">
        <f>sofile__3[[#This Row],[WeekNum]]</f>
        <v>9</v>
      </c>
      <c r="D300">
        <f>sofile__3[[#This Row],[POToSalesInHours]]</f>
        <v>36</v>
      </c>
      <c r="E300" s="5">
        <f>VLOOKUP(C300,Sheet14!$A$4:$B328,2,FALSE)</f>
        <v>42.731707317073173</v>
      </c>
    </row>
    <row r="301" spans="1:5" x14ac:dyDescent="0.35">
      <c r="A301">
        <f>sofile__3[[#This Row],[ProductID]]</f>
        <v>3</v>
      </c>
      <c r="B301">
        <f>sofile__3[[#This Row],[SupplierID]]</f>
        <v>2</v>
      </c>
      <c r="C301">
        <f>sofile__3[[#This Row],[WeekNum]]</f>
        <v>9</v>
      </c>
      <c r="D301">
        <f>sofile__3[[#This Row],[POToSalesInHours]]</f>
        <v>32</v>
      </c>
      <c r="E301" s="5">
        <f>VLOOKUP(C301,Sheet14!$A$4:$B329,2,FALSE)</f>
        <v>42.731707317073173</v>
      </c>
    </row>
    <row r="302" spans="1:5" x14ac:dyDescent="0.35">
      <c r="A302">
        <f>sofile__3[[#This Row],[ProductID]]</f>
        <v>3</v>
      </c>
      <c r="B302">
        <f>sofile__3[[#This Row],[SupplierID]]</f>
        <v>6</v>
      </c>
      <c r="C302">
        <f>sofile__3[[#This Row],[WeekNum]]</f>
        <v>9</v>
      </c>
      <c r="D302">
        <f>sofile__3[[#This Row],[POToSalesInHours]]</f>
        <v>50</v>
      </c>
      <c r="E302" s="5">
        <f>VLOOKUP(C302,Sheet14!$A$4:$B330,2,FALSE)</f>
        <v>42.731707317073173</v>
      </c>
    </row>
    <row r="303" spans="1:5" x14ac:dyDescent="0.35">
      <c r="A303">
        <f>sofile__3[[#This Row],[ProductID]]</f>
        <v>14</v>
      </c>
      <c r="B303">
        <f>sofile__3[[#This Row],[SupplierID]]</f>
        <v>2</v>
      </c>
      <c r="C303">
        <f>sofile__3[[#This Row],[WeekNum]]</f>
        <v>9</v>
      </c>
      <c r="D303">
        <f>sofile__3[[#This Row],[POToSalesInHours]]</f>
        <v>52</v>
      </c>
      <c r="E303" s="5">
        <f>VLOOKUP(C303,Sheet14!$A$4:$B331,2,FALSE)</f>
        <v>42.731707317073173</v>
      </c>
    </row>
    <row r="304" spans="1:5" x14ac:dyDescent="0.35">
      <c r="A304">
        <f>sofile__3[[#This Row],[ProductID]]</f>
        <v>3</v>
      </c>
      <c r="B304">
        <f>sofile__3[[#This Row],[SupplierID]]</f>
        <v>1</v>
      </c>
      <c r="C304">
        <f>sofile__3[[#This Row],[WeekNum]]</f>
        <v>9</v>
      </c>
      <c r="D304">
        <f>sofile__3[[#This Row],[POToSalesInHours]]</f>
        <v>38</v>
      </c>
      <c r="E304" s="5">
        <f>VLOOKUP(C304,Sheet14!$A$4:$B332,2,FALSE)</f>
        <v>42.731707317073173</v>
      </c>
    </row>
    <row r="305" spans="1:5" x14ac:dyDescent="0.35">
      <c r="A305">
        <f>sofile__3[[#This Row],[ProductID]]</f>
        <v>8</v>
      </c>
      <c r="B305">
        <f>sofile__3[[#This Row],[SupplierID]]</f>
        <v>2</v>
      </c>
      <c r="C305">
        <f>sofile__3[[#This Row],[WeekNum]]</f>
        <v>9</v>
      </c>
      <c r="D305">
        <f>sofile__3[[#This Row],[POToSalesInHours]]</f>
        <v>51</v>
      </c>
      <c r="E305" s="5">
        <f>VLOOKUP(C305,Sheet14!$A$4:$B333,2,FALSE)</f>
        <v>42.731707317073173</v>
      </c>
    </row>
    <row r="306" spans="1:5" x14ac:dyDescent="0.35">
      <c r="A306">
        <f>sofile__3[[#This Row],[ProductID]]</f>
        <v>3</v>
      </c>
      <c r="B306">
        <f>sofile__3[[#This Row],[SupplierID]]</f>
        <v>3</v>
      </c>
      <c r="C306">
        <f>sofile__3[[#This Row],[WeekNum]]</f>
        <v>9</v>
      </c>
      <c r="D306">
        <f>sofile__3[[#This Row],[POToSalesInHours]]</f>
        <v>48</v>
      </c>
      <c r="E306" s="5">
        <f>VLOOKUP(C306,Sheet14!$A$4:$B334,2,FALSE)</f>
        <v>42.731707317073173</v>
      </c>
    </row>
    <row r="307" spans="1:5" x14ac:dyDescent="0.35">
      <c r="A307">
        <f>sofile__3[[#This Row],[ProductID]]</f>
        <v>7</v>
      </c>
      <c r="B307">
        <f>sofile__3[[#This Row],[SupplierID]]</f>
        <v>2</v>
      </c>
      <c r="C307">
        <f>sofile__3[[#This Row],[WeekNum]]</f>
        <v>9</v>
      </c>
      <c r="D307">
        <f>sofile__3[[#This Row],[POToSalesInHours]]</f>
        <v>37</v>
      </c>
      <c r="E307" s="5">
        <f>VLOOKUP(C307,Sheet14!$A$4:$B335,2,FALSE)</f>
        <v>42.731707317073173</v>
      </c>
    </row>
    <row r="308" spans="1:5" x14ac:dyDescent="0.35">
      <c r="A308">
        <f>sofile__3[[#This Row],[ProductID]]</f>
        <v>3</v>
      </c>
      <c r="B308">
        <f>sofile__3[[#This Row],[SupplierID]]</f>
        <v>7</v>
      </c>
      <c r="C308">
        <f>sofile__3[[#This Row],[WeekNum]]</f>
        <v>9</v>
      </c>
      <c r="D308">
        <f>sofile__3[[#This Row],[POToSalesInHours]]</f>
        <v>36</v>
      </c>
      <c r="E308" s="5">
        <f>VLOOKUP(C308,Sheet14!$A$4:$B336,2,FALSE)</f>
        <v>42.731707317073173</v>
      </c>
    </row>
    <row r="309" spans="1:5" x14ac:dyDescent="0.35">
      <c r="A309">
        <f>sofile__3[[#This Row],[ProductID]]</f>
        <v>6</v>
      </c>
      <c r="B309">
        <f>sofile__3[[#This Row],[SupplierID]]</f>
        <v>1</v>
      </c>
      <c r="C309">
        <f>sofile__3[[#This Row],[WeekNum]]</f>
        <v>9</v>
      </c>
      <c r="D309">
        <f>sofile__3[[#This Row],[POToSalesInHours]]</f>
        <v>39</v>
      </c>
      <c r="E309" s="5">
        <f>VLOOKUP(C309,Sheet14!$A$4:$B337,2,FALSE)</f>
        <v>42.731707317073173</v>
      </c>
    </row>
    <row r="310" spans="1:5" x14ac:dyDescent="0.35">
      <c r="A310">
        <f>sofile__3[[#This Row],[ProductID]]</f>
        <v>13</v>
      </c>
      <c r="B310">
        <f>sofile__3[[#This Row],[SupplierID]]</f>
        <v>4</v>
      </c>
      <c r="C310">
        <f>sofile__3[[#This Row],[WeekNum]]</f>
        <v>9</v>
      </c>
      <c r="D310">
        <f>sofile__3[[#This Row],[POToSalesInHours]]</f>
        <v>40</v>
      </c>
      <c r="E310" s="5">
        <f>VLOOKUP(C310,Sheet14!$A$4:$B338,2,FALSE)</f>
        <v>42.731707317073173</v>
      </c>
    </row>
    <row r="311" spans="1:5" x14ac:dyDescent="0.35">
      <c r="A311">
        <f>sofile__3[[#This Row],[ProductID]]</f>
        <v>6</v>
      </c>
      <c r="B311">
        <f>sofile__3[[#This Row],[SupplierID]]</f>
        <v>5</v>
      </c>
      <c r="C311">
        <f>sofile__3[[#This Row],[WeekNum]]</f>
        <v>9</v>
      </c>
      <c r="D311">
        <f>sofile__3[[#This Row],[POToSalesInHours]]</f>
        <v>38</v>
      </c>
      <c r="E311" s="5">
        <f>VLOOKUP(C311,Sheet14!$A$4:$B339,2,FALSE)</f>
        <v>42.731707317073173</v>
      </c>
    </row>
    <row r="312" spans="1:5" x14ac:dyDescent="0.35">
      <c r="A312">
        <f>sofile__3[[#This Row],[ProductID]]</f>
        <v>11</v>
      </c>
      <c r="B312">
        <f>sofile__3[[#This Row],[SupplierID]]</f>
        <v>5</v>
      </c>
      <c r="C312">
        <f>sofile__3[[#This Row],[WeekNum]]</f>
        <v>9</v>
      </c>
      <c r="D312">
        <f>sofile__3[[#This Row],[POToSalesInHours]]</f>
        <v>41</v>
      </c>
      <c r="E312" s="5">
        <f>VLOOKUP(C312,Sheet14!$A$4:$B340,2,FALSE)</f>
        <v>42.731707317073173</v>
      </c>
    </row>
    <row r="313" spans="1:5" x14ac:dyDescent="0.35">
      <c r="A313">
        <f>sofile__3[[#This Row],[ProductID]]</f>
        <v>6</v>
      </c>
      <c r="B313">
        <f>sofile__3[[#This Row],[SupplierID]]</f>
        <v>2</v>
      </c>
      <c r="C313">
        <f>sofile__3[[#This Row],[WeekNum]]</f>
        <v>9</v>
      </c>
      <c r="D313">
        <f>sofile__3[[#This Row],[POToSalesInHours]]</f>
        <v>42</v>
      </c>
      <c r="E313" s="5">
        <f>VLOOKUP(C313,Sheet14!$A$4:$B341,2,FALSE)</f>
        <v>42.731707317073173</v>
      </c>
    </row>
    <row r="314" spans="1:5" x14ac:dyDescent="0.35">
      <c r="A314">
        <f>sofile__3[[#This Row],[ProductID]]</f>
        <v>3</v>
      </c>
      <c r="B314">
        <f>sofile__3[[#This Row],[SupplierID]]</f>
        <v>4</v>
      </c>
      <c r="C314">
        <f>sofile__3[[#This Row],[WeekNum]]</f>
        <v>9</v>
      </c>
      <c r="D314">
        <f>sofile__3[[#This Row],[POToSalesInHours]]</f>
        <v>52</v>
      </c>
      <c r="E314" s="5">
        <f>VLOOKUP(C314,Sheet14!$A$4:$B342,2,FALSE)</f>
        <v>42.731707317073173</v>
      </c>
    </row>
    <row r="315" spans="1:5" x14ac:dyDescent="0.35">
      <c r="A315">
        <f>sofile__3[[#This Row],[ProductID]]</f>
        <v>3</v>
      </c>
      <c r="B315">
        <f>sofile__3[[#This Row],[SupplierID]]</f>
        <v>2</v>
      </c>
      <c r="C315">
        <f>sofile__3[[#This Row],[WeekNum]]</f>
        <v>9</v>
      </c>
      <c r="D315">
        <f>sofile__3[[#This Row],[POToSalesInHours]]</f>
        <v>34</v>
      </c>
      <c r="E315" s="5">
        <f>VLOOKUP(C315,Sheet14!$A$4:$B343,2,FALSE)</f>
        <v>42.731707317073173</v>
      </c>
    </row>
    <row r="316" spans="1:5" x14ac:dyDescent="0.35">
      <c r="A316">
        <f>sofile__3[[#This Row],[ProductID]]</f>
        <v>11</v>
      </c>
      <c r="B316">
        <f>sofile__3[[#This Row],[SupplierID]]</f>
        <v>5</v>
      </c>
      <c r="C316">
        <f>sofile__3[[#This Row],[WeekNum]]</f>
        <v>9</v>
      </c>
      <c r="D316">
        <f>sofile__3[[#This Row],[POToSalesInHours]]</f>
        <v>42</v>
      </c>
      <c r="E316" s="5">
        <f>VLOOKUP(C316,Sheet14!$A$4:$B344,2,FALSE)</f>
        <v>42.731707317073173</v>
      </c>
    </row>
    <row r="317" spans="1:5" x14ac:dyDescent="0.35">
      <c r="A317">
        <f>sofile__3[[#This Row],[ProductID]]</f>
        <v>3</v>
      </c>
      <c r="B317">
        <f>sofile__3[[#This Row],[SupplierID]]</f>
        <v>2</v>
      </c>
      <c r="C317">
        <f>sofile__3[[#This Row],[WeekNum]]</f>
        <v>9</v>
      </c>
      <c r="D317">
        <f>sofile__3[[#This Row],[POToSalesInHours]]</f>
        <v>42</v>
      </c>
      <c r="E317" s="5">
        <f>VLOOKUP(C317,Sheet14!$A$4:$B345,2,FALSE)</f>
        <v>42.731707317073173</v>
      </c>
    </row>
    <row r="318" spans="1:5" x14ac:dyDescent="0.35">
      <c r="A318">
        <f>sofile__3[[#This Row],[ProductID]]</f>
        <v>8</v>
      </c>
      <c r="B318">
        <f>sofile__3[[#This Row],[SupplierID]]</f>
        <v>3</v>
      </c>
      <c r="C318">
        <f>sofile__3[[#This Row],[WeekNum]]</f>
        <v>9</v>
      </c>
      <c r="D318">
        <f>sofile__3[[#This Row],[POToSalesInHours]]</f>
        <v>39</v>
      </c>
      <c r="E318" s="5">
        <f>VLOOKUP(C318,Sheet14!$A$4:$B346,2,FALSE)</f>
        <v>42.731707317073173</v>
      </c>
    </row>
    <row r="319" spans="1:5" x14ac:dyDescent="0.35">
      <c r="A319">
        <f>sofile__3[[#This Row],[ProductID]]</f>
        <v>5</v>
      </c>
      <c r="B319">
        <f>sofile__3[[#This Row],[SupplierID]]</f>
        <v>6</v>
      </c>
      <c r="C319">
        <f>sofile__3[[#This Row],[WeekNum]]</f>
        <v>9</v>
      </c>
      <c r="D319">
        <f>sofile__3[[#This Row],[POToSalesInHours]]</f>
        <v>40</v>
      </c>
      <c r="E319" s="5">
        <f>VLOOKUP(C319,Sheet14!$A$4:$B347,2,FALSE)</f>
        <v>42.731707317073173</v>
      </c>
    </row>
    <row r="320" spans="1:5" x14ac:dyDescent="0.35">
      <c r="A320">
        <f>sofile__3[[#This Row],[ProductID]]</f>
        <v>13</v>
      </c>
      <c r="B320">
        <f>sofile__3[[#This Row],[SupplierID]]</f>
        <v>2</v>
      </c>
      <c r="C320">
        <f>sofile__3[[#This Row],[WeekNum]]</f>
        <v>9</v>
      </c>
      <c r="D320">
        <f>sofile__3[[#This Row],[POToSalesInHours]]</f>
        <v>42</v>
      </c>
      <c r="E320" s="5">
        <f>VLOOKUP(C320,Sheet14!$A$4:$B348,2,FALSE)</f>
        <v>42.731707317073173</v>
      </c>
    </row>
    <row r="321" spans="1:5" x14ac:dyDescent="0.35">
      <c r="A321">
        <f>sofile__3[[#This Row],[ProductID]]</f>
        <v>9</v>
      </c>
      <c r="B321">
        <f>sofile__3[[#This Row],[SupplierID]]</f>
        <v>2</v>
      </c>
      <c r="C321">
        <f>sofile__3[[#This Row],[WeekNum]]</f>
        <v>9</v>
      </c>
      <c r="D321">
        <f>sofile__3[[#This Row],[POToSalesInHours]]</f>
        <v>51</v>
      </c>
      <c r="E321" s="5">
        <f>VLOOKUP(C321,Sheet14!$A$4:$B349,2,FALSE)</f>
        <v>42.731707317073173</v>
      </c>
    </row>
    <row r="322" spans="1:5" x14ac:dyDescent="0.35">
      <c r="A322">
        <f>sofile__3[[#This Row],[ProductID]]</f>
        <v>12</v>
      </c>
      <c r="B322">
        <f>sofile__3[[#This Row],[SupplierID]]</f>
        <v>7</v>
      </c>
      <c r="C322">
        <f>sofile__3[[#This Row],[WeekNum]]</f>
        <v>9</v>
      </c>
      <c r="D322">
        <f>sofile__3[[#This Row],[POToSalesInHours]]</f>
        <v>37</v>
      </c>
      <c r="E322" s="5">
        <f>VLOOKUP(C322,Sheet14!$A$4:$B350,2,FALSE)</f>
        <v>42.731707317073173</v>
      </c>
    </row>
    <row r="323" spans="1:5" x14ac:dyDescent="0.35">
      <c r="A323">
        <f>sofile__3[[#This Row],[ProductID]]</f>
        <v>2</v>
      </c>
      <c r="B323">
        <f>sofile__3[[#This Row],[SupplierID]]</f>
        <v>7</v>
      </c>
      <c r="C323">
        <f>sofile__3[[#This Row],[WeekNum]]</f>
        <v>9</v>
      </c>
      <c r="D323">
        <f>sofile__3[[#This Row],[POToSalesInHours]]</f>
        <v>48</v>
      </c>
      <c r="E323" s="5">
        <f>VLOOKUP(C323,Sheet14!$A$4:$B351,2,FALSE)</f>
        <v>42.731707317073173</v>
      </c>
    </row>
    <row r="324" spans="1:5" x14ac:dyDescent="0.35">
      <c r="A324">
        <f>sofile__3[[#This Row],[ProductID]]</f>
        <v>9</v>
      </c>
      <c r="B324">
        <f>sofile__3[[#This Row],[SupplierID]]</f>
        <v>6</v>
      </c>
      <c r="C324">
        <f>sofile__3[[#This Row],[WeekNum]]</f>
        <v>9</v>
      </c>
      <c r="D324">
        <f>sofile__3[[#This Row],[POToSalesInHours]]</f>
        <v>44</v>
      </c>
      <c r="E324" s="5">
        <f>VLOOKUP(C324,Sheet14!$A$4:$B352,2,FALSE)</f>
        <v>42.731707317073173</v>
      </c>
    </row>
    <row r="325" spans="1:5" x14ac:dyDescent="0.35">
      <c r="A325">
        <f>sofile__3[[#This Row],[ProductID]]</f>
        <v>7</v>
      </c>
      <c r="B325">
        <f>sofile__3[[#This Row],[SupplierID]]</f>
        <v>7</v>
      </c>
      <c r="C325">
        <f>sofile__3[[#This Row],[WeekNum]]</f>
        <v>9</v>
      </c>
      <c r="D325">
        <f>sofile__3[[#This Row],[POToSalesInHours]]</f>
        <v>34</v>
      </c>
      <c r="E325" s="5">
        <f>VLOOKUP(C325,Sheet14!$A$4:$B353,2,FALSE)</f>
        <v>42.731707317073173</v>
      </c>
    </row>
    <row r="326" spans="1:5" x14ac:dyDescent="0.35">
      <c r="A326">
        <f>sofile__3[[#This Row],[ProductID]]</f>
        <v>12</v>
      </c>
      <c r="B326">
        <f>sofile__3[[#This Row],[SupplierID]]</f>
        <v>4</v>
      </c>
      <c r="C326">
        <f>sofile__3[[#This Row],[WeekNum]]</f>
        <v>9</v>
      </c>
      <c r="D326">
        <f>sofile__3[[#This Row],[POToSalesInHours]]</f>
        <v>45</v>
      </c>
      <c r="E326" s="5">
        <f>VLOOKUP(C326,Sheet14!$A$4:$B354,2,FALSE)</f>
        <v>42.731707317073173</v>
      </c>
    </row>
    <row r="327" spans="1:5" x14ac:dyDescent="0.35">
      <c r="A327">
        <f>sofile__3[[#This Row],[ProductID]]</f>
        <v>6</v>
      </c>
      <c r="B327">
        <f>sofile__3[[#This Row],[SupplierID]]</f>
        <v>4</v>
      </c>
      <c r="C327">
        <f>sofile__3[[#This Row],[WeekNum]]</f>
        <v>9</v>
      </c>
      <c r="D327">
        <f>sofile__3[[#This Row],[POToSalesInHours]]</f>
        <v>39</v>
      </c>
      <c r="E327" s="5">
        <f>VLOOKUP(C327,Sheet14!$A$4:$B355,2,FALSE)</f>
        <v>42.731707317073173</v>
      </c>
    </row>
    <row r="328" spans="1:5" x14ac:dyDescent="0.35">
      <c r="A328">
        <f>sofile__3[[#This Row],[ProductID]]</f>
        <v>10</v>
      </c>
      <c r="B328">
        <f>sofile__3[[#This Row],[SupplierID]]</f>
        <v>1</v>
      </c>
      <c r="C328">
        <f>sofile__3[[#This Row],[WeekNum]]</f>
        <v>9</v>
      </c>
      <c r="D328">
        <f>sofile__3[[#This Row],[POToSalesInHours]]</f>
        <v>36</v>
      </c>
      <c r="E328" s="5">
        <f>VLOOKUP(C328,Sheet14!$A$4:$B356,2,FALSE)</f>
        <v>42.731707317073173</v>
      </c>
    </row>
    <row r="329" spans="1:5" x14ac:dyDescent="0.35">
      <c r="A329">
        <f>sofile__3[[#This Row],[ProductID]]</f>
        <v>4</v>
      </c>
      <c r="B329">
        <f>sofile__3[[#This Row],[SupplierID]]</f>
        <v>4</v>
      </c>
      <c r="C329">
        <f>sofile__3[[#This Row],[WeekNum]]</f>
        <v>10</v>
      </c>
      <c r="D329">
        <f>sofile__3[[#This Row],[POToSalesInHours]]</f>
        <v>52</v>
      </c>
      <c r="E329" s="5">
        <f>VLOOKUP(C329,Sheet14!$A$4:$B357,2,FALSE)</f>
        <v>37.341463414634148</v>
      </c>
    </row>
    <row r="330" spans="1:5" x14ac:dyDescent="0.35">
      <c r="A330">
        <f>sofile__3[[#This Row],[ProductID]]</f>
        <v>10</v>
      </c>
      <c r="B330">
        <f>sofile__3[[#This Row],[SupplierID]]</f>
        <v>1</v>
      </c>
      <c r="C330">
        <f>sofile__3[[#This Row],[WeekNum]]</f>
        <v>10</v>
      </c>
      <c r="D330">
        <f>sofile__3[[#This Row],[POToSalesInHours]]</f>
        <v>52</v>
      </c>
      <c r="E330" s="5">
        <f>VLOOKUP(C330,Sheet14!$A$4:$B358,2,FALSE)</f>
        <v>37.341463414634148</v>
      </c>
    </row>
    <row r="331" spans="1:5" x14ac:dyDescent="0.35">
      <c r="A331">
        <f>sofile__3[[#This Row],[ProductID]]</f>
        <v>14</v>
      </c>
      <c r="B331">
        <f>sofile__3[[#This Row],[SupplierID]]</f>
        <v>6</v>
      </c>
      <c r="C331">
        <f>sofile__3[[#This Row],[WeekNum]]</f>
        <v>10</v>
      </c>
      <c r="D331">
        <f>sofile__3[[#This Row],[POToSalesInHours]]</f>
        <v>51</v>
      </c>
      <c r="E331" s="5">
        <f>VLOOKUP(C331,Sheet14!$A$4:$B359,2,FALSE)</f>
        <v>37.341463414634148</v>
      </c>
    </row>
    <row r="332" spans="1:5" x14ac:dyDescent="0.35">
      <c r="A332">
        <f>sofile__3[[#This Row],[ProductID]]</f>
        <v>14</v>
      </c>
      <c r="B332">
        <f>sofile__3[[#This Row],[SupplierID]]</f>
        <v>3</v>
      </c>
      <c r="C332">
        <f>sofile__3[[#This Row],[WeekNum]]</f>
        <v>10</v>
      </c>
      <c r="D332">
        <f>sofile__3[[#This Row],[POToSalesInHours]]</f>
        <v>33</v>
      </c>
      <c r="E332" s="5">
        <f>VLOOKUP(C332,Sheet14!$A$4:$B360,2,FALSE)</f>
        <v>37.341463414634148</v>
      </c>
    </row>
    <row r="333" spans="1:5" x14ac:dyDescent="0.35">
      <c r="A333">
        <f>sofile__3[[#This Row],[ProductID]]</f>
        <v>14</v>
      </c>
      <c r="B333">
        <f>sofile__3[[#This Row],[SupplierID]]</f>
        <v>2</v>
      </c>
      <c r="C333">
        <f>sofile__3[[#This Row],[WeekNum]]</f>
        <v>10</v>
      </c>
      <c r="D333">
        <f>sofile__3[[#This Row],[POToSalesInHours]]</f>
        <v>36</v>
      </c>
      <c r="E333" s="5">
        <f>VLOOKUP(C333,Sheet14!$A$4:$B361,2,FALSE)</f>
        <v>37.341463414634148</v>
      </c>
    </row>
    <row r="334" spans="1:5" x14ac:dyDescent="0.35">
      <c r="A334">
        <f>sofile__3[[#This Row],[ProductID]]</f>
        <v>7</v>
      </c>
      <c r="B334">
        <f>sofile__3[[#This Row],[SupplierID]]</f>
        <v>2</v>
      </c>
      <c r="C334">
        <f>sofile__3[[#This Row],[WeekNum]]</f>
        <v>10</v>
      </c>
      <c r="D334">
        <f>sofile__3[[#This Row],[POToSalesInHours]]</f>
        <v>32</v>
      </c>
      <c r="E334" s="5">
        <f>VLOOKUP(C334,Sheet14!$A$4:$B362,2,FALSE)</f>
        <v>37.341463414634148</v>
      </c>
    </row>
    <row r="335" spans="1:5" x14ac:dyDescent="0.35">
      <c r="A335">
        <f>sofile__3[[#This Row],[ProductID]]</f>
        <v>8</v>
      </c>
      <c r="B335">
        <f>sofile__3[[#This Row],[SupplierID]]</f>
        <v>4</v>
      </c>
      <c r="C335">
        <f>sofile__3[[#This Row],[WeekNum]]</f>
        <v>10</v>
      </c>
      <c r="D335">
        <f>sofile__3[[#This Row],[POToSalesInHours]]</f>
        <v>39</v>
      </c>
      <c r="E335" s="5">
        <f>VLOOKUP(C335,Sheet14!$A$4:$B363,2,FALSE)</f>
        <v>37.341463414634148</v>
      </c>
    </row>
    <row r="336" spans="1:5" x14ac:dyDescent="0.35">
      <c r="A336">
        <f>sofile__3[[#This Row],[ProductID]]</f>
        <v>12</v>
      </c>
      <c r="B336">
        <f>sofile__3[[#This Row],[SupplierID]]</f>
        <v>4</v>
      </c>
      <c r="C336">
        <f>sofile__3[[#This Row],[WeekNum]]</f>
        <v>10</v>
      </c>
      <c r="D336">
        <f>sofile__3[[#This Row],[POToSalesInHours]]</f>
        <v>40</v>
      </c>
      <c r="E336" s="5">
        <f>VLOOKUP(C336,Sheet14!$A$4:$B364,2,FALSE)</f>
        <v>37.341463414634148</v>
      </c>
    </row>
    <row r="337" spans="1:5" x14ac:dyDescent="0.35">
      <c r="A337">
        <f>sofile__3[[#This Row],[ProductID]]</f>
        <v>10</v>
      </c>
      <c r="B337">
        <f>sofile__3[[#This Row],[SupplierID]]</f>
        <v>5</v>
      </c>
      <c r="C337">
        <f>sofile__3[[#This Row],[WeekNum]]</f>
        <v>10</v>
      </c>
      <c r="D337">
        <f>sofile__3[[#This Row],[POToSalesInHours]]</f>
        <v>43</v>
      </c>
      <c r="E337" s="5">
        <f>VLOOKUP(C337,Sheet14!$A$4:$B365,2,FALSE)</f>
        <v>37.341463414634148</v>
      </c>
    </row>
    <row r="338" spans="1:5" x14ac:dyDescent="0.35">
      <c r="A338">
        <f>sofile__3[[#This Row],[ProductID]]</f>
        <v>2</v>
      </c>
      <c r="B338">
        <f>sofile__3[[#This Row],[SupplierID]]</f>
        <v>2</v>
      </c>
      <c r="C338">
        <f>sofile__3[[#This Row],[WeekNum]]</f>
        <v>10</v>
      </c>
      <c r="D338">
        <f>sofile__3[[#This Row],[POToSalesInHours]]</f>
        <v>40</v>
      </c>
      <c r="E338" s="5">
        <f>VLOOKUP(C338,Sheet14!$A$4:$B366,2,FALSE)</f>
        <v>37.341463414634148</v>
      </c>
    </row>
    <row r="339" spans="1:5" x14ac:dyDescent="0.35">
      <c r="A339">
        <f>sofile__3[[#This Row],[ProductID]]</f>
        <v>10</v>
      </c>
      <c r="B339">
        <f>sofile__3[[#This Row],[SupplierID]]</f>
        <v>5</v>
      </c>
      <c r="C339">
        <f>sofile__3[[#This Row],[WeekNum]]</f>
        <v>10</v>
      </c>
      <c r="D339">
        <f>sofile__3[[#This Row],[POToSalesInHours]]</f>
        <v>39</v>
      </c>
      <c r="E339" s="5">
        <f>VLOOKUP(C339,Sheet14!$A$4:$B367,2,FALSE)</f>
        <v>37.341463414634148</v>
      </c>
    </row>
    <row r="340" spans="1:5" x14ac:dyDescent="0.35">
      <c r="A340">
        <f>sofile__3[[#This Row],[ProductID]]</f>
        <v>13</v>
      </c>
      <c r="B340">
        <f>sofile__3[[#This Row],[SupplierID]]</f>
        <v>1</v>
      </c>
      <c r="C340">
        <f>sofile__3[[#This Row],[WeekNum]]</f>
        <v>10</v>
      </c>
      <c r="D340">
        <f>sofile__3[[#This Row],[POToSalesInHours]]</f>
        <v>41</v>
      </c>
      <c r="E340" s="5">
        <f>VLOOKUP(C340,Sheet14!$A$4:$B368,2,FALSE)</f>
        <v>37.341463414634148</v>
      </c>
    </row>
    <row r="341" spans="1:5" x14ac:dyDescent="0.35">
      <c r="A341">
        <f>sofile__3[[#This Row],[ProductID]]</f>
        <v>5</v>
      </c>
      <c r="B341">
        <f>sofile__3[[#This Row],[SupplierID]]</f>
        <v>4</v>
      </c>
      <c r="C341">
        <f>sofile__3[[#This Row],[WeekNum]]</f>
        <v>10</v>
      </c>
      <c r="D341">
        <f>sofile__3[[#This Row],[POToSalesInHours]]</f>
        <v>30</v>
      </c>
      <c r="E341" s="5">
        <f>VLOOKUP(C341,Sheet14!$A$4:$B369,2,FALSE)</f>
        <v>37.341463414634148</v>
      </c>
    </row>
    <row r="342" spans="1:5" x14ac:dyDescent="0.35">
      <c r="A342">
        <f>sofile__3[[#This Row],[ProductID]]</f>
        <v>1</v>
      </c>
      <c r="B342">
        <f>sofile__3[[#This Row],[SupplierID]]</f>
        <v>4</v>
      </c>
      <c r="C342">
        <f>sofile__3[[#This Row],[WeekNum]]</f>
        <v>10</v>
      </c>
      <c r="D342">
        <f>sofile__3[[#This Row],[POToSalesInHours]]</f>
        <v>41</v>
      </c>
      <c r="E342" s="5">
        <f>VLOOKUP(C342,Sheet14!$A$4:$B370,2,FALSE)</f>
        <v>37.341463414634148</v>
      </c>
    </row>
    <row r="343" spans="1:5" x14ac:dyDescent="0.35">
      <c r="A343">
        <f>sofile__3[[#This Row],[ProductID]]</f>
        <v>14</v>
      </c>
      <c r="B343">
        <f>sofile__3[[#This Row],[SupplierID]]</f>
        <v>3</v>
      </c>
      <c r="C343">
        <f>sofile__3[[#This Row],[WeekNum]]</f>
        <v>10</v>
      </c>
      <c r="D343">
        <f>sofile__3[[#This Row],[POToSalesInHours]]</f>
        <v>28</v>
      </c>
      <c r="E343" s="5">
        <f>VLOOKUP(C343,Sheet14!$A$4:$B371,2,FALSE)</f>
        <v>37.341463414634148</v>
      </c>
    </row>
    <row r="344" spans="1:5" x14ac:dyDescent="0.35">
      <c r="A344">
        <f>sofile__3[[#This Row],[ProductID]]</f>
        <v>1</v>
      </c>
      <c r="B344">
        <f>sofile__3[[#This Row],[SupplierID]]</f>
        <v>7</v>
      </c>
      <c r="C344">
        <f>sofile__3[[#This Row],[WeekNum]]</f>
        <v>10</v>
      </c>
      <c r="D344">
        <f>sofile__3[[#This Row],[POToSalesInHours]]</f>
        <v>34</v>
      </c>
      <c r="E344" s="5">
        <f>VLOOKUP(C344,Sheet14!$A$4:$B372,2,FALSE)</f>
        <v>37.341463414634148</v>
      </c>
    </row>
    <row r="345" spans="1:5" x14ac:dyDescent="0.35">
      <c r="A345">
        <f>sofile__3[[#This Row],[ProductID]]</f>
        <v>2</v>
      </c>
      <c r="B345">
        <f>sofile__3[[#This Row],[SupplierID]]</f>
        <v>1</v>
      </c>
      <c r="C345">
        <f>sofile__3[[#This Row],[WeekNum]]</f>
        <v>10</v>
      </c>
      <c r="D345">
        <f>sofile__3[[#This Row],[POToSalesInHours]]</f>
        <v>35</v>
      </c>
      <c r="E345" s="5">
        <f>VLOOKUP(C345,Sheet14!$A$4:$B373,2,FALSE)</f>
        <v>37.341463414634148</v>
      </c>
    </row>
    <row r="346" spans="1:5" x14ac:dyDescent="0.35">
      <c r="A346">
        <f>sofile__3[[#This Row],[ProductID]]</f>
        <v>9</v>
      </c>
      <c r="B346">
        <f>sofile__3[[#This Row],[SupplierID]]</f>
        <v>2</v>
      </c>
      <c r="C346">
        <f>sofile__3[[#This Row],[WeekNum]]</f>
        <v>10</v>
      </c>
      <c r="D346">
        <f>sofile__3[[#This Row],[POToSalesInHours]]</f>
        <v>34</v>
      </c>
      <c r="E346" s="5">
        <f>VLOOKUP(C346,Sheet14!$A$4:$B374,2,FALSE)</f>
        <v>37.341463414634148</v>
      </c>
    </row>
    <row r="347" spans="1:5" x14ac:dyDescent="0.35">
      <c r="A347">
        <f>sofile__3[[#This Row],[ProductID]]</f>
        <v>8</v>
      </c>
      <c r="B347">
        <f>sofile__3[[#This Row],[SupplierID]]</f>
        <v>3</v>
      </c>
      <c r="C347">
        <f>sofile__3[[#This Row],[WeekNum]]</f>
        <v>10</v>
      </c>
      <c r="D347">
        <f>sofile__3[[#This Row],[POToSalesInHours]]</f>
        <v>45</v>
      </c>
      <c r="E347" s="5">
        <f>VLOOKUP(C347,Sheet14!$A$4:$B375,2,FALSE)</f>
        <v>37.341463414634148</v>
      </c>
    </row>
    <row r="348" spans="1:5" x14ac:dyDescent="0.35">
      <c r="A348">
        <f>sofile__3[[#This Row],[ProductID]]</f>
        <v>6</v>
      </c>
      <c r="B348">
        <f>sofile__3[[#This Row],[SupplierID]]</f>
        <v>2</v>
      </c>
      <c r="C348">
        <f>sofile__3[[#This Row],[WeekNum]]</f>
        <v>10</v>
      </c>
      <c r="D348">
        <f>sofile__3[[#This Row],[POToSalesInHours]]</f>
        <v>43</v>
      </c>
      <c r="E348" s="5">
        <f>VLOOKUP(C348,Sheet14!$A$4:$B376,2,FALSE)</f>
        <v>37.341463414634148</v>
      </c>
    </row>
    <row r="349" spans="1:5" x14ac:dyDescent="0.35">
      <c r="A349">
        <f>sofile__3[[#This Row],[ProductID]]</f>
        <v>11</v>
      </c>
      <c r="B349">
        <f>sofile__3[[#This Row],[SupplierID]]</f>
        <v>6</v>
      </c>
      <c r="C349">
        <f>sofile__3[[#This Row],[WeekNum]]</f>
        <v>10</v>
      </c>
      <c r="D349">
        <f>sofile__3[[#This Row],[POToSalesInHours]]</f>
        <v>28</v>
      </c>
      <c r="E349" s="5">
        <f>VLOOKUP(C349,Sheet14!$A$4:$B377,2,FALSE)</f>
        <v>37.341463414634148</v>
      </c>
    </row>
    <row r="350" spans="1:5" x14ac:dyDescent="0.35">
      <c r="A350">
        <f>sofile__3[[#This Row],[ProductID]]</f>
        <v>11</v>
      </c>
      <c r="B350">
        <f>sofile__3[[#This Row],[SupplierID]]</f>
        <v>3</v>
      </c>
      <c r="C350">
        <f>sofile__3[[#This Row],[WeekNum]]</f>
        <v>10</v>
      </c>
      <c r="D350">
        <f>sofile__3[[#This Row],[POToSalesInHours]]</f>
        <v>44</v>
      </c>
      <c r="E350" s="5">
        <f>VLOOKUP(C350,Sheet14!$A$4:$B378,2,FALSE)</f>
        <v>37.341463414634148</v>
      </c>
    </row>
    <row r="351" spans="1:5" x14ac:dyDescent="0.35">
      <c r="A351">
        <f>sofile__3[[#This Row],[ProductID]]</f>
        <v>7</v>
      </c>
      <c r="B351">
        <f>sofile__3[[#This Row],[SupplierID]]</f>
        <v>4</v>
      </c>
      <c r="C351">
        <f>sofile__3[[#This Row],[WeekNum]]</f>
        <v>10</v>
      </c>
      <c r="D351">
        <f>sofile__3[[#This Row],[POToSalesInHours]]</f>
        <v>35</v>
      </c>
      <c r="E351" s="5">
        <f>VLOOKUP(C351,Sheet14!$A$4:$B379,2,FALSE)</f>
        <v>37.341463414634148</v>
      </c>
    </row>
    <row r="352" spans="1:5" x14ac:dyDescent="0.35">
      <c r="A352">
        <f>sofile__3[[#This Row],[ProductID]]</f>
        <v>3</v>
      </c>
      <c r="B352">
        <f>sofile__3[[#This Row],[SupplierID]]</f>
        <v>4</v>
      </c>
      <c r="C352">
        <f>sofile__3[[#This Row],[WeekNum]]</f>
        <v>10</v>
      </c>
      <c r="D352">
        <f>sofile__3[[#This Row],[POToSalesInHours]]</f>
        <v>28</v>
      </c>
      <c r="E352" s="5">
        <f>VLOOKUP(C352,Sheet14!$A$4:$B380,2,FALSE)</f>
        <v>37.341463414634148</v>
      </c>
    </row>
    <row r="353" spans="1:5" x14ac:dyDescent="0.35">
      <c r="A353">
        <f>sofile__3[[#This Row],[ProductID]]</f>
        <v>9</v>
      </c>
      <c r="B353">
        <f>sofile__3[[#This Row],[SupplierID]]</f>
        <v>3</v>
      </c>
      <c r="C353">
        <f>sofile__3[[#This Row],[WeekNum]]</f>
        <v>10</v>
      </c>
      <c r="D353">
        <f>sofile__3[[#This Row],[POToSalesInHours]]</f>
        <v>29</v>
      </c>
      <c r="E353" s="5">
        <f>VLOOKUP(C353,Sheet14!$A$4:$B381,2,FALSE)</f>
        <v>37.341463414634148</v>
      </c>
    </row>
    <row r="354" spans="1:5" x14ac:dyDescent="0.35">
      <c r="A354">
        <f>sofile__3[[#This Row],[ProductID]]</f>
        <v>5</v>
      </c>
      <c r="B354">
        <f>sofile__3[[#This Row],[SupplierID]]</f>
        <v>4</v>
      </c>
      <c r="C354">
        <f>sofile__3[[#This Row],[WeekNum]]</f>
        <v>10</v>
      </c>
      <c r="D354">
        <f>sofile__3[[#This Row],[POToSalesInHours]]</f>
        <v>32</v>
      </c>
      <c r="E354" s="5">
        <f>VLOOKUP(C354,Sheet14!$A$4:$B382,2,FALSE)</f>
        <v>37.341463414634148</v>
      </c>
    </row>
    <row r="355" spans="1:5" x14ac:dyDescent="0.35">
      <c r="A355">
        <f>sofile__3[[#This Row],[ProductID]]</f>
        <v>9</v>
      </c>
      <c r="B355">
        <f>sofile__3[[#This Row],[SupplierID]]</f>
        <v>7</v>
      </c>
      <c r="C355">
        <f>sofile__3[[#This Row],[WeekNum]]</f>
        <v>10</v>
      </c>
      <c r="D355">
        <f>sofile__3[[#This Row],[POToSalesInHours]]</f>
        <v>35</v>
      </c>
      <c r="E355" s="5">
        <f>VLOOKUP(C355,Sheet14!$A$4:$B383,2,FALSE)</f>
        <v>37.341463414634148</v>
      </c>
    </row>
    <row r="356" spans="1:5" x14ac:dyDescent="0.35">
      <c r="A356">
        <f>sofile__3[[#This Row],[ProductID]]</f>
        <v>7</v>
      </c>
      <c r="B356">
        <f>sofile__3[[#This Row],[SupplierID]]</f>
        <v>2</v>
      </c>
      <c r="C356">
        <f>sofile__3[[#This Row],[WeekNum]]</f>
        <v>10</v>
      </c>
      <c r="D356">
        <f>sofile__3[[#This Row],[POToSalesInHours]]</f>
        <v>35</v>
      </c>
      <c r="E356" s="5">
        <f>VLOOKUP(C356,Sheet14!$A$4:$B384,2,FALSE)</f>
        <v>37.341463414634148</v>
      </c>
    </row>
    <row r="357" spans="1:5" x14ac:dyDescent="0.35">
      <c r="A357">
        <f>sofile__3[[#This Row],[ProductID]]</f>
        <v>6</v>
      </c>
      <c r="B357">
        <f>sofile__3[[#This Row],[SupplierID]]</f>
        <v>1</v>
      </c>
      <c r="C357">
        <f>sofile__3[[#This Row],[WeekNum]]</f>
        <v>10</v>
      </c>
      <c r="D357">
        <f>sofile__3[[#This Row],[POToSalesInHours]]</f>
        <v>36</v>
      </c>
      <c r="E357" s="5">
        <f>VLOOKUP(C357,Sheet14!$A$4:$B385,2,FALSE)</f>
        <v>37.341463414634148</v>
      </c>
    </row>
    <row r="358" spans="1:5" x14ac:dyDescent="0.35">
      <c r="A358">
        <f>sofile__3[[#This Row],[ProductID]]</f>
        <v>10</v>
      </c>
      <c r="B358">
        <f>sofile__3[[#This Row],[SupplierID]]</f>
        <v>4</v>
      </c>
      <c r="C358">
        <f>sofile__3[[#This Row],[WeekNum]]</f>
        <v>10</v>
      </c>
      <c r="D358">
        <f>sofile__3[[#This Row],[POToSalesInHours]]</f>
        <v>39</v>
      </c>
      <c r="E358" s="5">
        <f>VLOOKUP(C358,Sheet14!$A$4:$B386,2,FALSE)</f>
        <v>37.341463414634148</v>
      </c>
    </row>
    <row r="359" spans="1:5" x14ac:dyDescent="0.35">
      <c r="A359">
        <f>sofile__3[[#This Row],[ProductID]]</f>
        <v>12</v>
      </c>
      <c r="B359">
        <f>sofile__3[[#This Row],[SupplierID]]</f>
        <v>6</v>
      </c>
      <c r="C359">
        <f>sofile__3[[#This Row],[WeekNum]]</f>
        <v>10</v>
      </c>
      <c r="D359">
        <f>sofile__3[[#This Row],[POToSalesInHours]]</f>
        <v>32</v>
      </c>
      <c r="E359" s="5">
        <f>VLOOKUP(C359,Sheet14!$A$4:$B387,2,FALSE)</f>
        <v>37.341463414634148</v>
      </c>
    </row>
    <row r="360" spans="1:5" x14ac:dyDescent="0.35">
      <c r="A360">
        <f>sofile__3[[#This Row],[ProductID]]</f>
        <v>7</v>
      </c>
      <c r="B360">
        <f>sofile__3[[#This Row],[SupplierID]]</f>
        <v>5</v>
      </c>
      <c r="C360">
        <f>sofile__3[[#This Row],[WeekNum]]</f>
        <v>10</v>
      </c>
      <c r="D360">
        <f>sofile__3[[#This Row],[POToSalesInHours]]</f>
        <v>29</v>
      </c>
      <c r="E360" s="5">
        <f>VLOOKUP(C360,Sheet14!$A$4:$B388,2,FALSE)</f>
        <v>37.341463414634148</v>
      </c>
    </row>
    <row r="361" spans="1:5" x14ac:dyDescent="0.35">
      <c r="A361">
        <f>sofile__3[[#This Row],[ProductID]]</f>
        <v>3</v>
      </c>
      <c r="B361">
        <f>sofile__3[[#This Row],[SupplierID]]</f>
        <v>5</v>
      </c>
      <c r="C361">
        <f>sofile__3[[#This Row],[WeekNum]]</f>
        <v>10</v>
      </c>
      <c r="D361">
        <f>sofile__3[[#This Row],[POToSalesInHours]]</f>
        <v>37</v>
      </c>
      <c r="E361" s="5">
        <f>VLOOKUP(C361,Sheet14!$A$4:$B389,2,FALSE)</f>
        <v>37.341463414634148</v>
      </c>
    </row>
    <row r="362" spans="1:5" x14ac:dyDescent="0.35">
      <c r="A362">
        <f>sofile__3[[#This Row],[ProductID]]</f>
        <v>8</v>
      </c>
      <c r="B362">
        <f>sofile__3[[#This Row],[SupplierID]]</f>
        <v>1</v>
      </c>
      <c r="C362">
        <f>sofile__3[[#This Row],[WeekNum]]</f>
        <v>10</v>
      </c>
      <c r="D362">
        <f>sofile__3[[#This Row],[POToSalesInHours]]</f>
        <v>44</v>
      </c>
      <c r="E362" s="5">
        <f>VLOOKUP(C362,Sheet14!$A$4:$B390,2,FALSE)</f>
        <v>37.341463414634148</v>
      </c>
    </row>
    <row r="363" spans="1:5" x14ac:dyDescent="0.35">
      <c r="A363">
        <f>sofile__3[[#This Row],[ProductID]]</f>
        <v>1</v>
      </c>
      <c r="B363">
        <f>sofile__3[[#This Row],[SupplierID]]</f>
        <v>1</v>
      </c>
      <c r="C363">
        <f>sofile__3[[#This Row],[WeekNum]]</f>
        <v>10</v>
      </c>
      <c r="D363">
        <f>sofile__3[[#This Row],[POToSalesInHours]]</f>
        <v>40</v>
      </c>
      <c r="E363" s="5">
        <f>VLOOKUP(C363,Sheet14!$A$4:$B391,2,FALSE)</f>
        <v>37.341463414634148</v>
      </c>
    </row>
    <row r="364" spans="1:5" x14ac:dyDescent="0.35">
      <c r="A364">
        <f>sofile__3[[#This Row],[ProductID]]</f>
        <v>7</v>
      </c>
      <c r="B364">
        <f>sofile__3[[#This Row],[SupplierID]]</f>
        <v>7</v>
      </c>
      <c r="C364">
        <f>sofile__3[[#This Row],[WeekNum]]</f>
        <v>10</v>
      </c>
      <c r="D364">
        <f>sofile__3[[#This Row],[POToSalesInHours]]</f>
        <v>31</v>
      </c>
      <c r="E364" s="5">
        <f>VLOOKUP(C364,Sheet14!$A$4:$B392,2,FALSE)</f>
        <v>37.341463414634148</v>
      </c>
    </row>
    <row r="365" spans="1:5" x14ac:dyDescent="0.35">
      <c r="A365">
        <f>sofile__3[[#This Row],[ProductID]]</f>
        <v>4</v>
      </c>
      <c r="B365">
        <f>sofile__3[[#This Row],[SupplierID]]</f>
        <v>3</v>
      </c>
      <c r="C365">
        <f>sofile__3[[#This Row],[WeekNum]]</f>
        <v>10</v>
      </c>
      <c r="D365">
        <f>sofile__3[[#This Row],[POToSalesInHours]]</f>
        <v>41</v>
      </c>
      <c r="E365" s="5">
        <f>VLOOKUP(C365,Sheet14!$A$4:$B393,2,FALSE)</f>
        <v>37.341463414634148</v>
      </c>
    </row>
    <row r="366" spans="1:5" x14ac:dyDescent="0.35">
      <c r="A366">
        <f>sofile__3[[#This Row],[ProductID]]</f>
        <v>10</v>
      </c>
      <c r="B366">
        <f>sofile__3[[#This Row],[SupplierID]]</f>
        <v>5</v>
      </c>
      <c r="C366">
        <f>sofile__3[[#This Row],[WeekNum]]</f>
        <v>10</v>
      </c>
      <c r="D366">
        <f>sofile__3[[#This Row],[POToSalesInHours]]</f>
        <v>39</v>
      </c>
      <c r="E366" s="5">
        <f>VLOOKUP(C366,Sheet14!$A$4:$B394,2,FALSE)</f>
        <v>37.341463414634148</v>
      </c>
    </row>
    <row r="367" spans="1:5" x14ac:dyDescent="0.35">
      <c r="A367">
        <f>sofile__3[[#This Row],[ProductID]]</f>
        <v>8</v>
      </c>
      <c r="B367">
        <f>sofile__3[[#This Row],[SupplierID]]</f>
        <v>5</v>
      </c>
      <c r="C367">
        <f>sofile__3[[#This Row],[WeekNum]]</f>
        <v>10</v>
      </c>
      <c r="D367">
        <f>sofile__3[[#This Row],[POToSalesInHours]]</f>
        <v>29</v>
      </c>
      <c r="E367" s="5">
        <f>VLOOKUP(C367,Sheet14!$A$4:$B395,2,FALSE)</f>
        <v>37.341463414634148</v>
      </c>
    </row>
    <row r="368" spans="1:5" x14ac:dyDescent="0.35">
      <c r="A368">
        <f>sofile__3[[#This Row],[ProductID]]</f>
        <v>4</v>
      </c>
      <c r="B368">
        <f>sofile__3[[#This Row],[SupplierID]]</f>
        <v>7</v>
      </c>
      <c r="C368">
        <f>sofile__3[[#This Row],[WeekNum]]</f>
        <v>10</v>
      </c>
      <c r="D368">
        <f>sofile__3[[#This Row],[POToSalesInHours]]</f>
        <v>44</v>
      </c>
      <c r="E368" s="5">
        <f>VLOOKUP(C368,Sheet14!$A$4:$B396,2,FALSE)</f>
        <v>37.341463414634148</v>
      </c>
    </row>
    <row r="369" spans="1:5" x14ac:dyDescent="0.35">
      <c r="A369">
        <f>sofile__3[[#This Row],[ProductID]]</f>
        <v>6</v>
      </c>
      <c r="B369">
        <f>sofile__3[[#This Row],[SupplierID]]</f>
        <v>1</v>
      </c>
      <c r="C369">
        <f>sofile__3[[#This Row],[WeekNum]]</f>
        <v>10</v>
      </c>
      <c r="D369">
        <f>sofile__3[[#This Row],[POToSalesInHours]]</f>
        <v>36</v>
      </c>
      <c r="E369" s="5">
        <f>VLOOKUP(C369,Sheet14!$A$4:$B397,2,FALSE)</f>
        <v>37.341463414634148</v>
      </c>
    </row>
    <row r="370" spans="1:5" x14ac:dyDescent="0.35">
      <c r="A370">
        <f>sofile__3[[#This Row],[ProductID]]</f>
        <v>13</v>
      </c>
      <c r="B370">
        <f>sofile__3[[#This Row],[SupplierID]]</f>
        <v>5</v>
      </c>
      <c r="C370">
        <f>sofile__3[[#This Row],[WeekNum]]</f>
        <v>11</v>
      </c>
      <c r="D370">
        <f>sofile__3[[#This Row],[POToSalesInHours]]</f>
        <v>43</v>
      </c>
      <c r="E370" s="5">
        <f>VLOOKUP(C370,Sheet14!$A$4:$B398,2,FALSE)</f>
        <v>36.863636363636367</v>
      </c>
    </row>
    <row r="371" spans="1:5" x14ac:dyDescent="0.35">
      <c r="A371">
        <f>sofile__3[[#This Row],[ProductID]]</f>
        <v>11</v>
      </c>
      <c r="B371">
        <f>sofile__3[[#This Row],[SupplierID]]</f>
        <v>6</v>
      </c>
      <c r="C371">
        <f>sofile__3[[#This Row],[WeekNum]]</f>
        <v>11</v>
      </c>
      <c r="D371">
        <f>sofile__3[[#This Row],[POToSalesInHours]]</f>
        <v>33</v>
      </c>
      <c r="E371" s="5">
        <f>VLOOKUP(C371,Sheet14!$A$4:$B399,2,FALSE)</f>
        <v>36.863636363636367</v>
      </c>
    </row>
    <row r="372" spans="1:5" x14ac:dyDescent="0.35">
      <c r="A372">
        <f>sofile__3[[#This Row],[ProductID]]</f>
        <v>14</v>
      </c>
      <c r="B372">
        <f>sofile__3[[#This Row],[SupplierID]]</f>
        <v>4</v>
      </c>
      <c r="C372">
        <f>sofile__3[[#This Row],[WeekNum]]</f>
        <v>11</v>
      </c>
      <c r="D372">
        <f>sofile__3[[#This Row],[POToSalesInHours]]</f>
        <v>43</v>
      </c>
      <c r="E372" s="5">
        <f>VLOOKUP(C372,Sheet14!$A$4:$B400,2,FALSE)</f>
        <v>36.863636363636367</v>
      </c>
    </row>
    <row r="373" spans="1:5" x14ac:dyDescent="0.35">
      <c r="A373">
        <f>sofile__3[[#This Row],[ProductID]]</f>
        <v>14</v>
      </c>
      <c r="B373">
        <f>sofile__3[[#This Row],[SupplierID]]</f>
        <v>4</v>
      </c>
      <c r="C373">
        <f>sofile__3[[#This Row],[WeekNum]]</f>
        <v>11</v>
      </c>
      <c r="D373">
        <f>sofile__3[[#This Row],[POToSalesInHours]]</f>
        <v>36</v>
      </c>
      <c r="E373" s="5">
        <f>VLOOKUP(C373,Sheet14!$A$4:$B401,2,FALSE)</f>
        <v>36.863636363636367</v>
      </c>
    </row>
    <row r="374" spans="1:5" x14ac:dyDescent="0.35">
      <c r="A374">
        <f>sofile__3[[#This Row],[ProductID]]</f>
        <v>14</v>
      </c>
      <c r="B374">
        <f>sofile__3[[#This Row],[SupplierID]]</f>
        <v>6</v>
      </c>
      <c r="C374">
        <f>sofile__3[[#This Row],[WeekNum]]</f>
        <v>11</v>
      </c>
      <c r="D374">
        <f>sofile__3[[#This Row],[POToSalesInHours]]</f>
        <v>32</v>
      </c>
      <c r="E374" s="5">
        <f>VLOOKUP(C374,Sheet14!$A$4:$B402,2,FALSE)</f>
        <v>36.863636363636367</v>
      </c>
    </row>
    <row r="375" spans="1:5" x14ac:dyDescent="0.35">
      <c r="A375">
        <f>sofile__3[[#This Row],[ProductID]]</f>
        <v>9</v>
      </c>
      <c r="B375">
        <f>sofile__3[[#This Row],[SupplierID]]</f>
        <v>5</v>
      </c>
      <c r="C375">
        <f>sofile__3[[#This Row],[WeekNum]]</f>
        <v>11</v>
      </c>
      <c r="D375">
        <f>sofile__3[[#This Row],[POToSalesInHours]]</f>
        <v>36</v>
      </c>
      <c r="E375" s="5">
        <f>VLOOKUP(C375,Sheet14!$A$4:$B403,2,FALSE)</f>
        <v>36.863636363636367</v>
      </c>
    </row>
    <row r="376" spans="1:5" x14ac:dyDescent="0.35">
      <c r="A376">
        <f>sofile__3[[#This Row],[ProductID]]</f>
        <v>4</v>
      </c>
      <c r="B376">
        <f>sofile__3[[#This Row],[SupplierID]]</f>
        <v>5</v>
      </c>
      <c r="C376">
        <f>sofile__3[[#This Row],[WeekNum]]</f>
        <v>11</v>
      </c>
      <c r="D376">
        <f>sofile__3[[#This Row],[POToSalesInHours]]</f>
        <v>38</v>
      </c>
      <c r="E376" s="5">
        <f>VLOOKUP(C376,Sheet14!$A$4:$B404,2,FALSE)</f>
        <v>36.863636363636367</v>
      </c>
    </row>
    <row r="377" spans="1:5" x14ac:dyDescent="0.35">
      <c r="A377">
        <f>sofile__3[[#This Row],[ProductID]]</f>
        <v>1</v>
      </c>
      <c r="B377">
        <f>sofile__3[[#This Row],[SupplierID]]</f>
        <v>4</v>
      </c>
      <c r="C377">
        <f>sofile__3[[#This Row],[WeekNum]]</f>
        <v>11</v>
      </c>
      <c r="D377">
        <f>sofile__3[[#This Row],[POToSalesInHours]]</f>
        <v>37</v>
      </c>
      <c r="E377" s="5">
        <f>VLOOKUP(C377,Sheet14!$A$4:$B405,2,FALSE)</f>
        <v>36.863636363636367</v>
      </c>
    </row>
    <row r="378" spans="1:5" x14ac:dyDescent="0.35">
      <c r="A378">
        <f>sofile__3[[#This Row],[ProductID]]</f>
        <v>1</v>
      </c>
      <c r="B378">
        <f>sofile__3[[#This Row],[SupplierID]]</f>
        <v>2</v>
      </c>
      <c r="C378">
        <f>sofile__3[[#This Row],[WeekNum]]</f>
        <v>11</v>
      </c>
      <c r="D378">
        <f>sofile__3[[#This Row],[POToSalesInHours]]</f>
        <v>45</v>
      </c>
      <c r="E378" s="5">
        <f>VLOOKUP(C378,Sheet14!$A$4:$B406,2,FALSE)</f>
        <v>36.863636363636367</v>
      </c>
    </row>
    <row r="379" spans="1:5" x14ac:dyDescent="0.35">
      <c r="A379">
        <f>sofile__3[[#This Row],[ProductID]]</f>
        <v>8</v>
      </c>
      <c r="B379">
        <f>sofile__3[[#This Row],[SupplierID]]</f>
        <v>6</v>
      </c>
      <c r="C379">
        <f>sofile__3[[#This Row],[WeekNum]]</f>
        <v>11</v>
      </c>
      <c r="D379">
        <f>sofile__3[[#This Row],[POToSalesInHours]]</f>
        <v>35</v>
      </c>
      <c r="E379" s="5">
        <f>VLOOKUP(C379,Sheet14!$A$4:$B407,2,FALSE)</f>
        <v>36.863636363636367</v>
      </c>
    </row>
    <row r="380" spans="1:5" x14ac:dyDescent="0.35">
      <c r="A380">
        <f>sofile__3[[#This Row],[ProductID]]</f>
        <v>12</v>
      </c>
      <c r="B380">
        <f>sofile__3[[#This Row],[SupplierID]]</f>
        <v>3</v>
      </c>
      <c r="C380">
        <f>sofile__3[[#This Row],[WeekNum]]</f>
        <v>11</v>
      </c>
      <c r="D380">
        <f>sofile__3[[#This Row],[POToSalesInHours]]</f>
        <v>37</v>
      </c>
      <c r="E380" s="5">
        <f>VLOOKUP(C380,Sheet14!$A$4:$B408,2,FALSE)</f>
        <v>36.863636363636367</v>
      </c>
    </row>
    <row r="381" spans="1:5" x14ac:dyDescent="0.35">
      <c r="A381">
        <f>sofile__3[[#This Row],[ProductID]]</f>
        <v>11</v>
      </c>
      <c r="B381">
        <f>sofile__3[[#This Row],[SupplierID]]</f>
        <v>7</v>
      </c>
      <c r="C381">
        <f>sofile__3[[#This Row],[WeekNum]]</f>
        <v>11</v>
      </c>
      <c r="D381">
        <f>sofile__3[[#This Row],[POToSalesInHours]]</f>
        <v>34</v>
      </c>
      <c r="E381" s="5">
        <f>VLOOKUP(C381,Sheet14!$A$4:$B409,2,FALSE)</f>
        <v>36.863636363636367</v>
      </c>
    </row>
    <row r="382" spans="1:5" x14ac:dyDescent="0.35">
      <c r="A382">
        <f>sofile__3[[#This Row],[ProductID]]</f>
        <v>4</v>
      </c>
      <c r="B382">
        <f>sofile__3[[#This Row],[SupplierID]]</f>
        <v>4</v>
      </c>
      <c r="C382">
        <f>sofile__3[[#This Row],[WeekNum]]</f>
        <v>11</v>
      </c>
      <c r="D382">
        <f>sofile__3[[#This Row],[POToSalesInHours]]</f>
        <v>41</v>
      </c>
      <c r="E382" s="5">
        <f>VLOOKUP(C382,Sheet14!$A$4:$B410,2,FALSE)</f>
        <v>36.863636363636367</v>
      </c>
    </row>
    <row r="383" spans="1:5" x14ac:dyDescent="0.35">
      <c r="A383">
        <f>sofile__3[[#This Row],[ProductID]]</f>
        <v>10</v>
      </c>
      <c r="B383">
        <f>sofile__3[[#This Row],[SupplierID]]</f>
        <v>2</v>
      </c>
      <c r="C383">
        <f>sofile__3[[#This Row],[WeekNum]]</f>
        <v>11</v>
      </c>
      <c r="D383">
        <f>sofile__3[[#This Row],[POToSalesInHours]]</f>
        <v>34</v>
      </c>
      <c r="E383" s="5">
        <f>VLOOKUP(C383,Sheet14!$A$4:$B411,2,FALSE)</f>
        <v>36.863636363636367</v>
      </c>
    </row>
    <row r="384" spans="1:5" x14ac:dyDescent="0.35">
      <c r="A384">
        <f>sofile__3[[#This Row],[ProductID]]</f>
        <v>8</v>
      </c>
      <c r="B384">
        <f>sofile__3[[#This Row],[SupplierID]]</f>
        <v>4</v>
      </c>
      <c r="C384">
        <f>sofile__3[[#This Row],[WeekNum]]</f>
        <v>11</v>
      </c>
      <c r="D384">
        <f>sofile__3[[#This Row],[POToSalesInHours]]</f>
        <v>43</v>
      </c>
      <c r="E384" s="5">
        <f>VLOOKUP(C384,Sheet14!$A$4:$B412,2,FALSE)</f>
        <v>36.863636363636367</v>
      </c>
    </row>
    <row r="385" spans="1:5" x14ac:dyDescent="0.35">
      <c r="A385">
        <f>sofile__3[[#This Row],[ProductID]]</f>
        <v>3</v>
      </c>
      <c r="B385">
        <f>sofile__3[[#This Row],[SupplierID]]</f>
        <v>4</v>
      </c>
      <c r="C385">
        <f>sofile__3[[#This Row],[WeekNum]]</f>
        <v>11</v>
      </c>
      <c r="D385">
        <f>sofile__3[[#This Row],[POToSalesInHours]]</f>
        <v>31</v>
      </c>
      <c r="E385" s="5">
        <f>VLOOKUP(C385,Sheet14!$A$4:$B413,2,FALSE)</f>
        <v>36.863636363636367</v>
      </c>
    </row>
    <row r="386" spans="1:5" x14ac:dyDescent="0.35">
      <c r="A386">
        <f>sofile__3[[#This Row],[ProductID]]</f>
        <v>2</v>
      </c>
      <c r="B386">
        <f>sofile__3[[#This Row],[SupplierID]]</f>
        <v>1</v>
      </c>
      <c r="C386">
        <f>sofile__3[[#This Row],[WeekNum]]</f>
        <v>11</v>
      </c>
      <c r="D386">
        <f>sofile__3[[#This Row],[POToSalesInHours]]</f>
        <v>29</v>
      </c>
      <c r="E386" s="5">
        <f>VLOOKUP(C386,Sheet14!$A$4:$B414,2,FALSE)</f>
        <v>36.863636363636367</v>
      </c>
    </row>
    <row r="387" spans="1:5" x14ac:dyDescent="0.35">
      <c r="A387">
        <f>sofile__3[[#This Row],[ProductID]]</f>
        <v>6</v>
      </c>
      <c r="B387">
        <f>sofile__3[[#This Row],[SupplierID]]</f>
        <v>1</v>
      </c>
      <c r="C387">
        <f>sofile__3[[#This Row],[WeekNum]]</f>
        <v>11</v>
      </c>
      <c r="D387">
        <f>sofile__3[[#This Row],[POToSalesInHours]]</f>
        <v>29</v>
      </c>
      <c r="E387" s="5">
        <f>VLOOKUP(C387,Sheet14!$A$4:$B415,2,FALSE)</f>
        <v>36.863636363636367</v>
      </c>
    </row>
    <row r="388" spans="1:5" x14ac:dyDescent="0.35">
      <c r="A388">
        <f>sofile__3[[#This Row],[ProductID]]</f>
        <v>8</v>
      </c>
      <c r="B388">
        <f>sofile__3[[#This Row],[SupplierID]]</f>
        <v>5</v>
      </c>
      <c r="C388">
        <f>sofile__3[[#This Row],[WeekNum]]</f>
        <v>11</v>
      </c>
      <c r="D388">
        <f>sofile__3[[#This Row],[POToSalesInHours]]</f>
        <v>38</v>
      </c>
      <c r="E388" s="5">
        <f>VLOOKUP(C388,Sheet14!$A$4:$B416,2,FALSE)</f>
        <v>36.863636363636367</v>
      </c>
    </row>
    <row r="389" spans="1:5" x14ac:dyDescent="0.35">
      <c r="A389">
        <f>sofile__3[[#This Row],[ProductID]]</f>
        <v>11</v>
      </c>
      <c r="B389">
        <f>sofile__3[[#This Row],[SupplierID]]</f>
        <v>4</v>
      </c>
      <c r="C389">
        <f>sofile__3[[#This Row],[WeekNum]]</f>
        <v>11</v>
      </c>
      <c r="D389">
        <f>sofile__3[[#This Row],[POToSalesInHours]]</f>
        <v>43</v>
      </c>
      <c r="E389" s="5">
        <f>VLOOKUP(C389,Sheet14!$A$4:$B417,2,FALSE)</f>
        <v>36.863636363636367</v>
      </c>
    </row>
    <row r="390" spans="1:5" x14ac:dyDescent="0.35">
      <c r="A390">
        <f>sofile__3[[#This Row],[ProductID]]</f>
        <v>11</v>
      </c>
      <c r="B390">
        <f>sofile__3[[#This Row],[SupplierID]]</f>
        <v>2</v>
      </c>
      <c r="C390">
        <f>sofile__3[[#This Row],[WeekNum]]</f>
        <v>11</v>
      </c>
      <c r="D390">
        <f>sofile__3[[#This Row],[POToSalesInHours]]</f>
        <v>42</v>
      </c>
      <c r="E390" s="5">
        <f>VLOOKUP(C390,Sheet14!$A$4:$B418,2,FALSE)</f>
        <v>36.863636363636367</v>
      </c>
    </row>
    <row r="391" spans="1:5" x14ac:dyDescent="0.35">
      <c r="A391">
        <f>sofile__3[[#This Row],[ProductID]]</f>
        <v>11</v>
      </c>
      <c r="B391">
        <f>sofile__3[[#This Row],[SupplierID]]</f>
        <v>4</v>
      </c>
      <c r="C391">
        <f>sofile__3[[#This Row],[WeekNum]]</f>
        <v>11</v>
      </c>
      <c r="D391">
        <f>sofile__3[[#This Row],[POToSalesInHours]]</f>
        <v>39</v>
      </c>
      <c r="E391" s="5">
        <f>VLOOKUP(C391,Sheet14!$A$4:$B419,2,FALSE)</f>
        <v>36.863636363636367</v>
      </c>
    </row>
    <row r="392" spans="1:5" x14ac:dyDescent="0.35">
      <c r="A392">
        <f>sofile__3[[#This Row],[ProductID]]</f>
        <v>12</v>
      </c>
      <c r="B392">
        <f>sofile__3[[#This Row],[SupplierID]]</f>
        <v>6</v>
      </c>
      <c r="C392">
        <f>sofile__3[[#This Row],[WeekNum]]</f>
        <v>11</v>
      </c>
      <c r="D392">
        <f>sofile__3[[#This Row],[POToSalesInHours]]</f>
        <v>33</v>
      </c>
      <c r="E392" s="5">
        <f>VLOOKUP(C392,Sheet14!$A$4:$B420,2,FALSE)</f>
        <v>36.863636363636367</v>
      </c>
    </row>
    <row r="393" spans="1:5" x14ac:dyDescent="0.35">
      <c r="A393">
        <f>sofile__3[[#This Row],[ProductID]]</f>
        <v>12</v>
      </c>
      <c r="B393">
        <f>sofile__3[[#This Row],[SupplierID]]</f>
        <v>4</v>
      </c>
      <c r="C393">
        <f>sofile__3[[#This Row],[WeekNum]]</f>
        <v>11</v>
      </c>
      <c r="D393">
        <f>sofile__3[[#This Row],[POToSalesInHours]]</f>
        <v>32</v>
      </c>
      <c r="E393" s="5">
        <f>VLOOKUP(C393,Sheet14!$A$4:$B421,2,FALSE)</f>
        <v>36.863636363636367</v>
      </c>
    </row>
    <row r="394" spans="1:5" x14ac:dyDescent="0.35">
      <c r="A394">
        <f>sofile__3[[#This Row],[ProductID]]</f>
        <v>14</v>
      </c>
      <c r="B394">
        <f>sofile__3[[#This Row],[SupplierID]]</f>
        <v>6</v>
      </c>
      <c r="C394">
        <f>sofile__3[[#This Row],[WeekNum]]</f>
        <v>11</v>
      </c>
      <c r="D394">
        <f>sofile__3[[#This Row],[POToSalesInHours]]</f>
        <v>42</v>
      </c>
      <c r="E394" s="5">
        <f>VLOOKUP(C394,Sheet14!$A$4:$B422,2,FALSE)</f>
        <v>36.863636363636367</v>
      </c>
    </row>
    <row r="395" spans="1:5" x14ac:dyDescent="0.35">
      <c r="A395">
        <f>sofile__3[[#This Row],[ProductID]]</f>
        <v>9</v>
      </c>
      <c r="B395">
        <f>sofile__3[[#This Row],[SupplierID]]</f>
        <v>3</v>
      </c>
      <c r="C395">
        <f>sofile__3[[#This Row],[WeekNum]]</f>
        <v>11</v>
      </c>
      <c r="D395">
        <f>sofile__3[[#This Row],[POToSalesInHours]]</f>
        <v>29</v>
      </c>
      <c r="E395" s="5">
        <f>VLOOKUP(C395,Sheet14!$A$4:$B423,2,FALSE)</f>
        <v>36.863636363636367</v>
      </c>
    </row>
    <row r="396" spans="1:5" x14ac:dyDescent="0.35">
      <c r="A396">
        <f>sofile__3[[#This Row],[ProductID]]</f>
        <v>12</v>
      </c>
      <c r="B396">
        <f>sofile__3[[#This Row],[SupplierID]]</f>
        <v>1</v>
      </c>
      <c r="C396">
        <f>sofile__3[[#This Row],[WeekNum]]</f>
        <v>11</v>
      </c>
      <c r="D396">
        <f>sofile__3[[#This Row],[POToSalesInHours]]</f>
        <v>44</v>
      </c>
      <c r="E396" s="5">
        <f>VLOOKUP(C396,Sheet14!$A$4:$B424,2,FALSE)</f>
        <v>36.863636363636367</v>
      </c>
    </row>
    <row r="397" spans="1:5" x14ac:dyDescent="0.35">
      <c r="A397">
        <f>sofile__3[[#This Row],[ProductID]]</f>
        <v>9</v>
      </c>
      <c r="B397">
        <f>sofile__3[[#This Row],[SupplierID]]</f>
        <v>4</v>
      </c>
      <c r="C397">
        <f>sofile__3[[#This Row],[WeekNum]]</f>
        <v>11</v>
      </c>
      <c r="D397">
        <f>sofile__3[[#This Row],[POToSalesInHours]]</f>
        <v>31</v>
      </c>
      <c r="E397" s="5">
        <f>VLOOKUP(C397,Sheet14!$A$4:$B425,2,FALSE)</f>
        <v>36.863636363636367</v>
      </c>
    </row>
    <row r="398" spans="1:5" x14ac:dyDescent="0.35">
      <c r="A398">
        <f>sofile__3[[#This Row],[ProductID]]</f>
        <v>6</v>
      </c>
      <c r="B398">
        <f>sofile__3[[#This Row],[SupplierID]]</f>
        <v>7</v>
      </c>
      <c r="C398">
        <f>sofile__3[[#This Row],[WeekNum]]</f>
        <v>11</v>
      </c>
      <c r="D398">
        <f>sofile__3[[#This Row],[POToSalesInHours]]</f>
        <v>38</v>
      </c>
      <c r="E398" s="5">
        <f>VLOOKUP(C398,Sheet14!$A$4:$B426,2,FALSE)</f>
        <v>36.863636363636367</v>
      </c>
    </row>
    <row r="399" spans="1:5" x14ac:dyDescent="0.35">
      <c r="A399">
        <f>sofile__3[[#This Row],[ProductID]]</f>
        <v>3</v>
      </c>
      <c r="B399">
        <f>sofile__3[[#This Row],[SupplierID]]</f>
        <v>5</v>
      </c>
      <c r="C399">
        <f>sofile__3[[#This Row],[WeekNum]]</f>
        <v>11</v>
      </c>
      <c r="D399">
        <f>sofile__3[[#This Row],[POToSalesInHours]]</f>
        <v>32</v>
      </c>
      <c r="E399" s="5">
        <f>VLOOKUP(C399,Sheet14!$A$4:$B427,2,FALSE)</f>
        <v>36.863636363636367</v>
      </c>
    </row>
    <row r="400" spans="1:5" x14ac:dyDescent="0.35">
      <c r="A400">
        <f>sofile__3[[#This Row],[ProductID]]</f>
        <v>8</v>
      </c>
      <c r="B400">
        <f>sofile__3[[#This Row],[SupplierID]]</f>
        <v>1</v>
      </c>
      <c r="C400">
        <f>sofile__3[[#This Row],[WeekNum]]</f>
        <v>11</v>
      </c>
      <c r="D400">
        <f>sofile__3[[#This Row],[POToSalesInHours]]</f>
        <v>38</v>
      </c>
      <c r="E400" s="5">
        <f>VLOOKUP(C400,Sheet14!$A$4:$B428,2,FALSE)</f>
        <v>36.863636363636367</v>
      </c>
    </row>
    <row r="401" spans="1:5" x14ac:dyDescent="0.35">
      <c r="A401">
        <f>sofile__3[[#This Row],[ProductID]]</f>
        <v>6</v>
      </c>
      <c r="B401">
        <f>sofile__3[[#This Row],[SupplierID]]</f>
        <v>4</v>
      </c>
      <c r="C401">
        <f>sofile__3[[#This Row],[WeekNum]]</f>
        <v>11</v>
      </c>
      <c r="D401">
        <f>sofile__3[[#This Row],[POToSalesInHours]]</f>
        <v>31</v>
      </c>
      <c r="E401" s="5">
        <f>VLOOKUP(C401,Sheet14!$A$4:$B429,2,FALSE)</f>
        <v>36.863636363636367</v>
      </c>
    </row>
    <row r="402" spans="1:5" x14ac:dyDescent="0.35">
      <c r="A402">
        <f>sofile__3[[#This Row],[ProductID]]</f>
        <v>3</v>
      </c>
      <c r="B402">
        <f>sofile__3[[#This Row],[SupplierID]]</f>
        <v>1</v>
      </c>
      <c r="C402">
        <f>sofile__3[[#This Row],[WeekNum]]</f>
        <v>11</v>
      </c>
      <c r="D402">
        <f>sofile__3[[#This Row],[POToSalesInHours]]</f>
        <v>43</v>
      </c>
      <c r="E402" s="5">
        <f>VLOOKUP(C402,Sheet14!$A$4:$B430,2,FALSE)</f>
        <v>36.863636363636367</v>
      </c>
    </row>
    <row r="403" spans="1:5" x14ac:dyDescent="0.35">
      <c r="A403">
        <f>sofile__3[[#This Row],[ProductID]]</f>
        <v>9</v>
      </c>
      <c r="B403">
        <f>sofile__3[[#This Row],[SupplierID]]</f>
        <v>5</v>
      </c>
      <c r="C403">
        <f>sofile__3[[#This Row],[WeekNum]]</f>
        <v>11</v>
      </c>
      <c r="D403">
        <f>sofile__3[[#This Row],[POToSalesInHours]]</f>
        <v>41</v>
      </c>
      <c r="E403" s="5">
        <f>VLOOKUP(C403,Sheet14!$A$4:$B431,2,FALSE)</f>
        <v>36.863636363636367</v>
      </c>
    </row>
    <row r="404" spans="1:5" x14ac:dyDescent="0.35">
      <c r="A404">
        <f>sofile__3[[#This Row],[ProductID]]</f>
        <v>12</v>
      </c>
      <c r="B404">
        <f>sofile__3[[#This Row],[SupplierID]]</f>
        <v>6</v>
      </c>
      <c r="C404">
        <f>sofile__3[[#This Row],[WeekNum]]</f>
        <v>11</v>
      </c>
      <c r="D404">
        <f>sofile__3[[#This Row],[POToSalesInHours]]</f>
        <v>29</v>
      </c>
      <c r="E404" s="5">
        <f>VLOOKUP(C404,Sheet14!$A$4:$B432,2,FALSE)</f>
        <v>36.863636363636367</v>
      </c>
    </row>
    <row r="405" spans="1:5" x14ac:dyDescent="0.35">
      <c r="A405">
        <f>sofile__3[[#This Row],[ProductID]]</f>
        <v>1</v>
      </c>
      <c r="B405">
        <f>sofile__3[[#This Row],[SupplierID]]</f>
        <v>2</v>
      </c>
      <c r="C405">
        <f>sofile__3[[#This Row],[WeekNum]]</f>
        <v>11</v>
      </c>
      <c r="D405">
        <f>sofile__3[[#This Row],[POToSalesInHours]]</f>
        <v>40</v>
      </c>
      <c r="E405" s="5">
        <f>VLOOKUP(C405,Sheet14!$A$4:$B433,2,FALSE)</f>
        <v>36.863636363636367</v>
      </c>
    </row>
    <row r="406" spans="1:5" x14ac:dyDescent="0.35">
      <c r="A406">
        <f>sofile__3[[#This Row],[ProductID]]</f>
        <v>1</v>
      </c>
      <c r="B406">
        <f>sofile__3[[#This Row],[SupplierID]]</f>
        <v>3</v>
      </c>
      <c r="C406">
        <f>sofile__3[[#This Row],[WeekNum]]</f>
        <v>11</v>
      </c>
      <c r="D406">
        <f>sofile__3[[#This Row],[POToSalesInHours]]</f>
        <v>28</v>
      </c>
      <c r="E406" s="5">
        <f>VLOOKUP(C406,Sheet14!$A$4:$B434,2,FALSE)</f>
        <v>36.863636363636367</v>
      </c>
    </row>
    <row r="407" spans="1:5" x14ac:dyDescent="0.35">
      <c r="A407">
        <f>sofile__3[[#This Row],[ProductID]]</f>
        <v>10</v>
      </c>
      <c r="B407">
        <f>sofile__3[[#This Row],[SupplierID]]</f>
        <v>6</v>
      </c>
      <c r="C407">
        <f>sofile__3[[#This Row],[WeekNum]]</f>
        <v>11</v>
      </c>
      <c r="D407">
        <f>sofile__3[[#This Row],[POToSalesInHours]]</f>
        <v>37</v>
      </c>
      <c r="E407" s="5">
        <f>VLOOKUP(C407,Sheet14!$A$4:$B435,2,FALSE)</f>
        <v>36.863636363636367</v>
      </c>
    </row>
    <row r="408" spans="1:5" x14ac:dyDescent="0.35">
      <c r="A408">
        <f>sofile__3[[#This Row],[ProductID]]</f>
        <v>2</v>
      </c>
      <c r="B408">
        <f>sofile__3[[#This Row],[SupplierID]]</f>
        <v>6</v>
      </c>
      <c r="C408">
        <f>sofile__3[[#This Row],[WeekNum]]</f>
        <v>11</v>
      </c>
      <c r="D408">
        <f>sofile__3[[#This Row],[POToSalesInHours]]</f>
        <v>42</v>
      </c>
      <c r="E408" s="5">
        <f>VLOOKUP(C408,Sheet14!$A$4:$B436,2,FALSE)</f>
        <v>36.863636363636367</v>
      </c>
    </row>
    <row r="409" spans="1:5" x14ac:dyDescent="0.35">
      <c r="A409">
        <f>sofile__3[[#This Row],[ProductID]]</f>
        <v>3</v>
      </c>
      <c r="B409">
        <f>sofile__3[[#This Row],[SupplierID]]</f>
        <v>3</v>
      </c>
      <c r="C409">
        <f>sofile__3[[#This Row],[WeekNum]]</f>
        <v>11</v>
      </c>
      <c r="D409">
        <f>sofile__3[[#This Row],[POToSalesInHours]]</f>
        <v>45</v>
      </c>
      <c r="E409" s="5">
        <f>VLOOKUP(C409,Sheet14!$A$4:$B437,2,FALSE)</f>
        <v>36.863636363636367</v>
      </c>
    </row>
    <row r="410" spans="1:5" x14ac:dyDescent="0.35">
      <c r="A410">
        <f>sofile__3[[#This Row],[ProductID]]</f>
        <v>12</v>
      </c>
      <c r="B410">
        <f>sofile__3[[#This Row],[SupplierID]]</f>
        <v>1</v>
      </c>
      <c r="C410">
        <f>sofile__3[[#This Row],[WeekNum]]</f>
        <v>11</v>
      </c>
      <c r="D410">
        <f>sofile__3[[#This Row],[POToSalesInHours]]</f>
        <v>38</v>
      </c>
      <c r="E410" s="5">
        <f>VLOOKUP(C410,Sheet14!$A$4:$B438,2,FALSE)</f>
        <v>36.863636363636367</v>
      </c>
    </row>
    <row r="411" spans="1:5" x14ac:dyDescent="0.35">
      <c r="A411">
        <f>sofile__3[[#This Row],[ProductID]]</f>
        <v>8</v>
      </c>
      <c r="B411">
        <f>sofile__3[[#This Row],[SupplierID]]</f>
        <v>2</v>
      </c>
      <c r="C411">
        <f>sofile__3[[#This Row],[WeekNum]]</f>
        <v>11</v>
      </c>
      <c r="D411">
        <f>sofile__3[[#This Row],[POToSalesInHours]]</f>
        <v>32</v>
      </c>
      <c r="E411" s="5">
        <f>VLOOKUP(C411,Sheet14!$A$4:$B439,2,FALSE)</f>
        <v>36.863636363636367</v>
      </c>
    </row>
    <row r="412" spans="1:5" x14ac:dyDescent="0.35">
      <c r="A412">
        <f>sofile__3[[#This Row],[ProductID]]</f>
        <v>12</v>
      </c>
      <c r="B412">
        <f>sofile__3[[#This Row],[SupplierID]]</f>
        <v>1</v>
      </c>
      <c r="C412">
        <f>sofile__3[[#This Row],[WeekNum]]</f>
        <v>11</v>
      </c>
      <c r="D412">
        <f>sofile__3[[#This Row],[POToSalesInHours]]</f>
        <v>43</v>
      </c>
      <c r="E412" s="5">
        <f>VLOOKUP(C412,Sheet14!$A$4:$B440,2,FALSE)</f>
        <v>36.863636363636367</v>
      </c>
    </row>
    <row r="413" spans="1:5" x14ac:dyDescent="0.35">
      <c r="A413">
        <f>sofile__3[[#This Row],[ProductID]]</f>
        <v>3</v>
      </c>
      <c r="B413">
        <f>sofile__3[[#This Row],[SupplierID]]</f>
        <v>7</v>
      </c>
      <c r="C413">
        <f>sofile__3[[#This Row],[WeekNum]]</f>
        <v>11</v>
      </c>
      <c r="D413">
        <f>sofile__3[[#This Row],[POToSalesInHours]]</f>
        <v>36</v>
      </c>
      <c r="E413" s="5">
        <f>VLOOKUP(C413,Sheet14!$A$4:$B441,2,FALSE)</f>
        <v>36.863636363636367</v>
      </c>
    </row>
    <row r="414" spans="1:5" x14ac:dyDescent="0.35">
      <c r="A414">
        <f>sofile__3[[#This Row],[ProductID]]</f>
        <v>14</v>
      </c>
      <c r="B414">
        <f>sofile__3[[#This Row],[SupplierID]]</f>
        <v>3</v>
      </c>
      <c r="C414">
        <f>sofile__3[[#This Row],[WeekNum]]</f>
        <v>12</v>
      </c>
      <c r="D414">
        <f>sofile__3[[#This Row],[POToSalesInHours]]</f>
        <v>34</v>
      </c>
      <c r="E414" s="5">
        <f>VLOOKUP(C414,Sheet14!$A$4:$B442,2,FALSE)</f>
        <v>36.487179487179489</v>
      </c>
    </row>
    <row r="415" spans="1:5" x14ac:dyDescent="0.35">
      <c r="A415">
        <f>sofile__3[[#This Row],[ProductID]]</f>
        <v>3</v>
      </c>
      <c r="B415">
        <f>sofile__3[[#This Row],[SupplierID]]</f>
        <v>3</v>
      </c>
      <c r="C415">
        <f>sofile__3[[#This Row],[WeekNum]]</f>
        <v>12</v>
      </c>
      <c r="D415">
        <f>sofile__3[[#This Row],[POToSalesInHours]]</f>
        <v>33</v>
      </c>
      <c r="E415" s="5">
        <f>VLOOKUP(C415,Sheet14!$A$4:$B443,2,FALSE)</f>
        <v>36.487179487179489</v>
      </c>
    </row>
    <row r="416" spans="1:5" x14ac:dyDescent="0.35">
      <c r="A416">
        <f>sofile__3[[#This Row],[ProductID]]</f>
        <v>3</v>
      </c>
      <c r="B416">
        <f>sofile__3[[#This Row],[SupplierID]]</f>
        <v>4</v>
      </c>
      <c r="C416">
        <f>sofile__3[[#This Row],[WeekNum]]</f>
        <v>12</v>
      </c>
      <c r="D416">
        <f>sofile__3[[#This Row],[POToSalesInHours]]</f>
        <v>34</v>
      </c>
      <c r="E416" s="5">
        <f>VLOOKUP(C416,Sheet14!$A$4:$B444,2,FALSE)</f>
        <v>36.487179487179489</v>
      </c>
    </row>
    <row r="417" spans="1:5" x14ac:dyDescent="0.35">
      <c r="A417">
        <f>sofile__3[[#This Row],[ProductID]]</f>
        <v>5</v>
      </c>
      <c r="B417">
        <f>sofile__3[[#This Row],[SupplierID]]</f>
        <v>6</v>
      </c>
      <c r="C417">
        <f>sofile__3[[#This Row],[WeekNum]]</f>
        <v>12</v>
      </c>
      <c r="D417">
        <f>sofile__3[[#This Row],[POToSalesInHours]]</f>
        <v>43</v>
      </c>
      <c r="E417" s="5">
        <f>VLOOKUP(C417,Sheet14!$A$4:$B445,2,FALSE)</f>
        <v>36.487179487179489</v>
      </c>
    </row>
    <row r="418" spans="1:5" x14ac:dyDescent="0.35">
      <c r="A418">
        <f>sofile__3[[#This Row],[ProductID]]</f>
        <v>12</v>
      </c>
      <c r="B418">
        <f>sofile__3[[#This Row],[SupplierID]]</f>
        <v>2</v>
      </c>
      <c r="C418">
        <f>sofile__3[[#This Row],[WeekNum]]</f>
        <v>12</v>
      </c>
      <c r="D418">
        <f>sofile__3[[#This Row],[POToSalesInHours]]</f>
        <v>28</v>
      </c>
      <c r="E418" s="5">
        <f>VLOOKUP(C418,Sheet14!$A$4:$B446,2,FALSE)</f>
        <v>36.487179487179489</v>
      </c>
    </row>
    <row r="419" spans="1:5" x14ac:dyDescent="0.35">
      <c r="A419">
        <f>sofile__3[[#This Row],[ProductID]]</f>
        <v>11</v>
      </c>
      <c r="B419">
        <f>sofile__3[[#This Row],[SupplierID]]</f>
        <v>7</v>
      </c>
      <c r="C419">
        <f>sofile__3[[#This Row],[WeekNum]]</f>
        <v>12</v>
      </c>
      <c r="D419">
        <f>sofile__3[[#This Row],[POToSalesInHours]]</f>
        <v>45</v>
      </c>
      <c r="E419" s="5">
        <f>VLOOKUP(C419,Sheet14!$A$4:$B447,2,FALSE)</f>
        <v>36.487179487179489</v>
      </c>
    </row>
    <row r="420" spans="1:5" x14ac:dyDescent="0.35">
      <c r="A420">
        <f>sofile__3[[#This Row],[ProductID]]</f>
        <v>5</v>
      </c>
      <c r="B420">
        <f>sofile__3[[#This Row],[SupplierID]]</f>
        <v>1</v>
      </c>
      <c r="C420">
        <f>sofile__3[[#This Row],[WeekNum]]</f>
        <v>12</v>
      </c>
      <c r="D420">
        <f>sofile__3[[#This Row],[POToSalesInHours]]</f>
        <v>35</v>
      </c>
      <c r="E420" s="5">
        <f>VLOOKUP(C420,Sheet14!$A$4:$B448,2,FALSE)</f>
        <v>36.487179487179489</v>
      </c>
    </row>
    <row r="421" spans="1:5" x14ac:dyDescent="0.35">
      <c r="A421">
        <f>sofile__3[[#This Row],[ProductID]]</f>
        <v>3</v>
      </c>
      <c r="B421">
        <f>sofile__3[[#This Row],[SupplierID]]</f>
        <v>7</v>
      </c>
      <c r="C421">
        <f>sofile__3[[#This Row],[WeekNum]]</f>
        <v>12</v>
      </c>
      <c r="D421">
        <f>sofile__3[[#This Row],[POToSalesInHours]]</f>
        <v>39</v>
      </c>
      <c r="E421" s="5">
        <f>VLOOKUP(C421,Sheet14!$A$4:$B449,2,FALSE)</f>
        <v>36.487179487179489</v>
      </c>
    </row>
    <row r="422" spans="1:5" x14ac:dyDescent="0.35">
      <c r="A422">
        <f>sofile__3[[#This Row],[ProductID]]</f>
        <v>12</v>
      </c>
      <c r="B422">
        <f>sofile__3[[#This Row],[SupplierID]]</f>
        <v>5</v>
      </c>
      <c r="C422">
        <f>sofile__3[[#This Row],[WeekNum]]</f>
        <v>12</v>
      </c>
      <c r="D422">
        <f>sofile__3[[#This Row],[POToSalesInHours]]</f>
        <v>41</v>
      </c>
      <c r="E422" s="5">
        <f>VLOOKUP(C422,Sheet14!$A$4:$B450,2,FALSE)</f>
        <v>36.487179487179489</v>
      </c>
    </row>
    <row r="423" spans="1:5" x14ac:dyDescent="0.35">
      <c r="A423">
        <f>sofile__3[[#This Row],[ProductID]]</f>
        <v>9</v>
      </c>
      <c r="B423">
        <f>sofile__3[[#This Row],[SupplierID]]</f>
        <v>2</v>
      </c>
      <c r="C423">
        <f>sofile__3[[#This Row],[WeekNum]]</f>
        <v>12</v>
      </c>
      <c r="D423">
        <f>sofile__3[[#This Row],[POToSalesInHours]]</f>
        <v>45</v>
      </c>
      <c r="E423" s="5">
        <f>VLOOKUP(C423,Sheet14!$A$4:$B451,2,FALSE)</f>
        <v>36.487179487179489</v>
      </c>
    </row>
    <row r="424" spans="1:5" x14ac:dyDescent="0.35">
      <c r="A424">
        <f>sofile__3[[#This Row],[ProductID]]</f>
        <v>11</v>
      </c>
      <c r="B424">
        <f>sofile__3[[#This Row],[SupplierID]]</f>
        <v>5</v>
      </c>
      <c r="C424">
        <f>sofile__3[[#This Row],[WeekNum]]</f>
        <v>12</v>
      </c>
      <c r="D424">
        <f>sofile__3[[#This Row],[POToSalesInHours]]</f>
        <v>29</v>
      </c>
      <c r="E424" s="5">
        <f>VLOOKUP(C424,Sheet14!$A$4:$B452,2,FALSE)</f>
        <v>36.487179487179489</v>
      </c>
    </row>
    <row r="425" spans="1:5" x14ac:dyDescent="0.35">
      <c r="A425">
        <f>sofile__3[[#This Row],[ProductID]]</f>
        <v>3</v>
      </c>
      <c r="B425">
        <f>sofile__3[[#This Row],[SupplierID]]</f>
        <v>3</v>
      </c>
      <c r="C425">
        <f>sofile__3[[#This Row],[WeekNum]]</f>
        <v>12</v>
      </c>
      <c r="D425">
        <f>sofile__3[[#This Row],[POToSalesInHours]]</f>
        <v>29</v>
      </c>
      <c r="E425" s="5">
        <f>VLOOKUP(C425,Sheet14!$A$4:$B453,2,FALSE)</f>
        <v>36.487179487179489</v>
      </c>
    </row>
    <row r="426" spans="1:5" x14ac:dyDescent="0.35">
      <c r="A426">
        <f>sofile__3[[#This Row],[ProductID]]</f>
        <v>8</v>
      </c>
      <c r="B426">
        <f>sofile__3[[#This Row],[SupplierID]]</f>
        <v>6</v>
      </c>
      <c r="C426">
        <f>sofile__3[[#This Row],[WeekNum]]</f>
        <v>12</v>
      </c>
      <c r="D426">
        <f>sofile__3[[#This Row],[POToSalesInHours]]</f>
        <v>41</v>
      </c>
      <c r="E426" s="5">
        <f>VLOOKUP(C426,Sheet14!$A$4:$B454,2,FALSE)</f>
        <v>36.487179487179489</v>
      </c>
    </row>
    <row r="427" spans="1:5" x14ac:dyDescent="0.35">
      <c r="A427">
        <f>sofile__3[[#This Row],[ProductID]]</f>
        <v>1</v>
      </c>
      <c r="B427">
        <f>sofile__3[[#This Row],[SupplierID]]</f>
        <v>3</v>
      </c>
      <c r="C427">
        <f>sofile__3[[#This Row],[WeekNum]]</f>
        <v>12</v>
      </c>
      <c r="D427">
        <f>sofile__3[[#This Row],[POToSalesInHours]]</f>
        <v>37</v>
      </c>
      <c r="E427" s="5">
        <f>VLOOKUP(C427,Sheet14!$A$4:$B455,2,FALSE)</f>
        <v>36.487179487179489</v>
      </c>
    </row>
    <row r="428" spans="1:5" x14ac:dyDescent="0.35">
      <c r="A428">
        <f>sofile__3[[#This Row],[ProductID]]</f>
        <v>2</v>
      </c>
      <c r="B428">
        <f>sofile__3[[#This Row],[SupplierID]]</f>
        <v>2</v>
      </c>
      <c r="C428">
        <f>sofile__3[[#This Row],[WeekNum]]</f>
        <v>12</v>
      </c>
      <c r="D428">
        <f>sofile__3[[#This Row],[POToSalesInHours]]</f>
        <v>34</v>
      </c>
      <c r="E428" s="5">
        <f>VLOOKUP(C428,Sheet14!$A$4:$B456,2,FALSE)</f>
        <v>36.487179487179489</v>
      </c>
    </row>
    <row r="429" spans="1:5" x14ac:dyDescent="0.35">
      <c r="A429">
        <f>sofile__3[[#This Row],[ProductID]]</f>
        <v>2</v>
      </c>
      <c r="B429">
        <f>sofile__3[[#This Row],[SupplierID]]</f>
        <v>7</v>
      </c>
      <c r="C429">
        <f>sofile__3[[#This Row],[WeekNum]]</f>
        <v>12</v>
      </c>
      <c r="D429">
        <f>sofile__3[[#This Row],[POToSalesInHours]]</f>
        <v>43</v>
      </c>
      <c r="E429" s="5">
        <f>VLOOKUP(C429,Sheet14!$A$4:$B457,2,FALSE)</f>
        <v>36.487179487179489</v>
      </c>
    </row>
    <row r="430" spans="1:5" x14ac:dyDescent="0.35">
      <c r="A430">
        <f>sofile__3[[#This Row],[ProductID]]</f>
        <v>13</v>
      </c>
      <c r="B430">
        <f>sofile__3[[#This Row],[SupplierID]]</f>
        <v>2</v>
      </c>
      <c r="C430">
        <f>sofile__3[[#This Row],[WeekNum]]</f>
        <v>12</v>
      </c>
      <c r="D430">
        <f>sofile__3[[#This Row],[POToSalesInHours]]</f>
        <v>42</v>
      </c>
      <c r="E430" s="5">
        <f>VLOOKUP(C430,Sheet14!$A$4:$B458,2,FALSE)</f>
        <v>36.487179487179489</v>
      </c>
    </row>
    <row r="431" spans="1:5" x14ac:dyDescent="0.35">
      <c r="A431">
        <f>sofile__3[[#This Row],[ProductID]]</f>
        <v>6</v>
      </c>
      <c r="B431">
        <f>sofile__3[[#This Row],[SupplierID]]</f>
        <v>1</v>
      </c>
      <c r="C431">
        <f>sofile__3[[#This Row],[WeekNum]]</f>
        <v>12</v>
      </c>
      <c r="D431">
        <f>sofile__3[[#This Row],[POToSalesInHours]]</f>
        <v>38</v>
      </c>
      <c r="E431" s="5">
        <f>VLOOKUP(C431,Sheet14!$A$4:$B459,2,FALSE)</f>
        <v>36.487179487179489</v>
      </c>
    </row>
    <row r="432" spans="1:5" x14ac:dyDescent="0.35">
      <c r="A432">
        <f>sofile__3[[#This Row],[ProductID]]</f>
        <v>12</v>
      </c>
      <c r="B432">
        <f>sofile__3[[#This Row],[SupplierID]]</f>
        <v>7</v>
      </c>
      <c r="C432">
        <f>sofile__3[[#This Row],[WeekNum]]</f>
        <v>12</v>
      </c>
      <c r="D432">
        <f>sofile__3[[#This Row],[POToSalesInHours]]</f>
        <v>34</v>
      </c>
      <c r="E432" s="5">
        <f>VLOOKUP(C432,Sheet14!$A$4:$B460,2,FALSE)</f>
        <v>36.487179487179489</v>
      </c>
    </row>
    <row r="433" spans="1:5" x14ac:dyDescent="0.35">
      <c r="A433">
        <f>sofile__3[[#This Row],[ProductID]]</f>
        <v>3</v>
      </c>
      <c r="B433">
        <f>sofile__3[[#This Row],[SupplierID]]</f>
        <v>6</v>
      </c>
      <c r="C433">
        <f>sofile__3[[#This Row],[WeekNum]]</f>
        <v>12</v>
      </c>
      <c r="D433">
        <f>sofile__3[[#This Row],[POToSalesInHours]]</f>
        <v>28</v>
      </c>
      <c r="E433" s="5">
        <f>VLOOKUP(C433,Sheet14!$A$4:$B461,2,FALSE)</f>
        <v>36.487179487179489</v>
      </c>
    </row>
    <row r="434" spans="1:5" x14ac:dyDescent="0.35">
      <c r="A434">
        <f>sofile__3[[#This Row],[ProductID]]</f>
        <v>5</v>
      </c>
      <c r="B434">
        <f>sofile__3[[#This Row],[SupplierID]]</f>
        <v>2</v>
      </c>
      <c r="C434">
        <f>sofile__3[[#This Row],[WeekNum]]</f>
        <v>12</v>
      </c>
      <c r="D434">
        <f>sofile__3[[#This Row],[POToSalesInHours]]</f>
        <v>34</v>
      </c>
      <c r="E434" s="5">
        <f>VLOOKUP(C434,Sheet14!$A$4:$B462,2,FALSE)</f>
        <v>36.487179487179489</v>
      </c>
    </row>
    <row r="435" spans="1:5" x14ac:dyDescent="0.35">
      <c r="A435">
        <f>sofile__3[[#This Row],[ProductID]]</f>
        <v>11</v>
      </c>
      <c r="B435">
        <f>sofile__3[[#This Row],[SupplierID]]</f>
        <v>4</v>
      </c>
      <c r="C435">
        <f>sofile__3[[#This Row],[WeekNum]]</f>
        <v>12</v>
      </c>
      <c r="D435">
        <f>sofile__3[[#This Row],[POToSalesInHours]]</f>
        <v>37</v>
      </c>
      <c r="E435" s="5">
        <f>VLOOKUP(C435,Sheet14!$A$4:$B463,2,FALSE)</f>
        <v>36.487179487179489</v>
      </c>
    </row>
    <row r="436" spans="1:5" x14ac:dyDescent="0.35">
      <c r="A436">
        <f>sofile__3[[#This Row],[ProductID]]</f>
        <v>8</v>
      </c>
      <c r="B436">
        <f>sofile__3[[#This Row],[SupplierID]]</f>
        <v>3</v>
      </c>
      <c r="C436">
        <f>sofile__3[[#This Row],[WeekNum]]</f>
        <v>12</v>
      </c>
      <c r="D436">
        <f>sofile__3[[#This Row],[POToSalesInHours]]</f>
        <v>45</v>
      </c>
      <c r="E436" s="5">
        <f>VLOOKUP(C436,Sheet14!$A$4:$B464,2,FALSE)</f>
        <v>36.487179487179489</v>
      </c>
    </row>
    <row r="437" spans="1:5" x14ac:dyDescent="0.35">
      <c r="A437">
        <f>sofile__3[[#This Row],[ProductID]]</f>
        <v>9</v>
      </c>
      <c r="B437">
        <f>sofile__3[[#This Row],[SupplierID]]</f>
        <v>1</v>
      </c>
      <c r="C437">
        <f>sofile__3[[#This Row],[WeekNum]]</f>
        <v>12</v>
      </c>
      <c r="D437">
        <f>sofile__3[[#This Row],[POToSalesInHours]]</f>
        <v>32</v>
      </c>
      <c r="E437" s="5">
        <f>VLOOKUP(C437,Sheet14!$A$4:$B465,2,FALSE)</f>
        <v>36.487179487179489</v>
      </c>
    </row>
    <row r="438" spans="1:5" x14ac:dyDescent="0.35">
      <c r="A438">
        <f>sofile__3[[#This Row],[ProductID]]</f>
        <v>8</v>
      </c>
      <c r="B438">
        <f>sofile__3[[#This Row],[SupplierID]]</f>
        <v>3</v>
      </c>
      <c r="C438">
        <f>sofile__3[[#This Row],[WeekNum]]</f>
        <v>12</v>
      </c>
      <c r="D438">
        <f>sofile__3[[#This Row],[POToSalesInHours]]</f>
        <v>38</v>
      </c>
      <c r="E438" s="5">
        <f>VLOOKUP(C438,Sheet14!$A$4:$B466,2,FALSE)</f>
        <v>36.487179487179489</v>
      </c>
    </row>
    <row r="439" spans="1:5" x14ac:dyDescent="0.35">
      <c r="A439">
        <f>sofile__3[[#This Row],[ProductID]]</f>
        <v>1</v>
      </c>
      <c r="B439">
        <f>sofile__3[[#This Row],[SupplierID]]</f>
        <v>4</v>
      </c>
      <c r="C439">
        <f>sofile__3[[#This Row],[WeekNum]]</f>
        <v>12</v>
      </c>
      <c r="D439">
        <f>sofile__3[[#This Row],[POToSalesInHours]]</f>
        <v>45</v>
      </c>
      <c r="E439" s="5">
        <f>VLOOKUP(C439,Sheet14!$A$4:$B467,2,FALSE)</f>
        <v>36.487179487179489</v>
      </c>
    </row>
    <row r="440" spans="1:5" x14ac:dyDescent="0.35">
      <c r="A440">
        <f>sofile__3[[#This Row],[ProductID]]</f>
        <v>5</v>
      </c>
      <c r="B440">
        <f>sofile__3[[#This Row],[SupplierID]]</f>
        <v>3</v>
      </c>
      <c r="C440">
        <f>sofile__3[[#This Row],[WeekNum]]</f>
        <v>12</v>
      </c>
      <c r="D440">
        <f>sofile__3[[#This Row],[POToSalesInHours]]</f>
        <v>45</v>
      </c>
      <c r="E440" s="5">
        <f>VLOOKUP(C440,Sheet14!$A$4:$B468,2,FALSE)</f>
        <v>36.487179487179489</v>
      </c>
    </row>
    <row r="441" spans="1:5" x14ac:dyDescent="0.35">
      <c r="A441">
        <f>sofile__3[[#This Row],[ProductID]]</f>
        <v>11</v>
      </c>
      <c r="B441">
        <f>sofile__3[[#This Row],[SupplierID]]</f>
        <v>7</v>
      </c>
      <c r="C441">
        <f>sofile__3[[#This Row],[WeekNum]]</f>
        <v>12</v>
      </c>
      <c r="D441">
        <f>sofile__3[[#This Row],[POToSalesInHours]]</f>
        <v>37</v>
      </c>
      <c r="E441" s="5">
        <f>VLOOKUP(C441,Sheet14!$A$4:$B469,2,FALSE)</f>
        <v>36.487179487179489</v>
      </c>
    </row>
    <row r="442" spans="1:5" x14ac:dyDescent="0.35">
      <c r="A442">
        <f>sofile__3[[#This Row],[ProductID]]</f>
        <v>2</v>
      </c>
      <c r="B442">
        <f>sofile__3[[#This Row],[SupplierID]]</f>
        <v>2</v>
      </c>
      <c r="C442">
        <f>sofile__3[[#This Row],[WeekNum]]</f>
        <v>12</v>
      </c>
      <c r="D442">
        <f>sofile__3[[#This Row],[POToSalesInHours]]</f>
        <v>34</v>
      </c>
      <c r="E442" s="5">
        <f>VLOOKUP(C442,Sheet14!$A$4:$B470,2,FALSE)</f>
        <v>36.487179487179489</v>
      </c>
    </row>
    <row r="443" spans="1:5" x14ac:dyDescent="0.35">
      <c r="A443">
        <f>sofile__3[[#This Row],[ProductID]]</f>
        <v>9</v>
      </c>
      <c r="B443">
        <f>sofile__3[[#This Row],[SupplierID]]</f>
        <v>2</v>
      </c>
      <c r="C443">
        <f>sofile__3[[#This Row],[WeekNum]]</f>
        <v>12</v>
      </c>
      <c r="D443">
        <f>sofile__3[[#This Row],[POToSalesInHours]]</f>
        <v>28</v>
      </c>
      <c r="E443" s="5">
        <f>VLOOKUP(C443,Sheet14!$A$4:$B471,2,FALSE)</f>
        <v>36.487179487179489</v>
      </c>
    </row>
    <row r="444" spans="1:5" x14ac:dyDescent="0.35">
      <c r="A444">
        <f>sofile__3[[#This Row],[ProductID]]</f>
        <v>6</v>
      </c>
      <c r="B444">
        <f>sofile__3[[#This Row],[SupplierID]]</f>
        <v>2</v>
      </c>
      <c r="C444">
        <f>sofile__3[[#This Row],[WeekNum]]</f>
        <v>12</v>
      </c>
      <c r="D444">
        <f>sofile__3[[#This Row],[POToSalesInHours]]</f>
        <v>41</v>
      </c>
      <c r="E444" s="5">
        <f>VLOOKUP(C444,Sheet14!$A$4:$B472,2,FALSE)</f>
        <v>36.487179487179489</v>
      </c>
    </row>
    <row r="445" spans="1:5" x14ac:dyDescent="0.35">
      <c r="A445">
        <f>sofile__3[[#This Row],[ProductID]]</f>
        <v>9</v>
      </c>
      <c r="B445">
        <f>sofile__3[[#This Row],[SupplierID]]</f>
        <v>1</v>
      </c>
      <c r="C445">
        <f>sofile__3[[#This Row],[WeekNum]]</f>
        <v>12</v>
      </c>
      <c r="D445">
        <f>sofile__3[[#This Row],[POToSalesInHours]]</f>
        <v>31</v>
      </c>
      <c r="E445" s="5">
        <f>VLOOKUP(C445,Sheet14!$A$4:$B473,2,FALSE)</f>
        <v>36.487179487179489</v>
      </c>
    </row>
    <row r="446" spans="1:5" x14ac:dyDescent="0.35">
      <c r="A446">
        <f>sofile__3[[#This Row],[ProductID]]</f>
        <v>13</v>
      </c>
      <c r="B446">
        <f>sofile__3[[#This Row],[SupplierID]]</f>
        <v>1</v>
      </c>
      <c r="C446">
        <f>sofile__3[[#This Row],[WeekNum]]</f>
        <v>12</v>
      </c>
      <c r="D446">
        <f>sofile__3[[#This Row],[POToSalesInHours]]</f>
        <v>31</v>
      </c>
      <c r="E446" s="5">
        <f>VLOOKUP(C446,Sheet14!$A$4:$B474,2,FALSE)</f>
        <v>36.487179487179489</v>
      </c>
    </row>
    <row r="447" spans="1:5" x14ac:dyDescent="0.35">
      <c r="A447">
        <f>sofile__3[[#This Row],[ProductID]]</f>
        <v>14</v>
      </c>
      <c r="B447">
        <f>sofile__3[[#This Row],[SupplierID]]</f>
        <v>4</v>
      </c>
      <c r="C447">
        <f>sofile__3[[#This Row],[WeekNum]]</f>
        <v>12</v>
      </c>
      <c r="D447">
        <f>sofile__3[[#This Row],[POToSalesInHours]]</f>
        <v>31</v>
      </c>
      <c r="E447" s="5">
        <f>VLOOKUP(C447,Sheet14!$A$4:$B475,2,FALSE)</f>
        <v>36.487179487179489</v>
      </c>
    </row>
    <row r="448" spans="1:5" x14ac:dyDescent="0.35">
      <c r="A448">
        <f>sofile__3[[#This Row],[ProductID]]</f>
        <v>9</v>
      </c>
      <c r="B448">
        <f>sofile__3[[#This Row],[SupplierID]]</f>
        <v>3</v>
      </c>
      <c r="C448">
        <f>sofile__3[[#This Row],[WeekNum]]</f>
        <v>12</v>
      </c>
      <c r="D448">
        <f>sofile__3[[#This Row],[POToSalesInHours]]</f>
        <v>42</v>
      </c>
      <c r="E448" s="5">
        <f>VLOOKUP(C448,Sheet14!$A$4:$B476,2,FALSE)</f>
        <v>36.487179487179489</v>
      </c>
    </row>
    <row r="449" spans="1:5" x14ac:dyDescent="0.35">
      <c r="A449">
        <f>sofile__3[[#This Row],[ProductID]]</f>
        <v>11</v>
      </c>
      <c r="B449">
        <f>sofile__3[[#This Row],[SupplierID]]</f>
        <v>1</v>
      </c>
      <c r="C449">
        <f>sofile__3[[#This Row],[WeekNum]]</f>
        <v>12</v>
      </c>
      <c r="D449">
        <f>sofile__3[[#This Row],[POToSalesInHours]]</f>
        <v>35</v>
      </c>
      <c r="E449" s="5">
        <f>VLOOKUP(C449,Sheet14!$A$4:$B477,2,FALSE)</f>
        <v>36.487179487179489</v>
      </c>
    </row>
    <row r="450" spans="1:5" x14ac:dyDescent="0.35">
      <c r="A450">
        <f>sofile__3[[#This Row],[ProductID]]</f>
        <v>1</v>
      </c>
      <c r="B450">
        <f>sofile__3[[#This Row],[SupplierID]]</f>
        <v>5</v>
      </c>
      <c r="C450">
        <f>sofile__3[[#This Row],[WeekNum]]</f>
        <v>12</v>
      </c>
      <c r="D450">
        <f>sofile__3[[#This Row],[POToSalesInHours]]</f>
        <v>28</v>
      </c>
      <c r="E450" s="5">
        <f>VLOOKUP(C450,Sheet14!$A$4:$B478,2,FALSE)</f>
        <v>36.487179487179489</v>
      </c>
    </row>
    <row r="451" spans="1:5" x14ac:dyDescent="0.35">
      <c r="A451">
        <f>sofile__3[[#This Row],[ProductID]]</f>
        <v>8</v>
      </c>
      <c r="B451">
        <f>sofile__3[[#This Row],[SupplierID]]</f>
        <v>1</v>
      </c>
      <c r="C451">
        <f>sofile__3[[#This Row],[WeekNum]]</f>
        <v>12</v>
      </c>
      <c r="D451">
        <f>sofile__3[[#This Row],[POToSalesInHours]]</f>
        <v>37</v>
      </c>
      <c r="E451" s="5">
        <f>VLOOKUP(C451,Sheet14!$A$4:$B479,2,FALSE)</f>
        <v>36.487179487179489</v>
      </c>
    </row>
    <row r="452" spans="1:5" x14ac:dyDescent="0.35">
      <c r="A452">
        <f>sofile__3[[#This Row],[ProductID]]</f>
        <v>5</v>
      </c>
      <c r="B452">
        <f>sofile__3[[#This Row],[SupplierID]]</f>
        <v>6</v>
      </c>
      <c r="C452">
        <f>sofile__3[[#This Row],[WeekNum]]</f>
        <v>12</v>
      </c>
      <c r="D452">
        <f>sofile__3[[#This Row],[POToSalesInHours]]</f>
        <v>40</v>
      </c>
      <c r="E452" s="5">
        <f>VLOOKUP(C452,Sheet14!$A$4:$B480,2,FALSE)</f>
        <v>36.487179487179489</v>
      </c>
    </row>
    <row r="453" spans="1:5" x14ac:dyDescent="0.35">
      <c r="A453">
        <f>sofile__3[[#This Row],[ProductID]]</f>
        <v>5</v>
      </c>
      <c r="B453">
        <f>sofile__3[[#This Row],[SupplierID]]</f>
        <v>7</v>
      </c>
      <c r="C453">
        <f>sofile__3[[#This Row],[WeekNum]]</f>
        <v>13</v>
      </c>
      <c r="D453">
        <f>sofile__3[[#This Row],[POToSalesInHours]]</f>
        <v>28</v>
      </c>
      <c r="E453" s="5">
        <f>VLOOKUP(C453,Sheet14!$A$4:$B481,2,FALSE)</f>
        <v>37</v>
      </c>
    </row>
    <row r="454" spans="1:5" x14ac:dyDescent="0.35">
      <c r="A454">
        <f>sofile__3[[#This Row],[ProductID]]</f>
        <v>14</v>
      </c>
      <c r="B454">
        <f>sofile__3[[#This Row],[SupplierID]]</f>
        <v>4</v>
      </c>
      <c r="C454">
        <f>sofile__3[[#This Row],[WeekNum]]</f>
        <v>13</v>
      </c>
      <c r="D454">
        <f>sofile__3[[#This Row],[POToSalesInHours]]</f>
        <v>30</v>
      </c>
      <c r="E454" s="5">
        <f>VLOOKUP(C454,Sheet14!$A$4:$B482,2,FALSE)</f>
        <v>37</v>
      </c>
    </row>
    <row r="455" spans="1:5" x14ac:dyDescent="0.35">
      <c r="A455">
        <f>sofile__3[[#This Row],[ProductID]]</f>
        <v>13</v>
      </c>
      <c r="B455">
        <f>sofile__3[[#This Row],[SupplierID]]</f>
        <v>4</v>
      </c>
      <c r="C455">
        <f>sofile__3[[#This Row],[WeekNum]]</f>
        <v>13</v>
      </c>
      <c r="D455">
        <f>sofile__3[[#This Row],[POToSalesInHours]]</f>
        <v>35</v>
      </c>
      <c r="E455" s="5">
        <f>VLOOKUP(C455,Sheet14!$A$4:$B483,2,FALSE)</f>
        <v>37</v>
      </c>
    </row>
    <row r="456" spans="1:5" x14ac:dyDescent="0.35">
      <c r="A456">
        <f>sofile__3[[#This Row],[ProductID]]</f>
        <v>11</v>
      </c>
      <c r="B456">
        <f>sofile__3[[#This Row],[SupplierID]]</f>
        <v>5</v>
      </c>
      <c r="C456">
        <f>sofile__3[[#This Row],[WeekNum]]</f>
        <v>13</v>
      </c>
      <c r="D456">
        <f>sofile__3[[#This Row],[POToSalesInHours]]</f>
        <v>45</v>
      </c>
      <c r="E456" s="5">
        <f>VLOOKUP(C456,Sheet14!$A$4:$B484,2,FALSE)</f>
        <v>37</v>
      </c>
    </row>
    <row r="457" spans="1:5" x14ac:dyDescent="0.35">
      <c r="A457">
        <f>sofile__3[[#This Row],[ProductID]]</f>
        <v>8</v>
      </c>
      <c r="B457">
        <f>sofile__3[[#This Row],[SupplierID]]</f>
        <v>7</v>
      </c>
      <c r="C457">
        <f>sofile__3[[#This Row],[WeekNum]]</f>
        <v>13</v>
      </c>
      <c r="D457">
        <f>sofile__3[[#This Row],[POToSalesInHours]]</f>
        <v>45</v>
      </c>
      <c r="E457" s="5">
        <f>VLOOKUP(C457,Sheet14!$A$4:$B485,2,FALSE)</f>
        <v>37</v>
      </c>
    </row>
    <row r="458" spans="1:5" x14ac:dyDescent="0.35">
      <c r="A458">
        <f>sofile__3[[#This Row],[ProductID]]</f>
        <v>11</v>
      </c>
      <c r="B458">
        <f>sofile__3[[#This Row],[SupplierID]]</f>
        <v>1</v>
      </c>
      <c r="C458">
        <f>sofile__3[[#This Row],[WeekNum]]</f>
        <v>13</v>
      </c>
      <c r="D458">
        <f>sofile__3[[#This Row],[POToSalesInHours]]</f>
        <v>37</v>
      </c>
      <c r="E458" s="5">
        <f>VLOOKUP(C458,Sheet14!$A$4:$B486,2,FALSE)</f>
        <v>37</v>
      </c>
    </row>
    <row r="459" spans="1:5" x14ac:dyDescent="0.35">
      <c r="A459">
        <f>sofile__3[[#This Row],[ProductID]]</f>
        <v>5</v>
      </c>
      <c r="B459">
        <f>sofile__3[[#This Row],[SupplierID]]</f>
        <v>5</v>
      </c>
      <c r="C459">
        <f>sofile__3[[#This Row],[WeekNum]]</f>
        <v>13</v>
      </c>
      <c r="D459">
        <f>sofile__3[[#This Row],[POToSalesInHours]]</f>
        <v>33</v>
      </c>
      <c r="E459" s="5">
        <f>VLOOKUP(C459,Sheet14!$A$4:$B487,2,FALSE)</f>
        <v>37</v>
      </c>
    </row>
    <row r="460" spans="1:5" x14ac:dyDescent="0.35">
      <c r="A460">
        <f>sofile__3[[#This Row],[ProductID]]</f>
        <v>7</v>
      </c>
      <c r="B460">
        <f>sofile__3[[#This Row],[SupplierID]]</f>
        <v>5</v>
      </c>
      <c r="C460">
        <f>sofile__3[[#This Row],[WeekNum]]</f>
        <v>13</v>
      </c>
      <c r="D460">
        <f>sofile__3[[#This Row],[POToSalesInHours]]</f>
        <v>34</v>
      </c>
      <c r="E460" s="5">
        <f>VLOOKUP(C460,Sheet14!$A$4:$B488,2,FALSE)</f>
        <v>37</v>
      </c>
    </row>
    <row r="461" spans="1:5" x14ac:dyDescent="0.35">
      <c r="A461">
        <f>sofile__3[[#This Row],[ProductID]]</f>
        <v>8</v>
      </c>
      <c r="B461">
        <f>sofile__3[[#This Row],[SupplierID]]</f>
        <v>7</v>
      </c>
      <c r="C461">
        <f>sofile__3[[#This Row],[WeekNum]]</f>
        <v>13</v>
      </c>
      <c r="D461">
        <f>sofile__3[[#This Row],[POToSalesInHours]]</f>
        <v>33</v>
      </c>
      <c r="E461" s="5">
        <f>VLOOKUP(C461,Sheet14!$A$4:$B489,2,FALSE)</f>
        <v>37</v>
      </c>
    </row>
    <row r="462" spans="1:5" x14ac:dyDescent="0.35">
      <c r="A462">
        <f>sofile__3[[#This Row],[ProductID]]</f>
        <v>13</v>
      </c>
      <c r="B462">
        <f>sofile__3[[#This Row],[SupplierID]]</f>
        <v>3</v>
      </c>
      <c r="C462">
        <f>sofile__3[[#This Row],[WeekNum]]</f>
        <v>13</v>
      </c>
      <c r="D462">
        <f>sofile__3[[#This Row],[POToSalesInHours]]</f>
        <v>44</v>
      </c>
      <c r="E462" s="5">
        <f>VLOOKUP(C462,Sheet14!$A$4:$B490,2,FALSE)</f>
        <v>37</v>
      </c>
    </row>
    <row r="463" spans="1:5" x14ac:dyDescent="0.35">
      <c r="A463">
        <f>sofile__3[[#This Row],[ProductID]]</f>
        <v>9</v>
      </c>
      <c r="B463">
        <f>sofile__3[[#This Row],[SupplierID]]</f>
        <v>3</v>
      </c>
      <c r="C463">
        <f>sofile__3[[#This Row],[WeekNum]]</f>
        <v>13</v>
      </c>
      <c r="D463">
        <f>sofile__3[[#This Row],[POToSalesInHours]]</f>
        <v>32</v>
      </c>
      <c r="E463" s="5">
        <f>VLOOKUP(C463,Sheet14!$A$4:$B491,2,FALSE)</f>
        <v>37</v>
      </c>
    </row>
    <row r="464" spans="1:5" x14ac:dyDescent="0.35">
      <c r="A464">
        <f>sofile__3[[#This Row],[ProductID]]</f>
        <v>3</v>
      </c>
      <c r="B464">
        <f>sofile__3[[#This Row],[SupplierID]]</f>
        <v>1</v>
      </c>
      <c r="C464">
        <f>sofile__3[[#This Row],[WeekNum]]</f>
        <v>13</v>
      </c>
      <c r="D464">
        <f>sofile__3[[#This Row],[POToSalesInHours]]</f>
        <v>45</v>
      </c>
      <c r="E464" s="5">
        <f>VLOOKUP(C464,Sheet14!$A$4:$B492,2,FALSE)</f>
        <v>37</v>
      </c>
    </row>
    <row r="465" spans="1:5" x14ac:dyDescent="0.35">
      <c r="A465">
        <f>sofile__3[[#This Row],[ProductID]]</f>
        <v>1</v>
      </c>
      <c r="B465">
        <f>sofile__3[[#This Row],[SupplierID]]</f>
        <v>7</v>
      </c>
      <c r="C465">
        <f>sofile__3[[#This Row],[WeekNum]]</f>
        <v>13</v>
      </c>
      <c r="D465">
        <f>sofile__3[[#This Row],[POToSalesInHours]]</f>
        <v>38</v>
      </c>
      <c r="E465" s="5">
        <f>VLOOKUP(C465,Sheet14!$A$4:$B493,2,FALSE)</f>
        <v>37</v>
      </c>
    </row>
    <row r="466" spans="1:5" x14ac:dyDescent="0.35">
      <c r="A466">
        <f>sofile__3[[#This Row],[ProductID]]</f>
        <v>14</v>
      </c>
      <c r="B466">
        <f>sofile__3[[#This Row],[SupplierID]]</f>
        <v>7</v>
      </c>
      <c r="C466">
        <f>sofile__3[[#This Row],[WeekNum]]</f>
        <v>13</v>
      </c>
      <c r="D466">
        <f>sofile__3[[#This Row],[POToSalesInHours]]</f>
        <v>30</v>
      </c>
      <c r="E466" s="5">
        <f>VLOOKUP(C466,Sheet14!$A$4:$B494,2,FALSE)</f>
        <v>37</v>
      </c>
    </row>
    <row r="467" spans="1:5" x14ac:dyDescent="0.35">
      <c r="A467">
        <f>sofile__3[[#This Row],[ProductID]]</f>
        <v>5</v>
      </c>
      <c r="B467">
        <f>sofile__3[[#This Row],[SupplierID]]</f>
        <v>4</v>
      </c>
      <c r="C467">
        <f>sofile__3[[#This Row],[WeekNum]]</f>
        <v>13</v>
      </c>
      <c r="D467">
        <f>sofile__3[[#This Row],[POToSalesInHours]]</f>
        <v>30</v>
      </c>
      <c r="E467" s="5">
        <f>VLOOKUP(C467,Sheet14!$A$4:$B495,2,FALSE)</f>
        <v>37</v>
      </c>
    </row>
    <row r="468" spans="1:5" x14ac:dyDescent="0.35">
      <c r="A468">
        <f>sofile__3[[#This Row],[ProductID]]</f>
        <v>9</v>
      </c>
      <c r="B468">
        <f>sofile__3[[#This Row],[SupplierID]]</f>
        <v>2</v>
      </c>
      <c r="C468">
        <f>sofile__3[[#This Row],[WeekNum]]</f>
        <v>13</v>
      </c>
      <c r="D468">
        <f>sofile__3[[#This Row],[POToSalesInHours]]</f>
        <v>37</v>
      </c>
      <c r="E468" s="5">
        <f>VLOOKUP(C468,Sheet14!$A$4:$B496,2,FALSE)</f>
        <v>37</v>
      </c>
    </row>
    <row r="469" spans="1:5" x14ac:dyDescent="0.35">
      <c r="A469">
        <f>sofile__3[[#This Row],[ProductID]]</f>
        <v>2</v>
      </c>
      <c r="B469">
        <f>sofile__3[[#This Row],[SupplierID]]</f>
        <v>1</v>
      </c>
      <c r="C469">
        <f>sofile__3[[#This Row],[WeekNum]]</f>
        <v>13</v>
      </c>
      <c r="D469">
        <f>sofile__3[[#This Row],[POToSalesInHours]]</f>
        <v>29</v>
      </c>
      <c r="E469" s="5">
        <f>VLOOKUP(C469,Sheet14!$A$4:$B497,2,FALSE)</f>
        <v>37</v>
      </c>
    </row>
    <row r="470" spans="1:5" x14ac:dyDescent="0.35">
      <c r="A470">
        <f>sofile__3[[#This Row],[ProductID]]</f>
        <v>14</v>
      </c>
      <c r="B470">
        <f>sofile__3[[#This Row],[SupplierID]]</f>
        <v>3</v>
      </c>
      <c r="C470">
        <f>sofile__3[[#This Row],[WeekNum]]</f>
        <v>13</v>
      </c>
      <c r="D470">
        <f>sofile__3[[#This Row],[POToSalesInHours]]</f>
        <v>38</v>
      </c>
      <c r="E470" s="5">
        <f>VLOOKUP(C470,Sheet14!$A$4:$B498,2,FALSE)</f>
        <v>37</v>
      </c>
    </row>
    <row r="471" spans="1:5" x14ac:dyDescent="0.35">
      <c r="A471">
        <f>sofile__3[[#This Row],[ProductID]]</f>
        <v>6</v>
      </c>
      <c r="B471">
        <f>sofile__3[[#This Row],[SupplierID]]</f>
        <v>1</v>
      </c>
      <c r="C471">
        <f>sofile__3[[#This Row],[WeekNum]]</f>
        <v>13</v>
      </c>
      <c r="D471">
        <f>sofile__3[[#This Row],[POToSalesInHours]]</f>
        <v>40</v>
      </c>
      <c r="E471" s="5">
        <f>VLOOKUP(C471,Sheet14!$A$4:$B499,2,FALSE)</f>
        <v>37</v>
      </c>
    </row>
    <row r="472" spans="1:5" x14ac:dyDescent="0.35">
      <c r="A472">
        <f>sofile__3[[#This Row],[ProductID]]</f>
        <v>11</v>
      </c>
      <c r="B472">
        <f>sofile__3[[#This Row],[SupplierID]]</f>
        <v>2</v>
      </c>
      <c r="C472">
        <f>sofile__3[[#This Row],[WeekNum]]</f>
        <v>13</v>
      </c>
      <c r="D472">
        <f>sofile__3[[#This Row],[POToSalesInHours]]</f>
        <v>43</v>
      </c>
      <c r="E472" s="5">
        <f>VLOOKUP(C472,Sheet14!$A$4:$B500,2,FALSE)</f>
        <v>37</v>
      </c>
    </row>
    <row r="473" spans="1:5" x14ac:dyDescent="0.35">
      <c r="A473">
        <f>sofile__3[[#This Row],[ProductID]]</f>
        <v>6</v>
      </c>
      <c r="B473">
        <f>sofile__3[[#This Row],[SupplierID]]</f>
        <v>1</v>
      </c>
      <c r="C473">
        <f>sofile__3[[#This Row],[WeekNum]]</f>
        <v>13</v>
      </c>
      <c r="D473">
        <f>sofile__3[[#This Row],[POToSalesInHours]]</f>
        <v>42</v>
      </c>
      <c r="E473" s="5">
        <f>VLOOKUP(C473,Sheet14!$A$4:$B501,2,FALSE)</f>
        <v>37</v>
      </c>
    </row>
    <row r="474" spans="1:5" x14ac:dyDescent="0.35">
      <c r="A474">
        <f>sofile__3[[#This Row],[ProductID]]</f>
        <v>4</v>
      </c>
      <c r="B474">
        <f>sofile__3[[#This Row],[SupplierID]]</f>
        <v>3</v>
      </c>
      <c r="C474">
        <f>sofile__3[[#This Row],[WeekNum]]</f>
        <v>13</v>
      </c>
      <c r="D474">
        <f>sofile__3[[#This Row],[POToSalesInHours]]</f>
        <v>42</v>
      </c>
      <c r="E474" s="5">
        <f>VLOOKUP(C474,Sheet14!$A$4:$B502,2,FALSE)</f>
        <v>37</v>
      </c>
    </row>
    <row r="475" spans="1:5" x14ac:dyDescent="0.35">
      <c r="A475">
        <f>sofile__3[[#This Row],[ProductID]]</f>
        <v>4</v>
      </c>
      <c r="B475">
        <f>sofile__3[[#This Row],[SupplierID]]</f>
        <v>1</v>
      </c>
      <c r="C475">
        <f>sofile__3[[#This Row],[WeekNum]]</f>
        <v>13</v>
      </c>
      <c r="D475">
        <f>sofile__3[[#This Row],[POToSalesInHours]]</f>
        <v>33</v>
      </c>
      <c r="E475" s="5">
        <f>VLOOKUP(C475,Sheet14!$A$4:$B503,2,FALSE)</f>
        <v>37</v>
      </c>
    </row>
    <row r="476" spans="1:5" x14ac:dyDescent="0.35">
      <c r="A476">
        <f>sofile__3[[#This Row],[ProductID]]</f>
        <v>4</v>
      </c>
      <c r="B476">
        <f>sofile__3[[#This Row],[SupplierID]]</f>
        <v>4</v>
      </c>
      <c r="C476">
        <f>sofile__3[[#This Row],[WeekNum]]</f>
        <v>13</v>
      </c>
      <c r="D476">
        <f>sofile__3[[#This Row],[POToSalesInHours]]</f>
        <v>41</v>
      </c>
      <c r="E476" s="5">
        <f>VLOOKUP(C476,Sheet14!$A$4:$B504,2,FALSE)</f>
        <v>37</v>
      </c>
    </row>
    <row r="477" spans="1:5" x14ac:dyDescent="0.35">
      <c r="A477">
        <f>sofile__3[[#This Row],[ProductID]]</f>
        <v>9</v>
      </c>
      <c r="B477">
        <f>sofile__3[[#This Row],[SupplierID]]</f>
        <v>5</v>
      </c>
      <c r="C477">
        <f>sofile__3[[#This Row],[WeekNum]]</f>
        <v>13</v>
      </c>
      <c r="D477">
        <f>sofile__3[[#This Row],[POToSalesInHours]]</f>
        <v>31</v>
      </c>
      <c r="E477" s="5">
        <f>VLOOKUP(C477,Sheet14!$A$4:$B505,2,FALSE)</f>
        <v>37</v>
      </c>
    </row>
    <row r="478" spans="1:5" x14ac:dyDescent="0.35">
      <c r="A478">
        <f>sofile__3[[#This Row],[ProductID]]</f>
        <v>5</v>
      </c>
      <c r="B478">
        <f>sofile__3[[#This Row],[SupplierID]]</f>
        <v>5</v>
      </c>
      <c r="C478">
        <f>sofile__3[[#This Row],[WeekNum]]</f>
        <v>13</v>
      </c>
      <c r="D478">
        <f>sofile__3[[#This Row],[POToSalesInHours]]</f>
        <v>36</v>
      </c>
      <c r="E478" s="5">
        <f>VLOOKUP(C478,Sheet14!$A$4:$B506,2,FALSE)</f>
        <v>37</v>
      </c>
    </row>
    <row r="479" spans="1:5" x14ac:dyDescent="0.35">
      <c r="A479">
        <f>sofile__3[[#This Row],[ProductID]]</f>
        <v>7</v>
      </c>
      <c r="B479">
        <f>sofile__3[[#This Row],[SupplierID]]</f>
        <v>5</v>
      </c>
      <c r="C479">
        <f>sofile__3[[#This Row],[WeekNum]]</f>
        <v>13</v>
      </c>
      <c r="D479">
        <f>sofile__3[[#This Row],[POToSalesInHours]]</f>
        <v>43</v>
      </c>
      <c r="E479" s="5">
        <f>VLOOKUP(C479,Sheet14!$A$4:$B507,2,FALSE)</f>
        <v>37</v>
      </c>
    </row>
    <row r="480" spans="1:5" x14ac:dyDescent="0.35">
      <c r="A480">
        <f>sofile__3[[#This Row],[ProductID]]</f>
        <v>10</v>
      </c>
      <c r="B480">
        <f>sofile__3[[#This Row],[SupplierID]]</f>
        <v>1</v>
      </c>
      <c r="C480">
        <f>sofile__3[[#This Row],[WeekNum]]</f>
        <v>13</v>
      </c>
      <c r="D480">
        <f>sofile__3[[#This Row],[POToSalesInHours]]</f>
        <v>41</v>
      </c>
      <c r="E480" s="5">
        <f>VLOOKUP(C480,Sheet14!$A$4:$B508,2,FALSE)</f>
        <v>37</v>
      </c>
    </row>
    <row r="481" spans="1:5" x14ac:dyDescent="0.35">
      <c r="A481">
        <f>sofile__3[[#This Row],[ProductID]]</f>
        <v>10</v>
      </c>
      <c r="B481">
        <f>sofile__3[[#This Row],[SupplierID]]</f>
        <v>3</v>
      </c>
      <c r="C481">
        <f>sofile__3[[#This Row],[WeekNum]]</f>
        <v>13</v>
      </c>
      <c r="D481">
        <f>sofile__3[[#This Row],[POToSalesInHours]]</f>
        <v>35</v>
      </c>
      <c r="E481" s="5">
        <f>VLOOKUP(C481,Sheet14!$A$4:$B509,2,FALSE)</f>
        <v>37</v>
      </c>
    </row>
    <row r="482" spans="1:5" x14ac:dyDescent="0.35">
      <c r="A482">
        <f>sofile__3[[#This Row],[ProductID]]</f>
        <v>9</v>
      </c>
      <c r="B482">
        <f>sofile__3[[#This Row],[SupplierID]]</f>
        <v>2</v>
      </c>
      <c r="C482">
        <f>sofile__3[[#This Row],[WeekNum]]</f>
        <v>13</v>
      </c>
      <c r="D482">
        <f>sofile__3[[#This Row],[POToSalesInHours]]</f>
        <v>32</v>
      </c>
      <c r="E482" s="5">
        <f>VLOOKUP(C482,Sheet14!$A$4:$B510,2,FALSE)</f>
        <v>37</v>
      </c>
    </row>
    <row r="483" spans="1:5" x14ac:dyDescent="0.35">
      <c r="A483">
        <f>sofile__3[[#This Row],[ProductID]]</f>
        <v>2</v>
      </c>
      <c r="B483">
        <f>sofile__3[[#This Row],[SupplierID]]</f>
        <v>2</v>
      </c>
      <c r="C483">
        <f>sofile__3[[#This Row],[WeekNum]]</f>
        <v>13</v>
      </c>
      <c r="D483">
        <f>sofile__3[[#This Row],[POToSalesInHours]]</f>
        <v>34</v>
      </c>
      <c r="E483" s="5">
        <f>VLOOKUP(C483,Sheet14!$A$4:$B511,2,FALSE)</f>
        <v>37</v>
      </c>
    </row>
    <row r="484" spans="1:5" x14ac:dyDescent="0.35">
      <c r="A484">
        <f>sofile__3[[#This Row],[ProductID]]</f>
        <v>4</v>
      </c>
      <c r="B484">
        <f>sofile__3[[#This Row],[SupplierID]]</f>
        <v>3</v>
      </c>
      <c r="C484">
        <f>sofile__3[[#This Row],[WeekNum]]</f>
        <v>13</v>
      </c>
      <c r="D484">
        <f>sofile__3[[#This Row],[POToSalesInHours]]</f>
        <v>42</v>
      </c>
      <c r="E484" s="5">
        <f>VLOOKUP(C484,Sheet14!$A$4:$B512,2,FALSE)</f>
        <v>37</v>
      </c>
    </row>
    <row r="485" spans="1:5" x14ac:dyDescent="0.35">
      <c r="A485">
        <f>sofile__3[[#This Row],[ProductID]]</f>
        <v>11</v>
      </c>
      <c r="B485">
        <f>sofile__3[[#This Row],[SupplierID]]</f>
        <v>7</v>
      </c>
      <c r="C485">
        <f>sofile__3[[#This Row],[WeekNum]]</f>
        <v>13</v>
      </c>
      <c r="D485">
        <f>sofile__3[[#This Row],[POToSalesInHours]]</f>
        <v>43</v>
      </c>
      <c r="E485" s="5">
        <f>VLOOKUP(C485,Sheet14!$A$4:$B513,2,FALSE)</f>
        <v>37</v>
      </c>
    </row>
    <row r="486" spans="1:5" x14ac:dyDescent="0.35">
      <c r="A486">
        <f>sofile__3[[#This Row],[ProductID]]</f>
        <v>4</v>
      </c>
      <c r="B486">
        <f>sofile__3[[#This Row],[SupplierID]]</f>
        <v>1</v>
      </c>
      <c r="C486">
        <f>sofile__3[[#This Row],[WeekNum]]</f>
        <v>13</v>
      </c>
      <c r="D486">
        <f>sofile__3[[#This Row],[POToSalesInHours]]</f>
        <v>40</v>
      </c>
      <c r="E486" s="5">
        <f>VLOOKUP(C486,Sheet14!$A$4:$B514,2,FALSE)</f>
        <v>37</v>
      </c>
    </row>
    <row r="487" spans="1:5" x14ac:dyDescent="0.35">
      <c r="A487">
        <f>sofile__3[[#This Row],[ProductID]]</f>
        <v>1</v>
      </c>
      <c r="B487">
        <f>sofile__3[[#This Row],[SupplierID]]</f>
        <v>7</v>
      </c>
      <c r="C487">
        <f>sofile__3[[#This Row],[WeekNum]]</f>
        <v>13</v>
      </c>
      <c r="D487">
        <f>sofile__3[[#This Row],[POToSalesInHours]]</f>
        <v>44</v>
      </c>
      <c r="E487" s="5">
        <f>VLOOKUP(C487,Sheet14!$A$4:$B515,2,FALSE)</f>
        <v>37</v>
      </c>
    </row>
    <row r="488" spans="1:5" x14ac:dyDescent="0.35">
      <c r="A488">
        <f>sofile__3[[#This Row],[ProductID]]</f>
        <v>3</v>
      </c>
      <c r="B488">
        <f>sofile__3[[#This Row],[SupplierID]]</f>
        <v>2</v>
      </c>
      <c r="C488">
        <f>sofile__3[[#This Row],[WeekNum]]</f>
        <v>13</v>
      </c>
      <c r="D488">
        <f>sofile__3[[#This Row],[POToSalesInHours]]</f>
        <v>39</v>
      </c>
      <c r="E488" s="5">
        <f>VLOOKUP(C488,Sheet14!$A$4:$B516,2,FALSE)</f>
        <v>37</v>
      </c>
    </row>
    <row r="489" spans="1:5" x14ac:dyDescent="0.35">
      <c r="A489">
        <f>sofile__3[[#This Row],[ProductID]]</f>
        <v>1</v>
      </c>
      <c r="B489">
        <f>sofile__3[[#This Row],[SupplierID]]</f>
        <v>4</v>
      </c>
      <c r="C489">
        <f>sofile__3[[#This Row],[WeekNum]]</f>
        <v>13</v>
      </c>
      <c r="D489">
        <f>sofile__3[[#This Row],[POToSalesInHours]]</f>
        <v>41</v>
      </c>
      <c r="E489" s="5">
        <f>VLOOKUP(C489,Sheet14!$A$4:$B517,2,FALSE)</f>
        <v>37</v>
      </c>
    </row>
    <row r="490" spans="1:5" x14ac:dyDescent="0.35">
      <c r="A490">
        <f>sofile__3[[#This Row],[ProductID]]</f>
        <v>1</v>
      </c>
      <c r="B490">
        <f>sofile__3[[#This Row],[SupplierID]]</f>
        <v>1</v>
      </c>
      <c r="C490">
        <f>sofile__3[[#This Row],[WeekNum]]</f>
        <v>13</v>
      </c>
      <c r="D490">
        <f>sofile__3[[#This Row],[POToSalesInHours]]</f>
        <v>42</v>
      </c>
      <c r="E490" s="5">
        <f>VLOOKUP(C490,Sheet14!$A$4:$B518,2,FALSE)</f>
        <v>37</v>
      </c>
    </row>
    <row r="491" spans="1:5" x14ac:dyDescent="0.35">
      <c r="A491">
        <f>sofile__3[[#This Row],[ProductID]]</f>
        <v>13</v>
      </c>
      <c r="B491">
        <f>sofile__3[[#This Row],[SupplierID]]</f>
        <v>7</v>
      </c>
      <c r="C491">
        <f>sofile__3[[#This Row],[WeekNum]]</f>
        <v>13</v>
      </c>
      <c r="D491">
        <f>sofile__3[[#This Row],[POToSalesInHours]]</f>
        <v>30</v>
      </c>
      <c r="E491" s="5">
        <f>VLOOKUP(C491,Sheet14!$A$4:$B519,2,FALSE)</f>
        <v>37</v>
      </c>
    </row>
    <row r="492" spans="1:5" x14ac:dyDescent="0.35">
      <c r="A492">
        <f>sofile__3[[#This Row],[ProductID]]</f>
        <v>4</v>
      </c>
      <c r="B492">
        <f>sofile__3[[#This Row],[SupplierID]]</f>
        <v>5</v>
      </c>
      <c r="C492">
        <f>sofile__3[[#This Row],[WeekNum]]</f>
        <v>13</v>
      </c>
      <c r="D492">
        <f>sofile__3[[#This Row],[POToSalesInHours]]</f>
        <v>28</v>
      </c>
      <c r="E492" s="5">
        <f>VLOOKUP(C492,Sheet14!$A$4:$B520,2,FALSE)</f>
        <v>37</v>
      </c>
    </row>
    <row r="493" spans="1:5" x14ac:dyDescent="0.35">
      <c r="A493">
        <f>sofile__3[[#This Row],[ProductID]]</f>
        <v>13</v>
      </c>
      <c r="B493">
        <f>sofile__3[[#This Row],[SupplierID]]</f>
        <v>2</v>
      </c>
      <c r="C493">
        <f>sofile__3[[#This Row],[WeekNum]]</f>
        <v>13</v>
      </c>
      <c r="D493">
        <f>sofile__3[[#This Row],[POToSalesInHours]]</f>
        <v>42</v>
      </c>
      <c r="E493" s="5">
        <f>VLOOKUP(C493,Sheet14!$A$4:$B521,2,FALSE)</f>
        <v>37</v>
      </c>
    </row>
    <row r="494" spans="1:5" x14ac:dyDescent="0.35">
      <c r="A494">
        <f>sofile__3[[#This Row],[ProductID]]</f>
        <v>12</v>
      </c>
      <c r="B494">
        <f>sofile__3[[#This Row],[SupplierID]]</f>
        <v>2</v>
      </c>
      <c r="C494">
        <f>sofile__3[[#This Row],[WeekNum]]</f>
        <v>13</v>
      </c>
      <c r="D494">
        <f>sofile__3[[#This Row],[POToSalesInHours]]</f>
        <v>31</v>
      </c>
      <c r="E494" s="5">
        <f>VLOOKUP(C494,Sheet14!$A$4:$B522,2,FALSE)</f>
        <v>37</v>
      </c>
    </row>
    <row r="495" spans="1:5" x14ac:dyDescent="0.35">
      <c r="A495">
        <f>sofile__3[[#This Row],[ProductID]]</f>
        <v>13</v>
      </c>
      <c r="B495">
        <f>sofile__3[[#This Row],[SupplierID]]</f>
        <v>1</v>
      </c>
      <c r="C495">
        <f>sofile__3[[#This Row],[WeekNum]]</f>
        <v>13</v>
      </c>
      <c r="D495">
        <f>sofile__3[[#This Row],[POToSalesInHours]]</f>
        <v>34</v>
      </c>
      <c r="E495" s="5">
        <f>VLOOKUP(C495,Sheet14!$A$4:$B523,2,FALSE)</f>
        <v>37</v>
      </c>
    </row>
    <row r="496" spans="1:5" x14ac:dyDescent="0.35">
      <c r="A496">
        <f>sofile__3[[#This Row],[ProductID]]</f>
        <v>9</v>
      </c>
      <c r="B496">
        <f>sofile__3[[#This Row],[SupplierID]]</f>
        <v>3</v>
      </c>
      <c r="C496">
        <f>sofile__3[[#This Row],[WeekNum]]</f>
        <v>13</v>
      </c>
      <c r="D496">
        <f>sofile__3[[#This Row],[POToSalesInHours]]</f>
        <v>36</v>
      </c>
      <c r="E496" s="5">
        <f>VLOOKUP(C496,Sheet14!$A$4:$B524,2,FALSE)</f>
        <v>37</v>
      </c>
    </row>
    <row r="497" spans="1:5" x14ac:dyDescent="0.35">
      <c r="A497">
        <f>sofile__3[[#This Row],[ProductID]]</f>
        <v>4</v>
      </c>
      <c r="B497">
        <f>sofile__3[[#This Row],[SupplierID]]</f>
        <v>7</v>
      </c>
      <c r="C497">
        <f>sofile__3[[#This Row],[WeekNum]]</f>
        <v>14</v>
      </c>
      <c r="D497">
        <f>sofile__3[[#This Row],[POToSalesInHours]]</f>
        <v>40</v>
      </c>
      <c r="E497" s="5">
        <f>VLOOKUP(C497,Sheet14!$A$4:$B525,2,FALSE)</f>
        <v>34.114285714285714</v>
      </c>
    </row>
    <row r="498" spans="1:5" x14ac:dyDescent="0.35">
      <c r="A498">
        <f>sofile__3[[#This Row],[ProductID]]</f>
        <v>6</v>
      </c>
      <c r="B498">
        <f>sofile__3[[#This Row],[SupplierID]]</f>
        <v>7</v>
      </c>
      <c r="C498">
        <f>sofile__3[[#This Row],[WeekNum]]</f>
        <v>14</v>
      </c>
      <c r="D498">
        <f>sofile__3[[#This Row],[POToSalesInHours]]</f>
        <v>43</v>
      </c>
      <c r="E498" s="5">
        <f>VLOOKUP(C498,Sheet14!$A$4:$B526,2,FALSE)</f>
        <v>34.114285714285714</v>
      </c>
    </row>
    <row r="499" spans="1:5" x14ac:dyDescent="0.35">
      <c r="A499">
        <f>sofile__3[[#This Row],[ProductID]]</f>
        <v>6</v>
      </c>
      <c r="B499">
        <f>sofile__3[[#This Row],[SupplierID]]</f>
        <v>6</v>
      </c>
      <c r="C499">
        <f>sofile__3[[#This Row],[WeekNum]]</f>
        <v>14</v>
      </c>
      <c r="D499">
        <f>sofile__3[[#This Row],[POToSalesInHours]]</f>
        <v>31</v>
      </c>
      <c r="E499" s="5">
        <f>VLOOKUP(C499,Sheet14!$A$4:$B527,2,FALSE)</f>
        <v>34.114285714285714</v>
      </c>
    </row>
    <row r="500" spans="1:5" x14ac:dyDescent="0.35">
      <c r="A500">
        <f>sofile__3[[#This Row],[ProductID]]</f>
        <v>8</v>
      </c>
      <c r="B500">
        <f>sofile__3[[#This Row],[SupplierID]]</f>
        <v>5</v>
      </c>
      <c r="C500">
        <f>sofile__3[[#This Row],[WeekNum]]</f>
        <v>14</v>
      </c>
      <c r="D500">
        <f>sofile__3[[#This Row],[POToSalesInHours]]</f>
        <v>45</v>
      </c>
      <c r="E500" s="5">
        <f>VLOOKUP(C500,Sheet14!$A$4:$B528,2,FALSE)</f>
        <v>34.114285714285714</v>
      </c>
    </row>
    <row r="501" spans="1:5" x14ac:dyDescent="0.35">
      <c r="A501">
        <f>sofile__3[[#This Row],[ProductID]]</f>
        <v>4</v>
      </c>
      <c r="B501">
        <f>sofile__3[[#This Row],[SupplierID]]</f>
        <v>3</v>
      </c>
      <c r="C501">
        <f>sofile__3[[#This Row],[WeekNum]]</f>
        <v>14</v>
      </c>
      <c r="D501">
        <f>sofile__3[[#This Row],[POToSalesInHours]]</f>
        <v>28</v>
      </c>
      <c r="E501" s="5">
        <f>VLOOKUP(C501,Sheet14!$A$4:$B529,2,FALSE)</f>
        <v>34.114285714285714</v>
      </c>
    </row>
    <row r="502" spans="1:5" x14ac:dyDescent="0.35">
      <c r="A502">
        <f>sofile__3[[#This Row],[ProductID]]</f>
        <v>5</v>
      </c>
      <c r="B502">
        <f>sofile__3[[#This Row],[SupplierID]]</f>
        <v>7</v>
      </c>
      <c r="C502">
        <f>sofile__3[[#This Row],[WeekNum]]</f>
        <v>14</v>
      </c>
      <c r="D502">
        <f>sofile__3[[#This Row],[POToSalesInHours]]</f>
        <v>33</v>
      </c>
      <c r="E502" s="5">
        <f>VLOOKUP(C502,Sheet14!$A$4:$B530,2,FALSE)</f>
        <v>34.114285714285714</v>
      </c>
    </row>
    <row r="503" spans="1:5" x14ac:dyDescent="0.35">
      <c r="A503">
        <f>sofile__3[[#This Row],[ProductID]]</f>
        <v>4</v>
      </c>
      <c r="B503">
        <f>sofile__3[[#This Row],[SupplierID]]</f>
        <v>6</v>
      </c>
      <c r="C503">
        <f>sofile__3[[#This Row],[WeekNum]]</f>
        <v>14</v>
      </c>
      <c r="D503">
        <f>sofile__3[[#This Row],[POToSalesInHours]]</f>
        <v>31</v>
      </c>
      <c r="E503" s="5">
        <f>VLOOKUP(C503,Sheet14!$A$4:$B531,2,FALSE)</f>
        <v>34.114285714285714</v>
      </c>
    </row>
    <row r="504" spans="1:5" x14ac:dyDescent="0.35">
      <c r="A504">
        <f>sofile__3[[#This Row],[ProductID]]</f>
        <v>8</v>
      </c>
      <c r="B504">
        <f>sofile__3[[#This Row],[SupplierID]]</f>
        <v>6</v>
      </c>
      <c r="C504">
        <f>sofile__3[[#This Row],[WeekNum]]</f>
        <v>14</v>
      </c>
      <c r="D504">
        <f>sofile__3[[#This Row],[POToSalesInHours]]</f>
        <v>41</v>
      </c>
      <c r="E504" s="5">
        <f>VLOOKUP(C504,Sheet14!$A$4:$B532,2,FALSE)</f>
        <v>34.114285714285714</v>
      </c>
    </row>
    <row r="505" spans="1:5" x14ac:dyDescent="0.35">
      <c r="A505">
        <f>sofile__3[[#This Row],[ProductID]]</f>
        <v>8</v>
      </c>
      <c r="B505">
        <f>sofile__3[[#This Row],[SupplierID]]</f>
        <v>2</v>
      </c>
      <c r="C505">
        <f>sofile__3[[#This Row],[WeekNum]]</f>
        <v>14</v>
      </c>
      <c r="D505">
        <f>sofile__3[[#This Row],[POToSalesInHours]]</f>
        <v>34</v>
      </c>
      <c r="E505" s="5">
        <f>VLOOKUP(C505,Sheet14!$A$4:$B533,2,FALSE)</f>
        <v>34.114285714285714</v>
      </c>
    </row>
    <row r="506" spans="1:5" x14ac:dyDescent="0.35">
      <c r="A506">
        <f>sofile__3[[#This Row],[ProductID]]</f>
        <v>11</v>
      </c>
      <c r="B506">
        <f>sofile__3[[#This Row],[SupplierID]]</f>
        <v>5</v>
      </c>
      <c r="C506">
        <f>sofile__3[[#This Row],[WeekNum]]</f>
        <v>14</v>
      </c>
      <c r="D506">
        <f>sofile__3[[#This Row],[POToSalesInHours]]</f>
        <v>43</v>
      </c>
      <c r="E506" s="5">
        <f>VLOOKUP(C506,Sheet14!$A$4:$B534,2,FALSE)</f>
        <v>34.114285714285714</v>
      </c>
    </row>
    <row r="507" spans="1:5" x14ac:dyDescent="0.35">
      <c r="A507">
        <f>sofile__3[[#This Row],[ProductID]]</f>
        <v>4</v>
      </c>
      <c r="B507">
        <f>sofile__3[[#This Row],[SupplierID]]</f>
        <v>6</v>
      </c>
      <c r="C507">
        <f>sofile__3[[#This Row],[WeekNum]]</f>
        <v>14</v>
      </c>
      <c r="D507">
        <f>sofile__3[[#This Row],[POToSalesInHours]]</f>
        <v>32</v>
      </c>
      <c r="E507" s="5">
        <f>VLOOKUP(C507,Sheet14!$A$4:$B535,2,FALSE)</f>
        <v>34.114285714285714</v>
      </c>
    </row>
    <row r="508" spans="1:5" x14ac:dyDescent="0.35">
      <c r="A508">
        <f>sofile__3[[#This Row],[ProductID]]</f>
        <v>6</v>
      </c>
      <c r="B508">
        <f>sofile__3[[#This Row],[SupplierID]]</f>
        <v>6</v>
      </c>
      <c r="C508">
        <f>sofile__3[[#This Row],[WeekNum]]</f>
        <v>14</v>
      </c>
      <c r="D508">
        <f>sofile__3[[#This Row],[POToSalesInHours]]</f>
        <v>37</v>
      </c>
      <c r="E508" s="5">
        <f>VLOOKUP(C508,Sheet14!$A$4:$B536,2,FALSE)</f>
        <v>34.114285714285714</v>
      </c>
    </row>
    <row r="509" spans="1:5" x14ac:dyDescent="0.35">
      <c r="A509">
        <f>sofile__3[[#This Row],[ProductID]]</f>
        <v>12</v>
      </c>
      <c r="B509">
        <f>sofile__3[[#This Row],[SupplierID]]</f>
        <v>1</v>
      </c>
      <c r="C509">
        <f>sofile__3[[#This Row],[WeekNum]]</f>
        <v>14</v>
      </c>
      <c r="D509">
        <f>sofile__3[[#This Row],[POToSalesInHours]]</f>
        <v>34</v>
      </c>
      <c r="E509" s="5">
        <f>VLOOKUP(C509,Sheet14!$A$4:$B537,2,FALSE)</f>
        <v>34.114285714285714</v>
      </c>
    </row>
    <row r="510" spans="1:5" x14ac:dyDescent="0.35">
      <c r="A510">
        <f>sofile__3[[#This Row],[ProductID]]</f>
        <v>10</v>
      </c>
      <c r="B510">
        <f>sofile__3[[#This Row],[SupplierID]]</f>
        <v>5</v>
      </c>
      <c r="C510">
        <f>sofile__3[[#This Row],[WeekNum]]</f>
        <v>14</v>
      </c>
      <c r="D510">
        <f>sofile__3[[#This Row],[POToSalesInHours]]</f>
        <v>31</v>
      </c>
      <c r="E510" s="5">
        <f>VLOOKUP(C510,Sheet14!$A$4:$B538,2,FALSE)</f>
        <v>34.114285714285714</v>
      </c>
    </row>
    <row r="511" spans="1:5" x14ac:dyDescent="0.35">
      <c r="A511">
        <f>sofile__3[[#This Row],[ProductID]]</f>
        <v>5</v>
      </c>
      <c r="B511">
        <f>sofile__3[[#This Row],[SupplierID]]</f>
        <v>1</v>
      </c>
      <c r="C511">
        <f>sofile__3[[#This Row],[WeekNum]]</f>
        <v>14</v>
      </c>
      <c r="D511">
        <f>sofile__3[[#This Row],[POToSalesInHours]]</f>
        <v>42</v>
      </c>
      <c r="E511" s="5">
        <f>VLOOKUP(C511,Sheet14!$A$4:$B539,2,FALSE)</f>
        <v>34.114285714285714</v>
      </c>
    </row>
    <row r="512" spans="1:5" x14ac:dyDescent="0.35">
      <c r="A512">
        <f>sofile__3[[#This Row],[ProductID]]</f>
        <v>14</v>
      </c>
      <c r="B512">
        <f>sofile__3[[#This Row],[SupplierID]]</f>
        <v>5</v>
      </c>
      <c r="C512">
        <f>sofile__3[[#This Row],[WeekNum]]</f>
        <v>14</v>
      </c>
      <c r="D512">
        <f>sofile__3[[#This Row],[POToSalesInHours]]</f>
        <v>38</v>
      </c>
      <c r="E512" s="5">
        <f>VLOOKUP(C512,Sheet14!$A$4:$B540,2,FALSE)</f>
        <v>34.114285714285714</v>
      </c>
    </row>
    <row r="513" spans="1:5" x14ac:dyDescent="0.35">
      <c r="A513">
        <f>sofile__3[[#This Row],[ProductID]]</f>
        <v>10</v>
      </c>
      <c r="B513">
        <f>sofile__3[[#This Row],[SupplierID]]</f>
        <v>5</v>
      </c>
      <c r="C513">
        <f>sofile__3[[#This Row],[WeekNum]]</f>
        <v>14</v>
      </c>
      <c r="D513">
        <f>sofile__3[[#This Row],[POToSalesInHours]]</f>
        <v>35</v>
      </c>
      <c r="E513" s="5">
        <f>VLOOKUP(C513,Sheet14!$A$4:$B541,2,FALSE)</f>
        <v>34.114285714285714</v>
      </c>
    </row>
    <row r="514" spans="1:5" x14ac:dyDescent="0.35">
      <c r="A514">
        <f>sofile__3[[#This Row],[ProductID]]</f>
        <v>7</v>
      </c>
      <c r="B514">
        <f>sofile__3[[#This Row],[SupplierID]]</f>
        <v>1</v>
      </c>
      <c r="C514">
        <f>sofile__3[[#This Row],[WeekNum]]</f>
        <v>14</v>
      </c>
      <c r="D514">
        <f>sofile__3[[#This Row],[POToSalesInHours]]</f>
        <v>40</v>
      </c>
      <c r="E514" s="5">
        <f>VLOOKUP(C514,Sheet14!$A$4:$B542,2,FALSE)</f>
        <v>34.114285714285714</v>
      </c>
    </row>
    <row r="515" spans="1:5" x14ac:dyDescent="0.35">
      <c r="A515">
        <f>sofile__3[[#This Row],[ProductID]]</f>
        <v>5</v>
      </c>
      <c r="B515">
        <f>sofile__3[[#This Row],[SupplierID]]</f>
        <v>3</v>
      </c>
      <c r="C515">
        <f>sofile__3[[#This Row],[WeekNum]]</f>
        <v>14</v>
      </c>
      <c r="D515">
        <f>sofile__3[[#This Row],[POToSalesInHours]]</f>
        <v>44</v>
      </c>
      <c r="E515" s="5">
        <f>VLOOKUP(C515,Sheet14!$A$4:$B543,2,FALSE)</f>
        <v>34.114285714285714</v>
      </c>
    </row>
    <row r="516" spans="1:5" x14ac:dyDescent="0.35">
      <c r="A516">
        <f>sofile__3[[#This Row],[ProductID]]</f>
        <v>1</v>
      </c>
      <c r="B516">
        <f>sofile__3[[#This Row],[SupplierID]]</f>
        <v>7</v>
      </c>
      <c r="C516">
        <f>sofile__3[[#This Row],[WeekNum]]</f>
        <v>14</v>
      </c>
      <c r="D516">
        <f>sofile__3[[#This Row],[POToSalesInHours]]</f>
        <v>36</v>
      </c>
      <c r="E516" s="5">
        <f>VLOOKUP(C516,Sheet14!$A$4:$B544,2,FALSE)</f>
        <v>34.114285714285714</v>
      </c>
    </row>
    <row r="517" spans="1:5" x14ac:dyDescent="0.35">
      <c r="A517">
        <f>sofile__3[[#This Row],[ProductID]]</f>
        <v>9</v>
      </c>
      <c r="B517">
        <f>sofile__3[[#This Row],[SupplierID]]</f>
        <v>4</v>
      </c>
      <c r="C517">
        <f>sofile__3[[#This Row],[WeekNum]]</f>
        <v>14</v>
      </c>
      <c r="D517">
        <f>sofile__3[[#This Row],[POToSalesInHours]]</f>
        <v>33</v>
      </c>
      <c r="E517" s="5">
        <f>VLOOKUP(C517,Sheet14!$A$4:$B545,2,FALSE)</f>
        <v>34.114285714285714</v>
      </c>
    </row>
    <row r="518" spans="1:5" x14ac:dyDescent="0.35">
      <c r="A518">
        <f>sofile__3[[#This Row],[ProductID]]</f>
        <v>8</v>
      </c>
      <c r="B518">
        <f>sofile__3[[#This Row],[SupplierID]]</f>
        <v>4</v>
      </c>
      <c r="C518">
        <f>sofile__3[[#This Row],[WeekNum]]</f>
        <v>14</v>
      </c>
      <c r="D518">
        <f>sofile__3[[#This Row],[POToSalesInHours]]</f>
        <v>28</v>
      </c>
      <c r="E518" s="5">
        <f>VLOOKUP(C518,Sheet14!$A$4:$B546,2,FALSE)</f>
        <v>34.114285714285714</v>
      </c>
    </row>
    <row r="519" spans="1:5" x14ac:dyDescent="0.35">
      <c r="A519">
        <f>sofile__3[[#This Row],[ProductID]]</f>
        <v>10</v>
      </c>
      <c r="B519">
        <f>sofile__3[[#This Row],[SupplierID]]</f>
        <v>6</v>
      </c>
      <c r="C519">
        <f>sofile__3[[#This Row],[WeekNum]]</f>
        <v>14</v>
      </c>
      <c r="D519">
        <f>sofile__3[[#This Row],[POToSalesInHours]]</f>
        <v>32</v>
      </c>
      <c r="E519" s="5">
        <f>VLOOKUP(C519,Sheet14!$A$4:$B547,2,FALSE)</f>
        <v>34.114285714285714</v>
      </c>
    </row>
    <row r="520" spans="1:5" x14ac:dyDescent="0.35">
      <c r="A520">
        <f>sofile__3[[#This Row],[ProductID]]</f>
        <v>8</v>
      </c>
      <c r="B520">
        <f>sofile__3[[#This Row],[SupplierID]]</f>
        <v>1</v>
      </c>
      <c r="C520">
        <f>sofile__3[[#This Row],[WeekNum]]</f>
        <v>14</v>
      </c>
      <c r="D520">
        <f>sofile__3[[#This Row],[POToSalesInHours]]</f>
        <v>25</v>
      </c>
      <c r="E520" s="5">
        <f>VLOOKUP(C520,Sheet14!$A$4:$B548,2,FALSE)</f>
        <v>34.114285714285714</v>
      </c>
    </row>
    <row r="521" spans="1:5" x14ac:dyDescent="0.35">
      <c r="A521">
        <f>sofile__3[[#This Row],[ProductID]]</f>
        <v>7</v>
      </c>
      <c r="B521">
        <f>sofile__3[[#This Row],[SupplierID]]</f>
        <v>7</v>
      </c>
      <c r="C521">
        <f>sofile__3[[#This Row],[WeekNum]]</f>
        <v>14</v>
      </c>
      <c r="D521">
        <f>sofile__3[[#This Row],[POToSalesInHours]]</f>
        <v>39</v>
      </c>
      <c r="E521" s="5">
        <f>VLOOKUP(C521,Sheet14!$A$4:$B549,2,FALSE)</f>
        <v>34.114285714285714</v>
      </c>
    </row>
    <row r="522" spans="1:5" x14ac:dyDescent="0.35">
      <c r="A522">
        <f>sofile__3[[#This Row],[ProductID]]</f>
        <v>12</v>
      </c>
      <c r="B522">
        <f>sofile__3[[#This Row],[SupplierID]]</f>
        <v>4</v>
      </c>
      <c r="C522">
        <f>sofile__3[[#This Row],[WeekNum]]</f>
        <v>14</v>
      </c>
      <c r="D522">
        <f>sofile__3[[#This Row],[POToSalesInHours]]</f>
        <v>31</v>
      </c>
      <c r="E522" s="5">
        <f>VLOOKUP(C522,Sheet14!$A$4:$B550,2,FALSE)</f>
        <v>34.114285714285714</v>
      </c>
    </row>
    <row r="523" spans="1:5" x14ac:dyDescent="0.35">
      <c r="A523">
        <f>sofile__3[[#This Row],[ProductID]]</f>
        <v>3</v>
      </c>
      <c r="B523">
        <f>sofile__3[[#This Row],[SupplierID]]</f>
        <v>4</v>
      </c>
      <c r="C523">
        <f>sofile__3[[#This Row],[WeekNum]]</f>
        <v>14</v>
      </c>
      <c r="D523">
        <f>sofile__3[[#This Row],[POToSalesInHours]]</f>
        <v>32</v>
      </c>
      <c r="E523" s="5">
        <f>VLOOKUP(C523,Sheet14!$A$4:$B551,2,FALSE)</f>
        <v>34.114285714285714</v>
      </c>
    </row>
    <row r="524" spans="1:5" x14ac:dyDescent="0.35">
      <c r="A524">
        <f>sofile__3[[#This Row],[ProductID]]</f>
        <v>6</v>
      </c>
      <c r="B524">
        <f>sofile__3[[#This Row],[SupplierID]]</f>
        <v>1</v>
      </c>
      <c r="C524">
        <f>sofile__3[[#This Row],[WeekNum]]</f>
        <v>14</v>
      </c>
      <c r="D524">
        <f>sofile__3[[#This Row],[POToSalesInHours]]</f>
        <v>26</v>
      </c>
      <c r="E524" s="5">
        <f>VLOOKUP(C524,Sheet14!$A$4:$B552,2,FALSE)</f>
        <v>34.114285714285714</v>
      </c>
    </row>
    <row r="525" spans="1:5" x14ac:dyDescent="0.35">
      <c r="A525">
        <f>sofile__3[[#This Row],[ProductID]]</f>
        <v>12</v>
      </c>
      <c r="B525">
        <f>sofile__3[[#This Row],[SupplierID]]</f>
        <v>1</v>
      </c>
      <c r="C525">
        <f>sofile__3[[#This Row],[WeekNum]]</f>
        <v>14</v>
      </c>
      <c r="D525">
        <f>sofile__3[[#This Row],[POToSalesInHours]]</f>
        <v>29</v>
      </c>
      <c r="E525" s="5">
        <f>VLOOKUP(C525,Sheet14!$A$4:$B553,2,FALSE)</f>
        <v>34.114285714285714</v>
      </c>
    </row>
    <row r="526" spans="1:5" x14ac:dyDescent="0.35">
      <c r="A526">
        <f>sofile__3[[#This Row],[ProductID]]</f>
        <v>4</v>
      </c>
      <c r="B526">
        <f>sofile__3[[#This Row],[SupplierID]]</f>
        <v>3</v>
      </c>
      <c r="C526">
        <f>sofile__3[[#This Row],[WeekNum]]</f>
        <v>14</v>
      </c>
      <c r="D526">
        <f>sofile__3[[#This Row],[POToSalesInHours]]</f>
        <v>37</v>
      </c>
      <c r="E526" s="5">
        <f>VLOOKUP(C526,Sheet14!$A$4:$B554,2,FALSE)</f>
        <v>34.114285714285714</v>
      </c>
    </row>
    <row r="527" spans="1:5" x14ac:dyDescent="0.35">
      <c r="A527">
        <f>sofile__3[[#This Row],[ProductID]]</f>
        <v>5</v>
      </c>
      <c r="B527">
        <f>sofile__3[[#This Row],[SupplierID]]</f>
        <v>5</v>
      </c>
      <c r="C527">
        <f>sofile__3[[#This Row],[WeekNum]]</f>
        <v>14</v>
      </c>
      <c r="D527">
        <f>sofile__3[[#This Row],[POToSalesInHours]]</f>
        <v>32</v>
      </c>
      <c r="E527" s="5">
        <f>VLOOKUP(C527,Sheet14!$A$4:$B555,2,FALSE)</f>
        <v>34.114285714285714</v>
      </c>
    </row>
    <row r="528" spans="1:5" x14ac:dyDescent="0.35">
      <c r="A528">
        <f>sofile__3[[#This Row],[ProductID]]</f>
        <v>2</v>
      </c>
      <c r="B528">
        <f>sofile__3[[#This Row],[SupplierID]]</f>
        <v>1</v>
      </c>
      <c r="C528">
        <f>sofile__3[[#This Row],[WeekNum]]</f>
        <v>14</v>
      </c>
      <c r="D528">
        <f>sofile__3[[#This Row],[POToSalesInHours]]</f>
        <v>27</v>
      </c>
      <c r="E528" s="5">
        <f>VLOOKUP(C528,Sheet14!$A$4:$B556,2,FALSE)</f>
        <v>34.114285714285714</v>
      </c>
    </row>
    <row r="529" spans="1:5" x14ac:dyDescent="0.35">
      <c r="A529">
        <f>sofile__3[[#This Row],[ProductID]]</f>
        <v>2</v>
      </c>
      <c r="B529">
        <f>sofile__3[[#This Row],[SupplierID]]</f>
        <v>3</v>
      </c>
      <c r="C529">
        <f>sofile__3[[#This Row],[WeekNum]]</f>
        <v>14</v>
      </c>
      <c r="D529">
        <f>sofile__3[[#This Row],[POToSalesInHours]]</f>
        <v>25</v>
      </c>
      <c r="E529" s="5">
        <f>VLOOKUP(C529,Sheet14!$A$4:$B557,2,FALSE)</f>
        <v>34.114285714285714</v>
      </c>
    </row>
    <row r="530" spans="1:5" x14ac:dyDescent="0.35">
      <c r="A530">
        <f>sofile__3[[#This Row],[ProductID]]</f>
        <v>4</v>
      </c>
      <c r="B530">
        <f>sofile__3[[#This Row],[SupplierID]]</f>
        <v>4</v>
      </c>
      <c r="C530">
        <f>sofile__3[[#This Row],[WeekNum]]</f>
        <v>14</v>
      </c>
      <c r="D530">
        <f>sofile__3[[#This Row],[POToSalesInHours]]</f>
        <v>30</v>
      </c>
      <c r="E530" s="5">
        <f>VLOOKUP(C530,Sheet14!$A$4:$B558,2,FALSE)</f>
        <v>34.114285714285714</v>
      </c>
    </row>
    <row r="531" spans="1:5" x14ac:dyDescent="0.35">
      <c r="A531">
        <f>sofile__3[[#This Row],[ProductID]]</f>
        <v>4</v>
      </c>
      <c r="B531">
        <f>sofile__3[[#This Row],[SupplierID]]</f>
        <v>3</v>
      </c>
      <c r="C531">
        <f>sofile__3[[#This Row],[WeekNum]]</f>
        <v>14</v>
      </c>
      <c r="D531">
        <f>sofile__3[[#This Row],[POToSalesInHours]]</f>
        <v>30</v>
      </c>
      <c r="E531" s="5">
        <f>VLOOKUP(C531,Sheet14!$A$4:$B559,2,FALSE)</f>
        <v>34.114285714285714</v>
      </c>
    </row>
    <row r="532" spans="1:5" x14ac:dyDescent="0.35">
      <c r="A532">
        <f>sofile__3[[#This Row],[ProductID]]</f>
        <v>4</v>
      </c>
      <c r="B532">
        <f>sofile__3[[#This Row],[SupplierID]]</f>
        <v>4</v>
      </c>
      <c r="C532">
        <f>sofile__3[[#This Row],[WeekNum]]</f>
        <v>15</v>
      </c>
      <c r="D532">
        <f>sofile__3[[#This Row],[POToSalesInHours]]</f>
        <v>29</v>
      </c>
      <c r="E532" s="5">
        <f>VLOOKUP(C532,Sheet14!$A$4:$B560,2,FALSE)</f>
        <v>31.9</v>
      </c>
    </row>
    <row r="533" spans="1:5" x14ac:dyDescent="0.35">
      <c r="A533">
        <f>sofile__3[[#This Row],[ProductID]]</f>
        <v>8</v>
      </c>
      <c r="B533">
        <f>sofile__3[[#This Row],[SupplierID]]</f>
        <v>4</v>
      </c>
      <c r="C533">
        <f>sofile__3[[#This Row],[WeekNum]]</f>
        <v>15</v>
      </c>
      <c r="D533">
        <f>sofile__3[[#This Row],[POToSalesInHours]]</f>
        <v>36</v>
      </c>
      <c r="E533" s="5">
        <f>VLOOKUP(C533,Sheet14!$A$4:$B561,2,FALSE)</f>
        <v>31.9</v>
      </c>
    </row>
    <row r="534" spans="1:5" x14ac:dyDescent="0.35">
      <c r="A534">
        <f>sofile__3[[#This Row],[ProductID]]</f>
        <v>1</v>
      </c>
      <c r="B534">
        <f>sofile__3[[#This Row],[SupplierID]]</f>
        <v>3</v>
      </c>
      <c r="C534">
        <f>sofile__3[[#This Row],[WeekNum]]</f>
        <v>15</v>
      </c>
      <c r="D534">
        <f>sofile__3[[#This Row],[POToSalesInHours]]</f>
        <v>28</v>
      </c>
      <c r="E534" s="5">
        <f>VLOOKUP(C534,Sheet14!$A$4:$B562,2,FALSE)</f>
        <v>31.9</v>
      </c>
    </row>
    <row r="535" spans="1:5" x14ac:dyDescent="0.35">
      <c r="A535">
        <f>sofile__3[[#This Row],[ProductID]]</f>
        <v>4</v>
      </c>
      <c r="B535">
        <f>sofile__3[[#This Row],[SupplierID]]</f>
        <v>2</v>
      </c>
      <c r="C535">
        <f>sofile__3[[#This Row],[WeekNum]]</f>
        <v>15</v>
      </c>
      <c r="D535">
        <f>sofile__3[[#This Row],[POToSalesInHours]]</f>
        <v>32</v>
      </c>
      <c r="E535" s="5">
        <f>VLOOKUP(C535,Sheet14!$A$4:$B563,2,FALSE)</f>
        <v>31.9</v>
      </c>
    </row>
    <row r="536" spans="1:5" x14ac:dyDescent="0.35">
      <c r="A536">
        <f>sofile__3[[#This Row],[ProductID]]</f>
        <v>8</v>
      </c>
      <c r="B536">
        <f>sofile__3[[#This Row],[SupplierID]]</f>
        <v>2</v>
      </c>
      <c r="C536">
        <f>sofile__3[[#This Row],[WeekNum]]</f>
        <v>15</v>
      </c>
      <c r="D536">
        <f>sofile__3[[#This Row],[POToSalesInHours]]</f>
        <v>28</v>
      </c>
      <c r="E536" s="5">
        <f>VLOOKUP(C536,Sheet14!$A$4:$B564,2,FALSE)</f>
        <v>31.9</v>
      </c>
    </row>
    <row r="537" spans="1:5" x14ac:dyDescent="0.35">
      <c r="A537">
        <f>sofile__3[[#This Row],[ProductID]]</f>
        <v>7</v>
      </c>
      <c r="B537">
        <f>sofile__3[[#This Row],[SupplierID]]</f>
        <v>6</v>
      </c>
      <c r="C537">
        <f>sofile__3[[#This Row],[WeekNum]]</f>
        <v>15</v>
      </c>
      <c r="D537">
        <f>sofile__3[[#This Row],[POToSalesInHours]]</f>
        <v>28</v>
      </c>
      <c r="E537" s="5">
        <f>VLOOKUP(C537,Sheet14!$A$4:$B565,2,FALSE)</f>
        <v>31.9</v>
      </c>
    </row>
    <row r="538" spans="1:5" x14ac:dyDescent="0.35">
      <c r="A538">
        <f>sofile__3[[#This Row],[ProductID]]</f>
        <v>5</v>
      </c>
      <c r="B538">
        <f>sofile__3[[#This Row],[SupplierID]]</f>
        <v>7</v>
      </c>
      <c r="C538">
        <f>sofile__3[[#This Row],[WeekNum]]</f>
        <v>15</v>
      </c>
      <c r="D538">
        <f>sofile__3[[#This Row],[POToSalesInHours]]</f>
        <v>31</v>
      </c>
      <c r="E538" s="5">
        <f>VLOOKUP(C538,Sheet14!$A$4:$B566,2,FALSE)</f>
        <v>31.9</v>
      </c>
    </row>
    <row r="539" spans="1:5" x14ac:dyDescent="0.35">
      <c r="A539">
        <f>sofile__3[[#This Row],[ProductID]]</f>
        <v>11</v>
      </c>
      <c r="B539">
        <f>sofile__3[[#This Row],[SupplierID]]</f>
        <v>7</v>
      </c>
      <c r="C539">
        <f>sofile__3[[#This Row],[WeekNum]]</f>
        <v>15</v>
      </c>
      <c r="D539">
        <f>sofile__3[[#This Row],[POToSalesInHours]]</f>
        <v>33</v>
      </c>
      <c r="E539" s="5">
        <f>VLOOKUP(C539,Sheet14!$A$4:$B567,2,FALSE)</f>
        <v>31.9</v>
      </c>
    </row>
    <row r="540" spans="1:5" x14ac:dyDescent="0.35">
      <c r="A540">
        <f>sofile__3[[#This Row],[ProductID]]</f>
        <v>1</v>
      </c>
      <c r="B540">
        <f>sofile__3[[#This Row],[SupplierID]]</f>
        <v>2</v>
      </c>
      <c r="C540">
        <f>sofile__3[[#This Row],[WeekNum]]</f>
        <v>15</v>
      </c>
      <c r="D540">
        <f>sofile__3[[#This Row],[POToSalesInHours]]</f>
        <v>33</v>
      </c>
      <c r="E540" s="5">
        <f>VLOOKUP(C540,Sheet14!$A$4:$B568,2,FALSE)</f>
        <v>31.9</v>
      </c>
    </row>
    <row r="541" spans="1:5" x14ac:dyDescent="0.35">
      <c r="A541">
        <f>sofile__3[[#This Row],[ProductID]]</f>
        <v>12</v>
      </c>
      <c r="B541">
        <f>sofile__3[[#This Row],[SupplierID]]</f>
        <v>2</v>
      </c>
      <c r="C541">
        <f>sofile__3[[#This Row],[WeekNum]]</f>
        <v>15</v>
      </c>
      <c r="D541">
        <f>sofile__3[[#This Row],[POToSalesInHours]]</f>
        <v>38</v>
      </c>
      <c r="E541" s="5">
        <f>VLOOKUP(C541,Sheet14!$A$4:$B569,2,FALSE)</f>
        <v>31.9</v>
      </c>
    </row>
    <row r="542" spans="1:5" x14ac:dyDescent="0.35">
      <c r="A542">
        <f>sofile__3[[#This Row],[ProductID]]</f>
        <v>14</v>
      </c>
      <c r="B542">
        <f>sofile__3[[#This Row],[SupplierID]]</f>
        <v>2</v>
      </c>
      <c r="C542">
        <f>sofile__3[[#This Row],[WeekNum]]</f>
        <v>15</v>
      </c>
      <c r="D542">
        <f>sofile__3[[#This Row],[POToSalesInHours]]</f>
        <v>38</v>
      </c>
      <c r="E542" s="5">
        <f>VLOOKUP(C542,Sheet14!$A$4:$B570,2,FALSE)</f>
        <v>31.9</v>
      </c>
    </row>
    <row r="543" spans="1:5" x14ac:dyDescent="0.35">
      <c r="A543">
        <f>sofile__3[[#This Row],[ProductID]]</f>
        <v>3</v>
      </c>
      <c r="B543">
        <f>sofile__3[[#This Row],[SupplierID]]</f>
        <v>6</v>
      </c>
      <c r="C543">
        <f>sofile__3[[#This Row],[WeekNum]]</f>
        <v>15</v>
      </c>
      <c r="D543">
        <f>sofile__3[[#This Row],[POToSalesInHours]]</f>
        <v>28</v>
      </c>
      <c r="E543" s="5">
        <f>VLOOKUP(C543,Sheet14!$A$4:$B571,2,FALSE)</f>
        <v>31.9</v>
      </c>
    </row>
    <row r="544" spans="1:5" x14ac:dyDescent="0.35">
      <c r="A544">
        <f>sofile__3[[#This Row],[ProductID]]</f>
        <v>11</v>
      </c>
      <c r="B544">
        <f>sofile__3[[#This Row],[SupplierID]]</f>
        <v>6</v>
      </c>
      <c r="C544">
        <f>sofile__3[[#This Row],[WeekNum]]</f>
        <v>15</v>
      </c>
      <c r="D544">
        <f>sofile__3[[#This Row],[POToSalesInHours]]</f>
        <v>34</v>
      </c>
      <c r="E544" s="5">
        <f>VLOOKUP(C544,Sheet14!$A$4:$B572,2,FALSE)</f>
        <v>31.9</v>
      </c>
    </row>
    <row r="545" spans="1:5" x14ac:dyDescent="0.35">
      <c r="A545">
        <f>sofile__3[[#This Row],[ProductID]]</f>
        <v>10</v>
      </c>
      <c r="B545">
        <f>sofile__3[[#This Row],[SupplierID]]</f>
        <v>7</v>
      </c>
      <c r="C545">
        <f>sofile__3[[#This Row],[WeekNum]]</f>
        <v>15</v>
      </c>
      <c r="D545">
        <f>sofile__3[[#This Row],[POToSalesInHours]]</f>
        <v>25</v>
      </c>
      <c r="E545" s="5">
        <f>VLOOKUP(C545,Sheet14!$A$4:$B573,2,FALSE)</f>
        <v>31.9</v>
      </c>
    </row>
    <row r="546" spans="1:5" x14ac:dyDescent="0.35">
      <c r="A546">
        <f>sofile__3[[#This Row],[ProductID]]</f>
        <v>4</v>
      </c>
      <c r="B546">
        <f>sofile__3[[#This Row],[SupplierID]]</f>
        <v>3</v>
      </c>
      <c r="C546">
        <f>sofile__3[[#This Row],[WeekNum]]</f>
        <v>15</v>
      </c>
      <c r="D546">
        <f>sofile__3[[#This Row],[POToSalesInHours]]</f>
        <v>27</v>
      </c>
      <c r="E546" s="5">
        <f>VLOOKUP(C546,Sheet14!$A$4:$B574,2,FALSE)</f>
        <v>31.9</v>
      </c>
    </row>
    <row r="547" spans="1:5" x14ac:dyDescent="0.35">
      <c r="A547">
        <f>sofile__3[[#This Row],[ProductID]]</f>
        <v>11</v>
      </c>
      <c r="B547">
        <f>sofile__3[[#This Row],[SupplierID]]</f>
        <v>5</v>
      </c>
      <c r="C547">
        <f>sofile__3[[#This Row],[WeekNum]]</f>
        <v>15</v>
      </c>
      <c r="D547">
        <f>sofile__3[[#This Row],[POToSalesInHours]]</f>
        <v>33</v>
      </c>
      <c r="E547" s="5">
        <f>VLOOKUP(C547,Sheet14!$A$4:$B575,2,FALSE)</f>
        <v>31.9</v>
      </c>
    </row>
    <row r="548" spans="1:5" x14ac:dyDescent="0.35">
      <c r="A548">
        <f>sofile__3[[#This Row],[ProductID]]</f>
        <v>10</v>
      </c>
      <c r="B548">
        <f>sofile__3[[#This Row],[SupplierID]]</f>
        <v>4</v>
      </c>
      <c r="C548">
        <f>sofile__3[[#This Row],[WeekNum]]</f>
        <v>15</v>
      </c>
      <c r="D548">
        <f>sofile__3[[#This Row],[POToSalesInHours]]</f>
        <v>25</v>
      </c>
      <c r="E548" s="5">
        <f>VLOOKUP(C548,Sheet14!$A$4:$B576,2,FALSE)</f>
        <v>31.9</v>
      </c>
    </row>
    <row r="549" spans="1:5" x14ac:dyDescent="0.35">
      <c r="A549">
        <f>sofile__3[[#This Row],[ProductID]]</f>
        <v>5</v>
      </c>
      <c r="B549">
        <f>sofile__3[[#This Row],[SupplierID]]</f>
        <v>5</v>
      </c>
      <c r="C549">
        <f>sofile__3[[#This Row],[WeekNum]]</f>
        <v>15</v>
      </c>
      <c r="D549">
        <f>sofile__3[[#This Row],[POToSalesInHours]]</f>
        <v>38</v>
      </c>
      <c r="E549" s="5">
        <f>VLOOKUP(C549,Sheet14!$A$4:$B577,2,FALSE)</f>
        <v>31.9</v>
      </c>
    </row>
    <row r="550" spans="1:5" x14ac:dyDescent="0.35">
      <c r="A550">
        <f>sofile__3[[#This Row],[ProductID]]</f>
        <v>14</v>
      </c>
      <c r="B550">
        <f>sofile__3[[#This Row],[SupplierID]]</f>
        <v>1</v>
      </c>
      <c r="C550">
        <f>sofile__3[[#This Row],[WeekNum]]</f>
        <v>15</v>
      </c>
      <c r="D550">
        <f>sofile__3[[#This Row],[POToSalesInHours]]</f>
        <v>25</v>
      </c>
      <c r="E550" s="5">
        <f>VLOOKUP(C550,Sheet14!$A$4:$B578,2,FALSE)</f>
        <v>31.9</v>
      </c>
    </row>
    <row r="551" spans="1:5" x14ac:dyDescent="0.35">
      <c r="A551">
        <f>sofile__3[[#This Row],[ProductID]]</f>
        <v>9</v>
      </c>
      <c r="B551">
        <f>sofile__3[[#This Row],[SupplierID]]</f>
        <v>6</v>
      </c>
      <c r="C551">
        <f>sofile__3[[#This Row],[WeekNum]]</f>
        <v>15</v>
      </c>
      <c r="D551">
        <f>sofile__3[[#This Row],[POToSalesInHours]]</f>
        <v>39</v>
      </c>
      <c r="E551" s="5">
        <f>VLOOKUP(C551,Sheet14!$A$4:$B579,2,FALSE)</f>
        <v>31.9</v>
      </c>
    </row>
    <row r="552" spans="1:5" x14ac:dyDescent="0.35">
      <c r="A552">
        <f>sofile__3[[#This Row],[ProductID]]</f>
        <v>13</v>
      </c>
      <c r="B552">
        <f>sofile__3[[#This Row],[SupplierID]]</f>
        <v>4</v>
      </c>
      <c r="C552">
        <f>sofile__3[[#This Row],[WeekNum]]</f>
        <v>15</v>
      </c>
      <c r="D552">
        <f>sofile__3[[#This Row],[POToSalesInHours]]</f>
        <v>34</v>
      </c>
      <c r="E552" s="5">
        <f>VLOOKUP(C552,Sheet14!$A$4:$B580,2,FALSE)</f>
        <v>31.9</v>
      </c>
    </row>
    <row r="553" spans="1:5" x14ac:dyDescent="0.35">
      <c r="A553">
        <f>sofile__3[[#This Row],[ProductID]]</f>
        <v>9</v>
      </c>
      <c r="B553">
        <f>sofile__3[[#This Row],[SupplierID]]</f>
        <v>7</v>
      </c>
      <c r="C553">
        <f>sofile__3[[#This Row],[WeekNum]]</f>
        <v>15</v>
      </c>
      <c r="D553">
        <f>sofile__3[[#This Row],[POToSalesInHours]]</f>
        <v>38</v>
      </c>
      <c r="E553" s="5">
        <f>VLOOKUP(C553,Sheet14!$A$4:$B581,2,FALSE)</f>
        <v>31.9</v>
      </c>
    </row>
    <row r="554" spans="1:5" x14ac:dyDescent="0.35">
      <c r="A554">
        <f>sofile__3[[#This Row],[ProductID]]</f>
        <v>13</v>
      </c>
      <c r="B554">
        <f>sofile__3[[#This Row],[SupplierID]]</f>
        <v>2</v>
      </c>
      <c r="C554">
        <f>sofile__3[[#This Row],[WeekNum]]</f>
        <v>15</v>
      </c>
      <c r="D554">
        <f>sofile__3[[#This Row],[POToSalesInHours]]</f>
        <v>37</v>
      </c>
      <c r="E554" s="5">
        <f>VLOOKUP(C554,Sheet14!$A$4:$B582,2,FALSE)</f>
        <v>31.9</v>
      </c>
    </row>
    <row r="555" spans="1:5" x14ac:dyDescent="0.35">
      <c r="A555">
        <f>sofile__3[[#This Row],[ProductID]]</f>
        <v>14</v>
      </c>
      <c r="B555">
        <f>sofile__3[[#This Row],[SupplierID]]</f>
        <v>5</v>
      </c>
      <c r="C555">
        <f>sofile__3[[#This Row],[WeekNum]]</f>
        <v>15</v>
      </c>
      <c r="D555">
        <f>sofile__3[[#This Row],[POToSalesInHours]]</f>
        <v>28</v>
      </c>
      <c r="E555" s="5">
        <f>VLOOKUP(C555,Sheet14!$A$4:$B583,2,FALSE)</f>
        <v>31.9</v>
      </c>
    </row>
    <row r="556" spans="1:5" x14ac:dyDescent="0.35">
      <c r="A556">
        <f>sofile__3[[#This Row],[ProductID]]</f>
        <v>1</v>
      </c>
      <c r="B556">
        <f>sofile__3[[#This Row],[SupplierID]]</f>
        <v>7</v>
      </c>
      <c r="C556">
        <f>sofile__3[[#This Row],[WeekNum]]</f>
        <v>15</v>
      </c>
      <c r="D556">
        <f>sofile__3[[#This Row],[POToSalesInHours]]</f>
        <v>35</v>
      </c>
      <c r="E556" s="5">
        <f>VLOOKUP(C556,Sheet14!$A$4:$B584,2,FALSE)</f>
        <v>31.9</v>
      </c>
    </row>
    <row r="557" spans="1:5" x14ac:dyDescent="0.35">
      <c r="A557">
        <f>sofile__3[[#This Row],[ProductID]]</f>
        <v>2</v>
      </c>
      <c r="B557">
        <f>sofile__3[[#This Row],[SupplierID]]</f>
        <v>1</v>
      </c>
      <c r="C557">
        <f>sofile__3[[#This Row],[WeekNum]]</f>
        <v>15</v>
      </c>
      <c r="D557">
        <f>sofile__3[[#This Row],[POToSalesInHours]]</f>
        <v>26</v>
      </c>
      <c r="E557" s="5">
        <f>VLOOKUP(C557,Sheet14!$A$4:$B585,2,FALSE)</f>
        <v>31.9</v>
      </c>
    </row>
    <row r="558" spans="1:5" x14ac:dyDescent="0.35">
      <c r="A558">
        <f>sofile__3[[#This Row],[ProductID]]</f>
        <v>9</v>
      </c>
      <c r="B558">
        <f>sofile__3[[#This Row],[SupplierID]]</f>
        <v>1</v>
      </c>
      <c r="C558">
        <f>sofile__3[[#This Row],[WeekNum]]</f>
        <v>15</v>
      </c>
      <c r="D558">
        <f>sofile__3[[#This Row],[POToSalesInHours]]</f>
        <v>26</v>
      </c>
      <c r="E558" s="5">
        <f>VLOOKUP(C558,Sheet14!$A$4:$B586,2,FALSE)</f>
        <v>31.9</v>
      </c>
    </row>
    <row r="559" spans="1:5" x14ac:dyDescent="0.35">
      <c r="A559">
        <f>sofile__3[[#This Row],[ProductID]]</f>
        <v>4</v>
      </c>
      <c r="B559">
        <f>sofile__3[[#This Row],[SupplierID]]</f>
        <v>1</v>
      </c>
      <c r="C559">
        <f>sofile__3[[#This Row],[WeekNum]]</f>
        <v>15</v>
      </c>
      <c r="D559">
        <f>sofile__3[[#This Row],[POToSalesInHours]]</f>
        <v>37</v>
      </c>
      <c r="E559" s="5">
        <f>VLOOKUP(C559,Sheet14!$A$4:$B587,2,FALSE)</f>
        <v>31.9</v>
      </c>
    </row>
    <row r="560" spans="1:5" x14ac:dyDescent="0.35">
      <c r="A560">
        <f>sofile__3[[#This Row],[ProductID]]</f>
        <v>13</v>
      </c>
      <c r="B560">
        <f>sofile__3[[#This Row],[SupplierID]]</f>
        <v>7</v>
      </c>
      <c r="C560">
        <f>sofile__3[[#This Row],[WeekNum]]</f>
        <v>15</v>
      </c>
      <c r="D560">
        <f>sofile__3[[#This Row],[POToSalesInHours]]</f>
        <v>31</v>
      </c>
      <c r="E560" s="5">
        <f>VLOOKUP(C560,Sheet14!$A$4:$B588,2,FALSE)</f>
        <v>31.9</v>
      </c>
    </row>
    <row r="561" spans="1:5" x14ac:dyDescent="0.35">
      <c r="A561">
        <f>sofile__3[[#This Row],[ProductID]]</f>
        <v>7</v>
      </c>
      <c r="B561">
        <f>sofile__3[[#This Row],[SupplierID]]</f>
        <v>2</v>
      </c>
      <c r="C561">
        <f>sofile__3[[#This Row],[WeekNum]]</f>
        <v>15</v>
      </c>
      <c r="D561">
        <f>sofile__3[[#This Row],[POToSalesInHours]]</f>
        <v>28</v>
      </c>
      <c r="E561" s="5">
        <f>VLOOKUP(C561,Sheet14!$A$4:$B589,2,FALSE)</f>
        <v>31.9</v>
      </c>
    </row>
    <row r="562" spans="1:5" x14ac:dyDescent="0.35">
      <c r="A562">
        <f>sofile__3[[#This Row],[ProductID]]</f>
        <v>5</v>
      </c>
      <c r="B562">
        <f>sofile__3[[#This Row],[SupplierID]]</f>
        <v>2</v>
      </c>
      <c r="C562">
        <f>sofile__3[[#This Row],[WeekNum]]</f>
        <v>15</v>
      </c>
      <c r="D562">
        <f>sofile__3[[#This Row],[POToSalesInHours]]</f>
        <v>25</v>
      </c>
      <c r="E562" s="5">
        <f>VLOOKUP(C562,Sheet14!$A$4:$B590,2,FALSE)</f>
        <v>31.9</v>
      </c>
    </row>
    <row r="563" spans="1:5" x14ac:dyDescent="0.35">
      <c r="A563">
        <f>sofile__3[[#This Row],[ProductID]]</f>
        <v>5</v>
      </c>
      <c r="B563">
        <f>sofile__3[[#This Row],[SupplierID]]</f>
        <v>7</v>
      </c>
      <c r="C563">
        <f>sofile__3[[#This Row],[WeekNum]]</f>
        <v>15</v>
      </c>
      <c r="D563">
        <f>sofile__3[[#This Row],[POToSalesInHours]]</f>
        <v>38</v>
      </c>
      <c r="E563" s="5">
        <f>VLOOKUP(C563,Sheet14!$A$4:$B591,2,FALSE)</f>
        <v>31.9</v>
      </c>
    </row>
    <row r="564" spans="1:5" x14ac:dyDescent="0.35">
      <c r="A564">
        <f>sofile__3[[#This Row],[ProductID]]</f>
        <v>13</v>
      </c>
      <c r="B564">
        <f>sofile__3[[#This Row],[SupplierID]]</f>
        <v>6</v>
      </c>
      <c r="C564">
        <f>sofile__3[[#This Row],[WeekNum]]</f>
        <v>15</v>
      </c>
      <c r="D564">
        <f>sofile__3[[#This Row],[POToSalesInHours]]</f>
        <v>27</v>
      </c>
      <c r="E564" s="5">
        <f>VLOOKUP(C564,Sheet14!$A$4:$B592,2,FALSE)</f>
        <v>31.9</v>
      </c>
    </row>
    <row r="565" spans="1:5" x14ac:dyDescent="0.35">
      <c r="A565">
        <f>sofile__3[[#This Row],[ProductID]]</f>
        <v>7</v>
      </c>
      <c r="B565">
        <f>sofile__3[[#This Row],[SupplierID]]</f>
        <v>6</v>
      </c>
      <c r="C565">
        <f>sofile__3[[#This Row],[WeekNum]]</f>
        <v>15</v>
      </c>
      <c r="D565">
        <f>sofile__3[[#This Row],[POToSalesInHours]]</f>
        <v>32</v>
      </c>
      <c r="E565" s="5">
        <f>VLOOKUP(C565,Sheet14!$A$4:$B593,2,FALSE)</f>
        <v>31.9</v>
      </c>
    </row>
    <row r="566" spans="1:5" x14ac:dyDescent="0.35">
      <c r="A566">
        <f>sofile__3[[#This Row],[ProductID]]</f>
        <v>2</v>
      </c>
      <c r="B566">
        <f>sofile__3[[#This Row],[SupplierID]]</f>
        <v>1</v>
      </c>
      <c r="C566">
        <f>sofile__3[[#This Row],[WeekNum]]</f>
        <v>15</v>
      </c>
      <c r="D566">
        <f>sofile__3[[#This Row],[POToSalesInHours]]</f>
        <v>35</v>
      </c>
      <c r="E566" s="5">
        <f>VLOOKUP(C566,Sheet14!$A$4:$B594,2,FALSE)</f>
        <v>31.9</v>
      </c>
    </row>
    <row r="567" spans="1:5" x14ac:dyDescent="0.35">
      <c r="A567">
        <f>sofile__3[[#This Row],[ProductID]]</f>
        <v>12</v>
      </c>
      <c r="B567">
        <f>sofile__3[[#This Row],[SupplierID]]</f>
        <v>2</v>
      </c>
      <c r="C567">
        <f>sofile__3[[#This Row],[WeekNum]]</f>
        <v>15</v>
      </c>
      <c r="D567">
        <f>sofile__3[[#This Row],[POToSalesInHours]]</f>
        <v>34</v>
      </c>
      <c r="E567" s="5">
        <f>VLOOKUP(C567,Sheet14!$A$4:$B595,2,FALSE)</f>
        <v>31.9</v>
      </c>
    </row>
    <row r="568" spans="1:5" x14ac:dyDescent="0.35">
      <c r="A568">
        <f>sofile__3[[#This Row],[ProductID]]</f>
        <v>7</v>
      </c>
      <c r="B568">
        <f>sofile__3[[#This Row],[SupplierID]]</f>
        <v>2</v>
      </c>
      <c r="C568">
        <f>sofile__3[[#This Row],[WeekNum]]</f>
        <v>15</v>
      </c>
      <c r="D568">
        <f>sofile__3[[#This Row],[POToSalesInHours]]</f>
        <v>32</v>
      </c>
      <c r="E568" s="5">
        <f>VLOOKUP(C568,Sheet14!$A$4:$B596,2,FALSE)</f>
        <v>31.9</v>
      </c>
    </row>
    <row r="569" spans="1:5" x14ac:dyDescent="0.35">
      <c r="A569">
        <f>sofile__3[[#This Row],[ProductID]]</f>
        <v>7</v>
      </c>
      <c r="B569">
        <f>sofile__3[[#This Row],[SupplierID]]</f>
        <v>2</v>
      </c>
      <c r="C569">
        <f>sofile__3[[#This Row],[WeekNum]]</f>
        <v>15</v>
      </c>
      <c r="D569">
        <f>sofile__3[[#This Row],[POToSalesInHours]]</f>
        <v>35</v>
      </c>
      <c r="E569" s="5">
        <f>VLOOKUP(C569,Sheet14!$A$4:$B597,2,FALSE)</f>
        <v>31.9</v>
      </c>
    </row>
    <row r="570" spans="1:5" x14ac:dyDescent="0.35">
      <c r="A570">
        <f>sofile__3[[#This Row],[ProductID]]</f>
        <v>3</v>
      </c>
      <c r="B570">
        <f>sofile__3[[#This Row],[SupplierID]]</f>
        <v>6</v>
      </c>
      <c r="C570">
        <f>sofile__3[[#This Row],[WeekNum]]</f>
        <v>15</v>
      </c>
      <c r="D570">
        <f>sofile__3[[#This Row],[POToSalesInHours]]</f>
        <v>34</v>
      </c>
      <c r="E570" s="5">
        <f>VLOOKUP(C570,Sheet14!$A$4:$B598,2,FALSE)</f>
        <v>31.9</v>
      </c>
    </row>
    <row r="571" spans="1:5" x14ac:dyDescent="0.35">
      <c r="A571">
        <f>sofile__3[[#This Row],[ProductID]]</f>
        <v>2</v>
      </c>
      <c r="B571">
        <f>sofile__3[[#This Row],[SupplierID]]</f>
        <v>7</v>
      </c>
      <c r="C571">
        <f>sofile__3[[#This Row],[WeekNum]]</f>
        <v>15</v>
      </c>
      <c r="D571">
        <f>sofile__3[[#This Row],[POToSalesInHours]]</f>
        <v>36</v>
      </c>
      <c r="E571" s="5">
        <f>VLOOKUP(C571,Sheet14!$A$4:$B599,2,FALSE)</f>
        <v>31.9</v>
      </c>
    </row>
    <row r="572" spans="1:5" x14ac:dyDescent="0.35">
      <c r="A572">
        <f>sofile__3[[#This Row],[ProductID]]</f>
        <v>11</v>
      </c>
      <c r="B572">
        <f>sofile__3[[#This Row],[SupplierID]]</f>
        <v>4</v>
      </c>
      <c r="C572">
        <f>sofile__3[[#This Row],[WeekNum]]</f>
        <v>16</v>
      </c>
      <c r="D572">
        <f>sofile__3[[#This Row],[POToSalesInHours]]</f>
        <v>38</v>
      </c>
      <c r="E572" s="5">
        <f>VLOOKUP(C572,Sheet14!$A$4:$B600,2,FALSE)</f>
        <v>32.027777777777779</v>
      </c>
    </row>
    <row r="573" spans="1:5" x14ac:dyDescent="0.35">
      <c r="A573">
        <f>sofile__3[[#This Row],[ProductID]]</f>
        <v>14</v>
      </c>
      <c r="B573">
        <f>sofile__3[[#This Row],[SupplierID]]</f>
        <v>7</v>
      </c>
      <c r="C573">
        <f>sofile__3[[#This Row],[WeekNum]]</f>
        <v>16</v>
      </c>
      <c r="D573">
        <f>sofile__3[[#This Row],[POToSalesInHours]]</f>
        <v>34</v>
      </c>
      <c r="E573" s="5">
        <f>VLOOKUP(C573,Sheet14!$A$4:$B601,2,FALSE)</f>
        <v>32.027777777777779</v>
      </c>
    </row>
    <row r="574" spans="1:5" x14ac:dyDescent="0.35">
      <c r="A574">
        <f>sofile__3[[#This Row],[ProductID]]</f>
        <v>11</v>
      </c>
      <c r="B574">
        <f>sofile__3[[#This Row],[SupplierID]]</f>
        <v>3</v>
      </c>
      <c r="C574">
        <f>sofile__3[[#This Row],[WeekNum]]</f>
        <v>16</v>
      </c>
      <c r="D574">
        <f>sofile__3[[#This Row],[POToSalesInHours]]</f>
        <v>37</v>
      </c>
      <c r="E574" s="5">
        <f>VLOOKUP(C574,Sheet14!$A$4:$B602,2,FALSE)</f>
        <v>32.027777777777779</v>
      </c>
    </row>
    <row r="575" spans="1:5" x14ac:dyDescent="0.35">
      <c r="A575">
        <f>sofile__3[[#This Row],[ProductID]]</f>
        <v>11</v>
      </c>
      <c r="B575">
        <f>sofile__3[[#This Row],[SupplierID]]</f>
        <v>6</v>
      </c>
      <c r="C575">
        <f>sofile__3[[#This Row],[WeekNum]]</f>
        <v>16</v>
      </c>
      <c r="D575">
        <f>sofile__3[[#This Row],[POToSalesInHours]]</f>
        <v>30</v>
      </c>
      <c r="E575" s="5">
        <f>VLOOKUP(C575,Sheet14!$A$4:$B603,2,FALSE)</f>
        <v>32.027777777777779</v>
      </c>
    </row>
    <row r="576" spans="1:5" x14ac:dyDescent="0.35">
      <c r="A576">
        <f>sofile__3[[#This Row],[ProductID]]</f>
        <v>13</v>
      </c>
      <c r="B576">
        <f>sofile__3[[#This Row],[SupplierID]]</f>
        <v>5</v>
      </c>
      <c r="C576">
        <f>sofile__3[[#This Row],[WeekNum]]</f>
        <v>16</v>
      </c>
      <c r="D576">
        <f>sofile__3[[#This Row],[POToSalesInHours]]</f>
        <v>27</v>
      </c>
      <c r="E576" s="5">
        <f>VLOOKUP(C576,Sheet14!$A$4:$B604,2,FALSE)</f>
        <v>32.027777777777779</v>
      </c>
    </row>
    <row r="577" spans="1:5" x14ac:dyDescent="0.35">
      <c r="A577">
        <f>sofile__3[[#This Row],[ProductID]]</f>
        <v>7</v>
      </c>
      <c r="B577">
        <f>sofile__3[[#This Row],[SupplierID]]</f>
        <v>5</v>
      </c>
      <c r="C577">
        <f>sofile__3[[#This Row],[WeekNum]]</f>
        <v>16</v>
      </c>
      <c r="D577">
        <f>sofile__3[[#This Row],[POToSalesInHours]]</f>
        <v>35</v>
      </c>
      <c r="E577" s="5">
        <f>VLOOKUP(C577,Sheet14!$A$4:$B605,2,FALSE)</f>
        <v>32.027777777777779</v>
      </c>
    </row>
    <row r="578" spans="1:5" x14ac:dyDescent="0.35">
      <c r="A578">
        <f>sofile__3[[#This Row],[ProductID]]</f>
        <v>6</v>
      </c>
      <c r="B578">
        <f>sofile__3[[#This Row],[SupplierID]]</f>
        <v>4</v>
      </c>
      <c r="C578">
        <f>sofile__3[[#This Row],[WeekNum]]</f>
        <v>16</v>
      </c>
      <c r="D578">
        <f>sofile__3[[#This Row],[POToSalesInHours]]</f>
        <v>33</v>
      </c>
      <c r="E578" s="5">
        <f>VLOOKUP(C578,Sheet14!$A$4:$B606,2,FALSE)</f>
        <v>32.027777777777779</v>
      </c>
    </row>
    <row r="579" spans="1:5" x14ac:dyDescent="0.35">
      <c r="A579">
        <f>sofile__3[[#This Row],[ProductID]]</f>
        <v>1</v>
      </c>
      <c r="B579">
        <f>sofile__3[[#This Row],[SupplierID]]</f>
        <v>1</v>
      </c>
      <c r="C579">
        <f>sofile__3[[#This Row],[WeekNum]]</f>
        <v>16</v>
      </c>
      <c r="D579">
        <f>sofile__3[[#This Row],[POToSalesInHours]]</f>
        <v>28</v>
      </c>
      <c r="E579" s="5">
        <f>VLOOKUP(C579,Sheet14!$A$4:$B607,2,FALSE)</f>
        <v>32.027777777777779</v>
      </c>
    </row>
    <row r="580" spans="1:5" x14ac:dyDescent="0.35">
      <c r="A580">
        <f>sofile__3[[#This Row],[ProductID]]</f>
        <v>12</v>
      </c>
      <c r="B580">
        <f>sofile__3[[#This Row],[SupplierID]]</f>
        <v>1</v>
      </c>
      <c r="C580">
        <f>sofile__3[[#This Row],[WeekNum]]</f>
        <v>16</v>
      </c>
      <c r="D580">
        <f>sofile__3[[#This Row],[POToSalesInHours]]</f>
        <v>25</v>
      </c>
      <c r="E580" s="5">
        <f>VLOOKUP(C580,Sheet14!$A$4:$B608,2,FALSE)</f>
        <v>32.027777777777779</v>
      </c>
    </row>
    <row r="581" spans="1:5" x14ac:dyDescent="0.35">
      <c r="A581">
        <f>sofile__3[[#This Row],[ProductID]]</f>
        <v>1</v>
      </c>
      <c r="B581">
        <f>sofile__3[[#This Row],[SupplierID]]</f>
        <v>6</v>
      </c>
      <c r="C581">
        <f>sofile__3[[#This Row],[WeekNum]]</f>
        <v>16</v>
      </c>
      <c r="D581">
        <f>sofile__3[[#This Row],[POToSalesInHours]]</f>
        <v>33</v>
      </c>
      <c r="E581" s="5">
        <f>VLOOKUP(C581,Sheet14!$A$4:$B609,2,FALSE)</f>
        <v>32.027777777777779</v>
      </c>
    </row>
    <row r="582" spans="1:5" x14ac:dyDescent="0.35">
      <c r="A582">
        <f>sofile__3[[#This Row],[ProductID]]</f>
        <v>12</v>
      </c>
      <c r="B582">
        <f>sofile__3[[#This Row],[SupplierID]]</f>
        <v>6</v>
      </c>
      <c r="C582">
        <f>sofile__3[[#This Row],[WeekNum]]</f>
        <v>16</v>
      </c>
      <c r="D582">
        <f>sofile__3[[#This Row],[POToSalesInHours]]</f>
        <v>32</v>
      </c>
      <c r="E582" s="5">
        <f>VLOOKUP(C582,Sheet14!$A$4:$B610,2,FALSE)</f>
        <v>32.027777777777779</v>
      </c>
    </row>
    <row r="583" spans="1:5" x14ac:dyDescent="0.35">
      <c r="A583">
        <f>sofile__3[[#This Row],[ProductID]]</f>
        <v>11</v>
      </c>
      <c r="B583">
        <f>sofile__3[[#This Row],[SupplierID]]</f>
        <v>5</v>
      </c>
      <c r="C583">
        <f>sofile__3[[#This Row],[WeekNum]]</f>
        <v>16</v>
      </c>
      <c r="D583">
        <f>sofile__3[[#This Row],[POToSalesInHours]]</f>
        <v>31</v>
      </c>
      <c r="E583" s="5">
        <f>VLOOKUP(C583,Sheet14!$A$4:$B611,2,FALSE)</f>
        <v>32.027777777777779</v>
      </c>
    </row>
    <row r="584" spans="1:5" x14ac:dyDescent="0.35">
      <c r="A584">
        <f>sofile__3[[#This Row],[ProductID]]</f>
        <v>6</v>
      </c>
      <c r="B584">
        <f>sofile__3[[#This Row],[SupplierID]]</f>
        <v>2</v>
      </c>
      <c r="C584">
        <f>sofile__3[[#This Row],[WeekNum]]</f>
        <v>16</v>
      </c>
      <c r="D584">
        <f>sofile__3[[#This Row],[POToSalesInHours]]</f>
        <v>39</v>
      </c>
      <c r="E584" s="5">
        <f>VLOOKUP(C584,Sheet14!$A$4:$B612,2,FALSE)</f>
        <v>32.027777777777779</v>
      </c>
    </row>
    <row r="585" spans="1:5" x14ac:dyDescent="0.35">
      <c r="A585">
        <f>sofile__3[[#This Row],[ProductID]]</f>
        <v>9</v>
      </c>
      <c r="B585">
        <f>sofile__3[[#This Row],[SupplierID]]</f>
        <v>2</v>
      </c>
      <c r="C585">
        <f>sofile__3[[#This Row],[WeekNum]]</f>
        <v>16</v>
      </c>
      <c r="D585">
        <f>sofile__3[[#This Row],[POToSalesInHours]]</f>
        <v>34</v>
      </c>
      <c r="E585" s="5">
        <f>VLOOKUP(C585,Sheet14!$A$4:$B613,2,FALSE)</f>
        <v>32.027777777777779</v>
      </c>
    </row>
    <row r="586" spans="1:5" x14ac:dyDescent="0.35">
      <c r="A586">
        <f>sofile__3[[#This Row],[ProductID]]</f>
        <v>6</v>
      </c>
      <c r="B586">
        <f>sofile__3[[#This Row],[SupplierID]]</f>
        <v>6</v>
      </c>
      <c r="C586">
        <f>sofile__3[[#This Row],[WeekNum]]</f>
        <v>16</v>
      </c>
      <c r="D586">
        <f>sofile__3[[#This Row],[POToSalesInHours]]</f>
        <v>34</v>
      </c>
      <c r="E586" s="5">
        <f>VLOOKUP(C586,Sheet14!$A$4:$B614,2,FALSE)</f>
        <v>32.027777777777779</v>
      </c>
    </row>
    <row r="587" spans="1:5" x14ac:dyDescent="0.35">
      <c r="A587">
        <f>sofile__3[[#This Row],[ProductID]]</f>
        <v>8</v>
      </c>
      <c r="B587">
        <f>sofile__3[[#This Row],[SupplierID]]</f>
        <v>2</v>
      </c>
      <c r="C587">
        <f>sofile__3[[#This Row],[WeekNum]]</f>
        <v>16</v>
      </c>
      <c r="D587">
        <f>sofile__3[[#This Row],[POToSalesInHours]]</f>
        <v>26</v>
      </c>
      <c r="E587" s="5">
        <f>VLOOKUP(C587,Sheet14!$A$4:$B615,2,FALSE)</f>
        <v>32.027777777777779</v>
      </c>
    </row>
    <row r="588" spans="1:5" x14ac:dyDescent="0.35">
      <c r="A588">
        <f>sofile__3[[#This Row],[ProductID]]</f>
        <v>9</v>
      </c>
      <c r="B588">
        <f>sofile__3[[#This Row],[SupplierID]]</f>
        <v>4</v>
      </c>
      <c r="C588">
        <f>sofile__3[[#This Row],[WeekNum]]</f>
        <v>16</v>
      </c>
      <c r="D588">
        <f>sofile__3[[#This Row],[POToSalesInHours]]</f>
        <v>26</v>
      </c>
      <c r="E588" s="5">
        <f>VLOOKUP(C588,Sheet14!$A$4:$B616,2,FALSE)</f>
        <v>32.027777777777779</v>
      </c>
    </row>
    <row r="589" spans="1:5" x14ac:dyDescent="0.35">
      <c r="A589">
        <f>sofile__3[[#This Row],[ProductID]]</f>
        <v>14</v>
      </c>
      <c r="B589">
        <f>sofile__3[[#This Row],[SupplierID]]</f>
        <v>1</v>
      </c>
      <c r="C589">
        <f>sofile__3[[#This Row],[WeekNum]]</f>
        <v>16</v>
      </c>
      <c r="D589">
        <f>sofile__3[[#This Row],[POToSalesInHours]]</f>
        <v>31</v>
      </c>
      <c r="E589" s="5">
        <f>VLOOKUP(C589,Sheet14!$A$4:$B617,2,FALSE)</f>
        <v>32.027777777777779</v>
      </c>
    </row>
    <row r="590" spans="1:5" x14ac:dyDescent="0.35">
      <c r="A590">
        <f>sofile__3[[#This Row],[ProductID]]</f>
        <v>13</v>
      </c>
      <c r="B590">
        <f>sofile__3[[#This Row],[SupplierID]]</f>
        <v>2</v>
      </c>
      <c r="C590">
        <f>sofile__3[[#This Row],[WeekNum]]</f>
        <v>16</v>
      </c>
      <c r="D590">
        <f>sofile__3[[#This Row],[POToSalesInHours]]</f>
        <v>37</v>
      </c>
      <c r="E590" s="5">
        <f>VLOOKUP(C590,Sheet14!$A$4:$B618,2,FALSE)</f>
        <v>32.027777777777779</v>
      </c>
    </row>
    <row r="591" spans="1:5" x14ac:dyDescent="0.35">
      <c r="A591">
        <f>sofile__3[[#This Row],[ProductID]]</f>
        <v>7</v>
      </c>
      <c r="B591">
        <f>sofile__3[[#This Row],[SupplierID]]</f>
        <v>7</v>
      </c>
      <c r="C591">
        <f>sofile__3[[#This Row],[WeekNum]]</f>
        <v>16</v>
      </c>
      <c r="D591">
        <f>sofile__3[[#This Row],[POToSalesInHours]]</f>
        <v>32</v>
      </c>
      <c r="E591" s="5">
        <f>VLOOKUP(C591,Sheet14!$A$4:$B619,2,FALSE)</f>
        <v>32.027777777777779</v>
      </c>
    </row>
    <row r="592" spans="1:5" x14ac:dyDescent="0.35">
      <c r="A592">
        <f>sofile__3[[#This Row],[ProductID]]</f>
        <v>5</v>
      </c>
      <c r="B592">
        <f>sofile__3[[#This Row],[SupplierID]]</f>
        <v>1</v>
      </c>
      <c r="C592">
        <f>sofile__3[[#This Row],[WeekNum]]</f>
        <v>16</v>
      </c>
      <c r="D592">
        <f>sofile__3[[#This Row],[POToSalesInHours]]</f>
        <v>26</v>
      </c>
      <c r="E592" s="5">
        <f>VLOOKUP(C592,Sheet14!$A$4:$B620,2,FALSE)</f>
        <v>32.027777777777779</v>
      </c>
    </row>
    <row r="593" spans="1:5" x14ac:dyDescent="0.35">
      <c r="A593">
        <f>sofile__3[[#This Row],[ProductID]]</f>
        <v>11</v>
      </c>
      <c r="B593">
        <f>sofile__3[[#This Row],[SupplierID]]</f>
        <v>5</v>
      </c>
      <c r="C593">
        <f>sofile__3[[#This Row],[WeekNum]]</f>
        <v>16</v>
      </c>
      <c r="D593">
        <f>sofile__3[[#This Row],[POToSalesInHours]]</f>
        <v>30</v>
      </c>
      <c r="E593" s="5">
        <f>VLOOKUP(C593,Sheet14!$A$4:$B621,2,FALSE)</f>
        <v>32.027777777777779</v>
      </c>
    </row>
    <row r="594" spans="1:5" x14ac:dyDescent="0.35">
      <c r="A594">
        <f>sofile__3[[#This Row],[ProductID]]</f>
        <v>10</v>
      </c>
      <c r="B594">
        <f>sofile__3[[#This Row],[SupplierID]]</f>
        <v>7</v>
      </c>
      <c r="C594">
        <f>sofile__3[[#This Row],[WeekNum]]</f>
        <v>16</v>
      </c>
      <c r="D594">
        <f>sofile__3[[#This Row],[POToSalesInHours]]</f>
        <v>29</v>
      </c>
      <c r="E594" s="5">
        <f>VLOOKUP(C594,Sheet14!$A$4:$B622,2,FALSE)</f>
        <v>32.027777777777779</v>
      </c>
    </row>
    <row r="595" spans="1:5" x14ac:dyDescent="0.35">
      <c r="A595">
        <f>sofile__3[[#This Row],[ProductID]]</f>
        <v>13</v>
      </c>
      <c r="B595">
        <f>sofile__3[[#This Row],[SupplierID]]</f>
        <v>6</v>
      </c>
      <c r="C595">
        <f>sofile__3[[#This Row],[WeekNum]]</f>
        <v>16</v>
      </c>
      <c r="D595">
        <f>sofile__3[[#This Row],[POToSalesInHours]]</f>
        <v>39</v>
      </c>
      <c r="E595" s="5">
        <f>VLOOKUP(C595,Sheet14!$A$4:$B623,2,FALSE)</f>
        <v>32.027777777777779</v>
      </c>
    </row>
    <row r="596" spans="1:5" x14ac:dyDescent="0.35">
      <c r="A596">
        <f>sofile__3[[#This Row],[ProductID]]</f>
        <v>7</v>
      </c>
      <c r="B596">
        <f>sofile__3[[#This Row],[SupplierID]]</f>
        <v>5</v>
      </c>
      <c r="C596">
        <f>sofile__3[[#This Row],[WeekNum]]</f>
        <v>16</v>
      </c>
      <c r="D596">
        <f>sofile__3[[#This Row],[POToSalesInHours]]</f>
        <v>31</v>
      </c>
      <c r="E596" s="5">
        <f>VLOOKUP(C596,Sheet14!$A$4:$B624,2,FALSE)</f>
        <v>32.027777777777779</v>
      </c>
    </row>
    <row r="597" spans="1:5" x14ac:dyDescent="0.35">
      <c r="A597">
        <f>sofile__3[[#This Row],[ProductID]]</f>
        <v>13</v>
      </c>
      <c r="B597">
        <f>sofile__3[[#This Row],[SupplierID]]</f>
        <v>3</v>
      </c>
      <c r="C597">
        <f>sofile__3[[#This Row],[WeekNum]]</f>
        <v>16</v>
      </c>
      <c r="D597">
        <f>sofile__3[[#This Row],[POToSalesInHours]]</f>
        <v>31</v>
      </c>
      <c r="E597" s="5">
        <f>VLOOKUP(C597,Sheet14!$A$4:$B625,2,FALSE)</f>
        <v>32.027777777777779</v>
      </c>
    </row>
    <row r="598" spans="1:5" x14ac:dyDescent="0.35">
      <c r="A598">
        <f>sofile__3[[#This Row],[ProductID]]</f>
        <v>9</v>
      </c>
      <c r="B598">
        <f>sofile__3[[#This Row],[SupplierID]]</f>
        <v>1</v>
      </c>
      <c r="C598">
        <f>sofile__3[[#This Row],[WeekNum]]</f>
        <v>16</v>
      </c>
      <c r="D598">
        <f>sofile__3[[#This Row],[POToSalesInHours]]</f>
        <v>30</v>
      </c>
      <c r="E598" s="5">
        <f>VLOOKUP(C598,Sheet14!$A$4:$B626,2,FALSE)</f>
        <v>32.027777777777779</v>
      </c>
    </row>
    <row r="599" spans="1:5" x14ac:dyDescent="0.35">
      <c r="A599">
        <f>sofile__3[[#This Row],[ProductID]]</f>
        <v>2</v>
      </c>
      <c r="B599">
        <f>sofile__3[[#This Row],[SupplierID]]</f>
        <v>4</v>
      </c>
      <c r="C599">
        <f>sofile__3[[#This Row],[WeekNum]]</f>
        <v>16</v>
      </c>
      <c r="D599">
        <f>sofile__3[[#This Row],[POToSalesInHours]]</f>
        <v>34</v>
      </c>
      <c r="E599" s="5">
        <f>VLOOKUP(C599,Sheet14!$A$4:$B627,2,FALSE)</f>
        <v>32.027777777777779</v>
      </c>
    </row>
    <row r="600" spans="1:5" x14ac:dyDescent="0.35">
      <c r="A600">
        <f>sofile__3[[#This Row],[ProductID]]</f>
        <v>11</v>
      </c>
      <c r="B600">
        <f>sofile__3[[#This Row],[SupplierID]]</f>
        <v>1</v>
      </c>
      <c r="C600">
        <f>sofile__3[[#This Row],[WeekNum]]</f>
        <v>16</v>
      </c>
      <c r="D600">
        <f>sofile__3[[#This Row],[POToSalesInHours]]</f>
        <v>38</v>
      </c>
      <c r="E600" s="5">
        <f>VLOOKUP(C600,Sheet14!$A$4:$B628,2,FALSE)</f>
        <v>32.027777777777779</v>
      </c>
    </row>
    <row r="601" spans="1:5" x14ac:dyDescent="0.35">
      <c r="A601">
        <f>sofile__3[[#This Row],[ProductID]]</f>
        <v>3</v>
      </c>
      <c r="B601">
        <f>sofile__3[[#This Row],[SupplierID]]</f>
        <v>3</v>
      </c>
      <c r="C601">
        <f>sofile__3[[#This Row],[WeekNum]]</f>
        <v>16</v>
      </c>
      <c r="D601">
        <f>sofile__3[[#This Row],[POToSalesInHours]]</f>
        <v>28</v>
      </c>
      <c r="E601" s="5">
        <f>VLOOKUP(C601,Sheet14!$A$4:$B629,2,FALSE)</f>
        <v>32.027777777777779</v>
      </c>
    </row>
    <row r="602" spans="1:5" x14ac:dyDescent="0.35">
      <c r="A602">
        <f>sofile__3[[#This Row],[ProductID]]</f>
        <v>8</v>
      </c>
      <c r="B602">
        <f>sofile__3[[#This Row],[SupplierID]]</f>
        <v>2</v>
      </c>
      <c r="C602">
        <f>sofile__3[[#This Row],[WeekNum]]</f>
        <v>16</v>
      </c>
      <c r="D602">
        <f>sofile__3[[#This Row],[POToSalesInHours]]</f>
        <v>31</v>
      </c>
      <c r="E602" s="5">
        <f>VLOOKUP(C602,Sheet14!$A$4:$B630,2,FALSE)</f>
        <v>32.027777777777779</v>
      </c>
    </row>
    <row r="603" spans="1:5" x14ac:dyDescent="0.35">
      <c r="A603">
        <f>sofile__3[[#This Row],[ProductID]]</f>
        <v>6</v>
      </c>
      <c r="B603">
        <f>sofile__3[[#This Row],[SupplierID]]</f>
        <v>1</v>
      </c>
      <c r="C603">
        <f>sofile__3[[#This Row],[WeekNum]]</f>
        <v>16</v>
      </c>
      <c r="D603">
        <f>sofile__3[[#This Row],[POToSalesInHours]]</f>
        <v>35</v>
      </c>
      <c r="E603" s="5">
        <f>VLOOKUP(C603,Sheet14!$A$4:$B631,2,FALSE)</f>
        <v>32.027777777777779</v>
      </c>
    </row>
    <row r="604" spans="1:5" x14ac:dyDescent="0.35">
      <c r="A604">
        <f>sofile__3[[#This Row],[ProductID]]</f>
        <v>9</v>
      </c>
      <c r="B604">
        <f>sofile__3[[#This Row],[SupplierID]]</f>
        <v>6</v>
      </c>
      <c r="C604">
        <f>sofile__3[[#This Row],[WeekNum]]</f>
        <v>16</v>
      </c>
      <c r="D604">
        <f>sofile__3[[#This Row],[POToSalesInHours]]</f>
        <v>37</v>
      </c>
      <c r="E604" s="5">
        <f>VLOOKUP(C604,Sheet14!$A$4:$B632,2,FALSE)</f>
        <v>32.027777777777779</v>
      </c>
    </row>
    <row r="605" spans="1:5" x14ac:dyDescent="0.35">
      <c r="A605">
        <f>sofile__3[[#This Row],[ProductID]]</f>
        <v>10</v>
      </c>
      <c r="B605">
        <f>sofile__3[[#This Row],[SupplierID]]</f>
        <v>2</v>
      </c>
      <c r="C605">
        <f>sofile__3[[#This Row],[WeekNum]]</f>
        <v>16</v>
      </c>
      <c r="D605">
        <f>sofile__3[[#This Row],[POToSalesInHours]]</f>
        <v>31</v>
      </c>
      <c r="E605" s="5">
        <f>VLOOKUP(C605,Sheet14!$A$4:$B633,2,FALSE)</f>
        <v>32.027777777777779</v>
      </c>
    </row>
    <row r="606" spans="1:5" x14ac:dyDescent="0.35">
      <c r="A606">
        <f>sofile__3[[#This Row],[ProductID]]</f>
        <v>6</v>
      </c>
      <c r="B606">
        <f>sofile__3[[#This Row],[SupplierID]]</f>
        <v>1</v>
      </c>
      <c r="C606">
        <f>sofile__3[[#This Row],[WeekNum]]</f>
        <v>16</v>
      </c>
      <c r="D606">
        <f>sofile__3[[#This Row],[POToSalesInHours]]</f>
        <v>27</v>
      </c>
      <c r="E606" s="5">
        <f>VLOOKUP(C606,Sheet14!$A$4:$B634,2,FALSE)</f>
        <v>32.027777777777779</v>
      </c>
    </row>
    <row r="607" spans="1:5" x14ac:dyDescent="0.35">
      <c r="A607">
        <f>sofile__3[[#This Row],[ProductID]]</f>
        <v>13</v>
      </c>
      <c r="B607">
        <f>sofile__3[[#This Row],[SupplierID]]</f>
        <v>2</v>
      </c>
      <c r="C607">
        <f>sofile__3[[#This Row],[WeekNum]]</f>
        <v>16</v>
      </c>
      <c r="D607">
        <f>sofile__3[[#This Row],[POToSalesInHours]]</f>
        <v>34</v>
      </c>
      <c r="E607" s="5">
        <f>VLOOKUP(C607,Sheet14!$A$4:$B635,2,FALSE)</f>
        <v>32.027777777777779</v>
      </c>
    </row>
    <row r="608" spans="1:5" x14ac:dyDescent="0.35">
      <c r="A608">
        <f>sofile__3[[#This Row],[ProductID]]</f>
        <v>12</v>
      </c>
      <c r="B608">
        <f>sofile__3[[#This Row],[SupplierID]]</f>
        <v>3</v>
      </c>
      <c r="C608">
        <f>sofile__3[[#This Row],[WeekNum]]</f>
        <v>17</v>
      </c>
      <c r="D608">
        <f>sofile__3[[#This Row],[POToSalesInHours]]</f>
        <v>34</v>
      </c>
      <c r="E608" s="5">
        <f>VLOOKUP(C608,Sheet14!$A$4:$B636,2,FALSE)</f>
        <v>32</v>
      </c>
    </row>
    <row r="609" spans="1:5" x14ac:dyDescent="0.35">
      <c r="A609">
        <f>sofile__3[[#This Row],[ProductID]]</f>
        <v>2</v>
      </c>
      <c r="B609">
        <f>sofile__3[[#This Row],[SupplierID]]</f>
        <v>7</v>
      </c>
      <c r="C609">
        <f>sofile__3[[#This Row],[WeekNum]]</f>
        <v>17</v>
      </c>
      <c r="D609">
        <f>sofile__3[[#This Row],[POToSalesInHours]]</f>
        <v>28</v>
      </c>
      <c r="E609" s="5">
        <f>VLOOKUP(C609,Sheet14!$A$4:$B637,2,FALSE)</f>
        <v>32</v>
      </c>
    </row>
    <row r="610" spans="1:5" x14ac:dyDescent="0.35">
      <c r="A610">
        <f>sofile__3[[#This Row],[ProductID]]</f>
        <v>3</v>
      </c>
      <c r="B610">
        <f>sofile__3[[#This Row],[SupplierID]]</f>
        <v>2</v>
      </c>
      <c r="C610">
        <f>sofile__3[[#This Row],[WeekNum]]</f>
        <v>17</v>
      </c>
      <c r="D610">
        <f>sofile__3[[#This Row],[POToSalesInHours]]</f>
        <v>26</v>
      </c>
      <c r="E610" s="5">
        <f>VLOOKUP(C610,Sheet14!$A$4:$B638,2,FALSE)</f>
        <v>32</v>
      </c>
    </row>
    <row r="611" spans="1:5" x14ac:dyDescent="0.35">
      <c r="A611">
        <f>sofile__3[[#This Row],[ProductID]]</f>
        <v>6</v>
      </c>
      <c r="B611">
        <f>sofile__3[[#This Row],[SupplierID]]</f>
        <v>4</v>
      </c>
      <c r="C611">
        <f>sofile__3[[#This Row],[WeekNum]]</f>
        <v>17</v>
      </c>
      <c r="D611">
        <f>sofile__3[[#This Row],[POToSalesInHours]]</f>
        <v>27</v>
      </c>
      <c r="E611" s="5">
        <f>VLOOKUP(C611,Sheet14!$A$4:$B639,2,FALSE)</f>
        <v>32</v>
      </c>
    </row>
    <row r="612" spans="1:5" x14ac:dyDescent="0.35">
      <c r="A612">
        <f>sofile__3[[#This Row],[ProductID]]</f>
        <v>14</v>
      </c>
      <c r="B612">
        <f>sofile__3[[#This Row],[SupplierID]]</f>
        <v>1</v>
      </c>
      <c r="C612">
        <f>sofile__3[[#This Row],[WeekNum]]</f>
        <v>17</v>
      </c>
      <c r="D612">
        <f>sofile__3[[#This Row],[POToSalesInHours]]</f>
        <v>30</v>
      </c>
      <c r="E612" s="5">
        <f>VLOOKUP(C612,Sheet14!$A$4:$B640,2,FALSE)</f>
        <v>32</v>
      </c>
    </row>
    <row r="613" spans="1:5" x14ac:dyDescent="0.35">
      <c r="A613">
        <f>sofile__3[[#This Row],[ProductID]]</f>
        <v>10</v>
      </c>
      <c r="B613">
        <f>sofile__3[[#This Row],[SupplierID]]</f>
        <v>4</v>
      </c>
      <c r="C613">
        <f>sofile__3[[#This Row],[WeekNum]]</f>
        <v>17</v>
      </c>
      <c r="D613">
        <f>sofile__3[[#This Row],[POToSalesInHours]]</f>
        <v>26</v>
      </c>
      <c r="E613" s="5">
        <f>VLOOKUP(C613,Sheet14!$A$4:$B641,2,FALSE)</f>
        <v>32</v>
      </c>
    </row>
    <row r="614" spans="1:5" x14ac:dyDescent="0.35">
      <c r="A614">
        <f>sofile__3[[#This Row],[ProductID]]</f>
        <v>13</v>
      </c>
      <c r="B614">
        <f>sofile__3[[#This Row],[SupplierID]]</f>
        <v>5</v>
      </c>
      <c r="C614">
        <f>sofile__3[[#This Row],[WeekNum]]</f>
        <v>17</v>
      </c>
      <c r="D614">
        <f>sofile__3[[#This Row],[POToSalesInHours]]</f>
        <v>32</v>
      </c>
      <c r="E614" s="5">
        <f>VLOOKUP(C614,Sheet14!$A$4:$B642,2,FALSE)</f>
        <v>32</v>
      </c>
    </row>
    <row r="615" spans="1:5" x14ac:dyDescent="0.35">
      <c r="A615">
        <f>sofile__3[[#This Row],[ProductID]]</f>
        <v>12</v>
      </c>
      <c r="B615">
        <f>sofile__3[[#This Row],[SupplierID]]</f>
        <v>7</v>
      </c>
      <c r="C615">
        <f>sofile__3[[#This Row],[WeekNum]]</f>
        <v>17</v>
      </c>
      <c r="D615">
        <f>sofile__3[[#This Row],[POToSalesInHours]]</f>
        <v>32</v>
      </c>
      <c r="E615" s="5">
        <f>VLOOKUP(C615,Sheet14!$A$4:$B643,2,FALSE)</f>
        <v>32</v>
      </c>
    </row>
    <row r="616" spans="1:5" x14ac:dyDescent="0.35">
      <c r="A616">
        <f>sofile__3[[#This Row],[ProductID]]</f>
        <v>14</v>
      </c>
      <c r="B616">
        <f>sofile__3[[#This Row],[SupplierID]]</f>
        <v>2</v>
      </c>
      <c r="C616">
        <f>sofile__3[[#This Row],[WeekNum]]</f>
        <v>17</v>
      </c>
      <c r="D616">
        <f>sofile__3[[#This Row],[POToSalesInHours]]</f>
        <v>30</v>
      </c>
      <c r="E616" s="5">
        <f>VLOOKUP(C616,Sheet14!$A$4:$B644,2,FALSE)</f>
        <v>32</v>
      </c>
    </row>
    <row r="617" spans="1:5" x14ac:dyDescent="0.35">
      <c r="A617">
        <f>sofile__3[[#This Row],[ProductID]]</f>
        <v>5</v>
      </c>
      <c r="B617">
        <f>sofile__3[[#This Row],[SupplierID]]</f>
        <v>1</v>
      </c>
      <c r="C617">
        <f>sofile__3[[#This Row],[WeekNum]]</f>
        <v>17</v>
      </c>
      <c r="D617">
        <f>sofile__3[[#This Row],[POToSalesInHours]]</f>
        <v>39</v>
      </c>
      <c r="E617" s="5">
        <f>VLOOKUP(C617,Sheet14!$A$4:$B645,2,FALSE)</f>
        <v>32</v>
      </c>
    </row>
    <row r="618" spans="1:5" x14ac:dyDescent="0.35">
      <c r="A618">
        <f>sofile__3[[#This Row],[ProductID]]</f>
        <v>2</v>
      </c>
      <c r="B618">
        <f>sofile__3[[#This Row],[SupplierID]]</f>
        <v>6</v>
      </c>
      <c r="C618">
        <f>sofile__3[[#This Row],[WeekNum]]</f>
        <v>17</v>
      </c>
      <c r="D618">
        <f>sofile__3[[#This Row],[POToSalesInHours]]</f>
        <v>26</v>
      </c>
      <c r="E618" s="5">
        <f>VLOOKUP(C618,Sheet14!$A$4:$B646,2,FALSE)</f>
        <v>32</v>
      </c>
    </row>
    <row r="619" spans="1:5" x14ac:dyDescent="0.35">
      <c r="A619">
        <f>sofile__3[[#This Row],[ProductID]]</f>
        <v>3</v>
      </c>
      <c r="B619">
        <f>sofile__3[[#This Row],[SupplierID]]</f>
        <v>7</v>
      </c>
      <c r="C619">
        <f>sofile__3[[#This Row],[WeekNum]]</f>
        <v>17</v>
      </c>
      <c r="D619">
        <f>sofile__3[[#This Row],[POToSalesInHours]]</f>
        <v>39</v>
      </c>
      <c r="E619" s="5">
        <f>VLOOKUP(C619,Sheet14!$A$4:$B647,2,FALSE)</f>
        <v>32</v>
      </c>
    </row>
    <row r="620" spans="1:5" x14ac:dyDescent="0.35">
      <c r="A620">
        <f>sofile__3[[#This Row],[ProductID]]</f>
        <v>5</v>
      </c>
      <c r="B620">
        <f>sofile__3[[#This Row],[SupplierID]]</f>
        <v>4</v>
      </c>
      <c r="C620">
        <f>sofile__3[[#This Row],[WeekNum]]</f>
        <v>17</v>
      </c>
      <c r="D620">
        <f>sofile__3[[#This Row],[POToSalesInHours]]</f>
        <v>38</v>
      </c>
      <c r="E620" s="5">
        <f>VLOOKUP(C620,Sheet14!$A$4:$B648,2,FALSE)</f>
        <v>32</v>
      </c>
    </row>
    <row r="621" spans="1:5" x14ac:dyDescent="0.35">
      <c r="A621">
        <f>sofile__3[[#This Row],[ProductID]]</f>
        <v>9</v>
      </c>
      <c r="B621">
        <f>sofile__3[[#This Row],[SupplierID]]</f>
        <v>3</v>
      </c>
      <c r="C621">
        <f>sofile__3[[#This Row],[WeekNum]]</f>
        <v>17</v>
      </c>
      <c r="D621">
        <f>sofile__3[[#This Row],[POToSalesInHours]]</f>
        <v>37</v>
      </c>
      <c r="E621" s="5">
        <f>VLOOKUP(C621,Sheet14!$A$4:$B649,2,FALSE)</f>
        <v>32</v>
      </c>
    </row>
    <row r="622" spans="1:5" x14ac:dyDescent="0.35">
      <c r="A622">
        <f>sofile__3[[#This Row],[ProductID]]</f>
        <v>11</v>
      </c>
      <c r="B622">
        <f>sofile__3[[#This Row],[SupplierID]]</f>
        <v>7</v>
      </c>
      <c r="C622">
        <f>sofile__3[[#This Row],[WeekNum]]</f>
        <v>17</v>
      </c>
      <c r="D622">
        <f>sofile__3[[#This Row],[POToSalesInHours]]</f>
        <v>34</v>
      </c>
      <c r="E622" s="5">
        <f>VLOOKUP(C622,Sheet14!$A$4:$B650,2,FALSE)</f>
        <v>32</v>
      </c>
    </row>
    <row r="623" spans="1:5" x14ac:dyDescent="0.35">
      <c r="A623">
        <f>sofile__3[[#This Row],[ProductID]]</f>
        <v>11</v>
      </c>
      <c r="B623">
        <f>sofile__3[[#This Row],[SupplierID]]</f>
        <v>1</v>
      </c>
      <c r="C623">
        <f>sofile__3[[#This Row],[WeekNum]]</f>
        <v>17</v>
      </c>
      <c r="D623">
        <f>sofile__3[[#This Row],[POToSalesInHours]]</f>
        <v>30</v>
      </c>
      <c r="E623" s="5">
        <f>VLOOKUP(C623,Sheet14!$A$4:$B651,2,FALSE)</f>
        <v>32</v>
      </c>
    </row>
    <row r="624" spans="1:5" x14ac:dyDescent="0.35">
      <c r="A624">
        <f>sofile__3[[#This Row],[ProductID]]</f>
        <v>2</v>
      </c>
      <c r="B624">
        <f>sofile__3[[#This Row],[SupplierID]]</f>
        <v>5</v>
      </c>
      <c r="C624">
        <f>sofile__3[[#This Row],[WeekNum]]</f>
        <v>17</v>
      </c>
      <c r="D624">
        <f>sofile__3[[#This Row],[POToSalesInHours]]</f>
        <v>35</v>
      </c>
      <c r="E624" s="5">
        <f>VLOOKUP(C624,Sheet14!$A$4:$B652,2,FALSE)</f>
        <v>32</v>
      </c>
    </row>
    <row r="625" spans="1:5" x14ac:dyDescent="0.35">
      <c r="A625">
        <f>sofile__3[[#This Row],[ProductID]]</f>
        <v>7</v>
      </c>
      <c r="B625">
        <f>sofile__3[[#This Row],[SupplierID]]</f>
        <v>1</v>
      </c>
      <c r="C625">
        <f>sofile__3[[#This Row],[WeekNum]]</f>
        <v>17</v>
      </c>
      <c r="D625">
        <f>sofile__3[[#This Row],[POToSalesInHours]]</f>
        <v>39</v>
      </c>
      <c r="E625" s="5">
        <f>VLOOKUP(C625,Sheet14!$A$4:$B653,2,FALSE)</f>
        <v>32</v>
      </c>
    </row>
    <row r="626" spans="1:5" x14ac:dyDescent="0.35">
      <c r="A626">
        <f>sofile__3[[#This Row],[ProductID]]</f>
        <v>5</v>
      </c>
      <c r="B626">
        <f>sofile__3[[#This Row],[SupplierID]]</f>
        <v>4</v>
      </c>
      <c r="C626">
        <f>sofile__3[[#This Row],[WeekNum]]</f>
        <v>17</v>
      </c>
      <c r="D626">
        <f>sofile__3[[#This Row],[POToSalesInHours]]</f>
        <v>38</v>
      </c>
      <c r="E626" s="5">
        <f>VLOOKUP(C626,Sheet14!$A$4:$B654,2,FALSE)</f>
        <v>32</v>
      </c>
    </row>
    <row r="627" spans="1:5" x14ac:dyDescent="0.35">
      <c r="A627">
        <f>sofile__3[[#This Row],[ProductID]]</f>
        <v>10</v>
      </c>
      <c r="B627">
        <f>sofile__3[[#This Row],[SupplierID]]</f>
        <v>1</v>
      </c>
      <c r="C627">
        <f>sofile__3[[#This Row],[WeekNum]]</f>
        <v>17</v>
      </c>
      <c r="D627">
        <f>sofile__3[[#This Row],[POToSalesInHours]]</f>
        <v>35</v>
      </c>
      <c r="E627" s="5">
        <f>VLOOKUP(C627,Sheet14!$A$4:$B655,2,FALSE)</f>
        <v>32</v>
      </c>
    </row>
    <row r="628" spans="1:5" x14ac:dyDescent="0.35">
      <c r="A628">
        <f>sofile__3[[#This Row],[ProductID]]</f>
        <v>2</v>
      </c>
      <c r="B628">
        <f>sofile__3[[#This Row],[SupplierID]]</f>
        <v>2</v>
      </c>
      <c r="C628">
        <f>sofile__3[[#This Row],[WeekNum]]</f>
        <v>17</v>
      </c>
      <c r="D628">
        <f>sofile__3[[#This Row],[POToSalesInHours]]</f>
        <v>34</v>
      </c>
      <c r="E628" s="5">
        <f>VLOOKUP(C628,Sheet14!$A$4:$B656,2,FALSE)</f>
        <v>32</v>
      </c>
    </row>
    <row r="629" spans="1:5" x14ac:dyDescent="0.35">
      <c r="A629">
        <f>sofile__3[[#This Row],[ProductID]]</f>
        <v>13</v>
      </c>
      <c r="B629">
        <f>sofile__3[[#This Row],[SupplierID]]</f>
        <v>3</v>
      </c>
      <c r="C629">
        <f>sofile__3[[#This Row],[WeekNum]]</f>
        <v>17</v>
      </c>
      <c r="D629">
        <f>sofile__3[[#This Row],[POToSalesInHours]]</f>
        <v>34</v>
      </c>
      <c r="E629" s="5">
        <f>VLOOKUP(C629,Sheet14!$A$4:$B657,2,FALSE)</f>
        <v>32</v>
      </c>
    </row>
    <row r="630" spans="1:5" x14ac:dyDescent="0.35">
      <c r="A630">
        <f>sofile__3[[#This Row],[ProductID]]</f>
        <v>2</v>
      </c>
      <c r="B630">
        <f>sofile__3[[#This Row],[SupplierID]]</f>
        <v>5</v>
      </c>
      <c r="C630">
        <f>sofile__3[[#This Row],[WeekNum]]</f>
        <v>17</v>
      </c>
      <c r="D630">
        <f>sofile__3[[#This Row],[POToSalesInHours]]</f>
        <v>38</v>
      </c>
      <c r="E630" s="5">
        <f>VLOOKUP(C630,Sheet14!$A$4:$B658,2,FALSE)</f>
        <v>32</v>
      </c>
    </row>
    <row r="631" spans="1:5" x14ac:dyDescent="0.35">
      <c r="A631">
        <f>sofile__3[[#This Row],[ProductID]]</f>
        <v>14</v>
      </c>
      <c r="B631">
        <f>sofile__3[[#This Row],[SupplierID]]</f>
        <v>6</v>
      </c>
      <c r="C631">
        <f>sofile__3[[#This Row],[WeekNum]]</f>
        <v>17</v>
      </c>
      <c r="D631">
        <f>sofile__3[[#This Row],[POToSalesInHours]]</f>
        <v>37</v>
      </c>
      <c r="E631" s="5">
        <f>VLOOKUP(C631,Sheet14!$A$4:$B659,2,FALSE)</f>
        <v>32</v>
      </c>
    </row>
    <row r="632" spans="1:5" x14ac:dyDescent="0.35">
      <c r="A632">
        <f>sofile__3[[#This Row],[ProductID]]</f>
        <v>10</v>
      </c>
      <c r="B632">
        <f>sofile__3[[#This Row],[SupplierID]]</f>
        <v>4</v>
      </c>
      <c r="C632">
        <f>sofile__3[[#This Row],[WeekNum]]</f>
        <v>17</v>
      </c>
      <c r="D632">
        <f>sofile__3[[#This Row],[POToSalesInHours]]</f>
        <v>39</v>
      </c>
      <c r="E632" s="5">
        <f>VLOOKUP(C632,Sheet14!$A$4:$B660,2,FALSE)</f>
        <v>32</v>
      </c>
    </row>
    <row r="633" spans="1:5" x14ac:dyDescent="0.35">
      <c r="A633">
        <f>sofile__3[[#This Row],[ProductID]]</f>
        <v>10</v>
      </c>
      <c r="B633">
        <f>sofile__3[[#This Row],[SupplierID]]</f>
        <v>6</v>
      </c>
      <c r="C633">
        <f>sofile__3[[#This Row],[WeekNum]]</f>
        <v>17</v>
      </c>
      <c r="D633">
        <f>sofile__3[[#This Row],[POToSalesInHours]]</f>
        <v>29</v>
      </c>
      <c r="E633" s="5">
        <f>VLOOKUP(C633,Sheet14!$A$4:$B661,2,FALSE)</f>
        <v>32</v>
      </c>
    </row>
    <row r="634" spans="1:5" x14ac:dyDescent="0.35">
      <c r="A634">
        <f>sofile__3[[#This Row],[ProductID]]</f>
        <v>1</v>
      </c>
      <c r="B634">
        <f>sofile__3[[#This Row],[SupplierID]]</f>
        <v>7</v>
      </c>
      <c r="C634">
        <f>sofile__3[[#This Row],[WeekNum]]</f>
        <v>17</v>
      </c>
      <c r="D634">
        <f>sofile__3[[#This Row],[POToSalesInHours]]</f>
        <v>32</v>
      </c>
      <c r="E634" s="5">
        <f>VLOOKUP(C634,Sheet14!$A$4:$B662,2,FALSE)</f>
        <v>32</v>
      </c>
    </row>
    <row r="635" spans="1:5" x14ac:dyDescent="0.35">
      <c r="A635">
        <f>sofile__3[[#This Row],[ProductID]]</f>
        <v>9</v>
      </c>
      <c r="B635">
        <f>sofile__3[[#This Row],[SupplierID]]</f>
        <v>2</v>
      </c>
      <c r="C635">
        <f>sofile__3[[#This Row],[WeekNum]]</f>
        <v>17</v>
      </c>
      <c r="D635">
        <f>sofile__3[[#This Row],[POToSalesInHours]]</f>
        <v>30</v>
      </c>
      <c r="E635" s="5">
        <f>VLOOKUP(C635,Sheet14!$A$4:$B663,2,FALSE)</f>
        <v>32</v>
      </c>
    </row>
    <row r="636" spans="1:5" x14ac:dyDescent="0.35">
      <c r="A636">
        <f>sofile__3[[#This Row],[ProductID]]</f>
        <v>8</v>
      </c>
      <c r="B636">
        <f>sofile__3[[#This Row],[SupplierID]]</f>
        <v>1</v>
      </c>
      <c r="C636">
        <f>sofile__3[[#This Row],[WeekNum]]</f>
        <v>17</v>
      </c>
      <c r="D636">
        <f>sofile__3[[#This Row],[POToSalesInHours]]</f>
        <v>34</v>
      </c>
      <c r="E636" s="5">
        <f>VLOOKUP(C636,Sheet14!$A$4:$B664,2,FALSE)</f>
        <v>32</v>
      </c>
    </row>
    <row r="637" spans="1:5" x14ac:dyDescent="0.35">
      <c r="A637">
        <f>sofile__3[[#This Row],[ProductID]]</f>
        <v>10</v>
      </c>
      <c r="B637">
        <f>sofile__3[[#This Row],[SupplierID]]</f>
        <v>3</v>
      </c>
      <c r="C637">
        <f>sofile__3[[#This Row],[WeekNum]]</f>
        <v>17</v>
      </c>
      <c r="D637">
        <f>sofile__3[[#This Row],[POToSalesInHours]]</f>
        <v>35</v>
      </c>
      <c r="E637" s="5">
        <f>VLOOKUP(C637,Sheet14!$A$4:$B665,2,FALSE)</f>
        <v>32</v>
      </c>
    </row>
    <row r="638" spans="1:5" x14ac:dyDescent="0.35">
      <c r="A638">
        <f>sofile__3[[#This Row],[ProductID]]</f>
        <v>13</v>
      </c>
      <c r="B638">
        <f>sofile__3[[#This Row],[SupplierID]]</f>
        <v>6</v>
      </c>
      <c r="C638">
        <f>sofile__3[[#This Row],[WeekNum]]</f>
        <v>17</v>
      </c>
      <c r="D638">
        <f>sofile__3[[#This Row],[POToSalesInHours]]</f>
        <v>32</v>
      </c>
      <c r="E638" s="5">
        <f>VLOOKUP(C638,Sheet14!$A$4:$B666,2,FALSE)</f>
        <v>32</v>
      </c>
    </row>
    <row r="639" spans="1:5" x14ac:dyDescent="0.35">
      <c r="A639">
        <f>sofile__3[[#This Row],[ProductID]]</f>
        <v>3</v>
      </c>
      <c r="B639">
        <f>sofile__3[[#This Row],[SupplierID]]</f>
        <v>3</v>
      </c>
      <c r="C639">
        <f>sofile__3[[#This Row],[WeekNum]]</f>
        <v>17</v>
      </c>
      <c r="D639">
        <f>sofile__3[[#This Row],[POToSalesInHours]]</f>
        <v>25</v>
      </c>
      <c r="E639" s="5">
        <f>VLOOKUP(C639,Sheet14!$A$4:$B667,2,FALSE)</f>
        <v>32</v>
      </c>
    </row>
    <row r="640" spans="1:5" x14ac:dyDescent="0.35">
      <c r="A640">
        <f>sofile__3[[#This Row],[ProductID]]</f>
        <v>13</v>
      </c>
      <c r="B640">
        <f>sofile__3[[#This Row],[SupplierID]]</f>
        <v>4</v>
      </c>
      <c r="C640">
        <f>sofile__3[[#This Row],[WeekNum]]</f>
        <v>17</v>
      </c>
      <c r="D640">
        <f>sofile__3[[#This Row],[POToSalesInHours]]</f>
        <v>26</v>
      </c>
      <c r="E640" s="5">
        <f>VLOOKUP(C640,Sheet14!$A$4:$B668,2,FALSE)</f>
        <v>32</v>
      </c>
    </row>
    <row r="641" spans="1:5" x14ac:dyDescent="0.35">
      <c r="A641">
        <f>sofile__3[[#This Row],[ProductID]]</f>
        <v>11</v>
      </c>
      <c r="B641">
        <f>sofile__3[[#This Row],[SupplierID]]</f>
        <v>4</v>
      </c>
      <c r="C641">
        <f>sofile__3[[#This Row],[WeekNum]]</f>
        <v>17</v>
      </c>
      <c r="D641">
        <f>sofile__3[[#This Row],[POToSalesInHours]]</f>
        <v>34</v>
      </c>
      <c r="E641" s="5">
        <f>VLOOKUP(C641,Sheet14!$A$4:$B669,2,FALSE)</f>
        <v>32</v>
      </c>
    </row>
    <row r="642" spans="1:5" x14ac:dyDescent="0.35">
      <c r="A642">
        <f>sofile__3[[#This Row],[ProductID]]</f>
        <v>3</v>
      </c>
      <c r="B642">
        <f>sofile__3[[#This Row],[SupplierID]]</f>
        <v>3</v>
      </c>
      <c r="C642">
        <f>sofile__3[[#This Row],[WeekNum]]</f>
        <v>17</v>
      </c>
      <c r="D642">
        <f>sofile__3[[#This Row],[POToSalesInHours]]</f>
        <v>27</v>
      </c>
      <c r="E642" s="5">
        <f>VLOOKUP(C642,Sheet14!$A$4:$B670,2,FALSE)</f>
        <v>32</v>
      </c>
    </row>
    <row r="643" spans="1:5" x14ac:dyDescent="0.35">
      <c r="A643">
        <f>sofile__3[[#This Row],[ProductID]]</f>
        <v>3</v>
      </c>
      <c r="B643">
        <f>sofile__3[[#This Row],[SupplierID]]</f>
        <v>1</v>
      </c>
      <c r="C643">
        <f>sofile__3[[#This Row],[WeekNum]]</f>
        <v>17</v>
      </c>
      <c r="D643">
        <f>sofile__3[[#This Row],[POToSalesInHours]]</f>
        <v>29</v>
      </c>
      <c r="E643" s="5">
        <f>VLOOKUP(C643,Sheet14!$A$4:$B671,2,FALSE)</f>
        <v>32</v>
      </c>
    </row>
    <row r="644" spans="1:5" x14ac:dyDescent="0.35">
      <c r="A644">
        <f>sofile__3[[#This Row],[ProductID]]</f>
        <v>4</v>
      </c>
      <c r="B644">
        <f>sofile__3[[#This Row],[SupplierID]]</f>
        <v>2</v>
      </c>
      <c r="C644">
        <f>sofile__3[[#This Row],[WeekNum]]</f>
        <v>17</v>
      </c>
      <c r="D644">
        <f>sofile__3[[#This Row],[POToSalesInHours]]</f>
        <v>28</v>
      </c>
      <c r="E644" s="5">
        <f>VLOOKUP(C644,Sheet14!$A$4:$B672,2,FALSE)</f>
        <v>32</v>
      </c>
    </row>
    <row r="645" spans="1:5" x14ac:dyDescent="0.35">
      <c r="A645">
        <f>sofile__3[[#This Row],[ProductID]]</f>
        <v>14</v>
      </c>
      <c r="B645">
        <f>sofile__3[[#This Row],[SupplierID]]</f>
        <v>1</v>
      </c>
      <c r="C645">
        <f>sofile__3[[#This Row],[WeekNum]]</f>
        <v>17</v>
      </c>
      <c r="D645">
        <f>sofile__3[[#This Row],[POToSalesInHours]]</f>
        <v>37</v>
      </c>
      <c r="E645" s="5">
        <f>VLOOKUP(C645,Sheet14!$A$4:$B673,2,FALSE)</f>
        <v>32</v>
      </c>
    </row>
    <row r="646" spans="1:5" x14ac:dyDescent="0.35">
      <c r="A646">
        <f>sofile__3[[#This Row],[ProductID]]</f>
        <v>3</v>
      </c>
      <c r="B646">
        <f>sofile__3[[#This Row],[SupplierID]]</f>
        <v>4</v>
      </c>
      <c r="C646">
        <f>sofile__3[[#This Row],[WeekNum]]</f>
        <v>17</v>
      </c>
      <c r="D646">
        <f>sofile__3[[#This Row],[POToSalesInHours]]</f>
        <v>30</v>
      </c>
      <c r="E646" s="5">
        <f>VLOOKUP(C646,Sheet14!$A$4:$B674,2,FALSE)</f>
        <v>32</v>
      </c>
    </row>
    <row r="647" spans="1:5" x14ac:dyDescent="0.35">
      <c r="A647">
        <f>sofile__3[[#This Row],[ProductID]]</f>
        <v>2</v>
      </c>
      <c r="B647">
        <f>sofile__3[[#This Row],[SupplierID]]</f>
        <v>3</v>
      </c>
      <c r="C647">
        <f>sofile__3[[#This Row],[WeekNum]]</f>
        <v>17</v>
      </c>
      <c r="D647">
        <f>sofile__3[[#This Row],[POToSalesInHours]]</f>
        <v>33</v>
      </c>
      <c r="E647" s="5">
        <f>VLOOKUP(C647,Sheet14!$A$4:$B675,2,FALSE)</f>
        <v>32</v>
      </c>
    </row>
    <row r="648" spans="1:5" x14ac:dyDescent="0.35">
      <c r="A648">
        <f>sofile__3[[#This Row],[ProductID]]</f>
        <v>3</v>
      </c>
      <c r="B648">
        <f>sofile__3[[#This Row],[SupplierID]]</f>
        <v>5</v>
      </c>
      <c r="C648">
        <f>sofile__3[[#This Row],[WeekNum]]</f>
        <v>17</v>
      </c>
      <c r="D648">
        <f>sofile__3[[#This Row],[POToSalesInHours]]</f>
        <v>26</v>
      </c>
      <c r="E648" s="5">
        <f>VLOOKUP(C648,Sheet14!$A$4:$B676,2,FALSE)</f>
        <v>32</v>
      </c>
    </row>
    <row r="649" spans="1:5" x14ac:dyDescent="0.35">
      <c r="A649">
        <f>sofile__3[[#This Row],[ProductID]]</f>
        <v>5</v>
      </c>
      <c r="B649">
        <f>sofile__3[[#This Row],[SupplierID]]</f>
        <v>2</v>
      </c>
      <c r="C649">
        <f>sofile__3[[#This Row],[WeekNum]]</f>
        <v>17</v>
      </c>
      <c r="D649">
        <f>sofile__3[[#This Row],[POToSalesInHours]]</f>
        <v>26</v>
      </c>
      <c r="E649" s="5">
        <f>VLOOKUP(C649,Sheet14!$A$4:$B677,2,FALSE)</f>
        <v>32</v>
      </c>
    </row>
    <row r="650" spans="1:5" x14ac:dyDescent="0.35">
      <c r="A650">
        <f>sofile__3[[#This Row],[ProductID]]</f>
        <v>5</v>
      </c>
      <c r="B650">
        <f>sofile__3[[#This Row],[SupplierID]]</f>
        <v>6</v>
      </c>
      <c r="C650">
        <f>sofile__3[[#This Row],[WeekNum]]</f>
        <v>17</v>
      </c>
      <c r="D650">
        <f>sofile__3[[#This Row],[POToSalesInHours]]</f>
        <v>26</v>
      </c>
      <c r="E650" s="5">
        <f>VLOOKUP(C650,Sheet14!$A$4:$B678,2,FALSE)</f>
        <v>32</v>
      </c>
    </row>
    <row r="651" spans="1:5" x14ac:dyDescent="0.35">
      <c r="A651">
        <f>sofile__3[[#This Row],[ProductID]]</f>
        <v>14</v>
      </c>
      <c r="B651">
        <f>sofile__3[[#This Row],[SupplierID]]</f>
        <v>7</v>
      </c>
      <c r="C651">
        <f>sofile__3[[#This Row],[WeekNum]]</f>
        <v>18</v>
      </c>
      <c r="D651">
        <f>sofile__3[[#This Row],[POToSalesInHours]]</f>
        <v>35</v>
      </c>
      <c r="E651" s="5">
        <f>VLOOKUP(C651,Sheet14!$A$4:$B679,2,FALSE)</f>
        <v>32.46153846153846</v>
      </c>
    </row>
    <row r="652" spans="1:5" x14ac:dyDescent="0.35">
      <c r="A652">
        <f>sofile__3[[#This Row],[ProductID]]</f>
        <v>8</v>
      </c>
      <c r="B652">
        <f>sofile__3[[#This Row],[SupplierID]]</f>
        <v>7</v>
      </c>
      <c r="C652">
        <f>sofile__3[[#This Row],[WeekNum]]</f>
        <v>18</v>
      </c>
      <c r="D652">
        <f>sofile__3[[#This Row],[POToSalesInHours]]</f>
        <v>29</v>
      </c>
      <c r="E652" s="5">
        <f>VLOOKUP(C652,Sheet14!$A$4:$B680,2,FALSE)</f>
        <v>32.46153846153846</v>
      </c>
    </row>
    <row r="653" spans="1:5" x14ac:dyDescent="0.35">
      <c r="A653">
        <f>sofile__3[[#This Row],[ProductID]]</f>
        <v>14</v>
      </c>
      <c r="B653">
        <f>sofile__3[[#This Row],[SupplierID]]</f>
        <v>3</v>
      </c>
      <c r="C653">
        <f>sofile__3[[#This Row],[WeekNum]]</f>
        <v>18</v>
      </c>
      <c r="D653">
        <f>sofile__3[[#This Row],[POToSalesInHours]]</f>
        <v>28</v>
      </c>
      <c r="E653" s="5">
        <f>VLOOKUP(C653,Sheet14!$A$4:$B681,2,FALSE)</f>
        <v>32.46153846153846</v>
      </c>
    </row>
    <row r="654" spans="1:5" x14ac:dyDescent="0.35">
      <c r="A654">
        <f>sofile__3[[#This Row],[ProductID]]</f>
        <v>10</v>
      </c>
      <c r="B654">
        <f>sofile__3[[#This Row],[SupplierID]]</f>
        <v>4</v>
      </c>
      <c r="C654">
        <f>sofile__3[[#This Row],[WeekNum]]</f>
        <v>18</v>
      </c>
      <c r="D654">
        <f>sofile__3[[#This Row],[POToSalesInHours]]</f>
        <v>34</v>
      </c>
      <c r="E654" s="5">
        <f>VLOOKUP(C654,Sheet14!$A$4:$B682,2,FALSE)</f>
        <v>32.46153846153846</v>
      </c>
    </row>
    <row r="655" spans="1:5" x14ac:dyDescent="0.35">
      <c r="A655">
        <f>sofile__3[[#This Row],[ProductID]]</f>
        <v>2</v>
      </c>
      <c r="B655">
        <f>sofile__3[[#This Row],[SupplierID]]</f>
        <v>6</v>
      </c>
      <c r="C655">
        <f>sofile__3[[#This Row],[WeekNum]]</f>
        <v>18</v>
      </c>
      <c r="D655">
        <f>sofile__3[[#This Row],[POToSalesInHours]]</f>
        <v>35</v>
      </c>
      <c r="E655" s="5">
        <f>VLOOKUP(C655,Sheet14!$A$4:$B683,2,FALSE)</f>
        <v>32.46153846153846</v>
      </c>
    </row>
    <row r="656" spans="1:5" x14ac:dyDescent="0.35">
      <c r="A656">
        <f>sofile__3[[#This Row],[ProductID]]</f>
        <v>11</v>
      </c>
      <c r="B656">
        <f>sofile__3[[#This Row],[SupplierID]]</f>
        <v>2</v>
      </c>
      <c r="C656">
        <f>sofile__3[[#This Row],[WeekNum]]</f>
        <v>18</v>
      </c>
      <c r="D656">
        <f>sofile__3[[#This Row],[POToSalesInHours]]</f>
        <v>26</v>
      </c>
      <c r="E656" s="5">
        <f>VLOOKUP(C656,Sheet14!$A$4:$B684,2,FALSE)</f>
        <v>32.46153846153846</v>
      </c>
    </row>
    <row r="657" spans="1:5" x14ac:dyDescent="0.35">
      <c r="A657">
        <f>sofile__3[[#This Row],[ProductID]]</f>
        <v>3</v>
      </c>
      <c r="B657">
        <f>sofile__3[[#This Row],[SupplierID]]</f>
        <v>3</v>
      </c>
      <c r="C657">
        <f>sofile__3[[#This Row],[WeekNum]]</f>
        <v>18</v>
      </c>
      <c r="D657">
        <f>sofile__3[[#This Row],[POToSalesInHours]]</f>
        <v>30</v>
      </c>
      <c r="E657" s="5">
        <f>VLOOKUP(C657,Sheet14!$A$4:$B685,2,FALSE)</f>
        <v>32.46153846153846</v>
      </c>
    </row>
    <row r="658" spans="1:5" x14ac:dyDescent="0.35">
      <c r="A658">
        <f>sofile__3[[#This Row],[ProductID]]</f>
        <v>10</v>
      </c>
      <c r="B658">
        <f>sofile__3[[#This Row],[SupplierID]]</f>
        <v>6</v>
      </c>
      <c r="C658">
        <f>sofile__3[[#This Row],[WeekNum]]</f>
        <v>18</v>
      </c>
      <c r="D658">
        <f>sofile__3[[#This Row],[POToSalesInHours]]</f>
        <v>31</v>
      </c>
      <c r="E658" s="5">
        <f>VLOOKUP(C658,Sheet14!$A$4:$B686,2,FALSE)</f>
        <v>32.46153846153846</v>
      </c>
    </row>
    <row r="659" spans="1:5" x14ac:dyDescent="0.35">
      <c r="A659">
        <f>sofile__3[[#This Row],[ProductID]]</f>
        <v>14</v>
      </c>
      <c r="B659">
        <f>sofile__3[[#This Row],[SupplierID]]</f>
        <v>3</v>
      </c>
      <c r="C659">
        <f>sofile__3[[#This Row],[WeekNum]]</f>
        <v>18</v>
      </c>
      <c r="D659">
        <f>sofile__3[[#This Row],[POToSalesInHours]]</f>
        <v>36</v>
      </c>
      <c r="E659" s="5">
        <f>VLOOKUP(C659,Sheet14!$A$4:$B687,2,FALSE)</f>
        <v>32.46153846153846</v>
      </c>
    </row>
    <row r="660" spans="1:5" x14ac:dyDescent="0.35">
      <c r="A660">
        <f>sofile__3[[#This Row],[ProductID]]</f>
        <v>13</v>
      </c>
      <c r="B660">
        <f>sofile__3[[#This Row],[SupplierID]]</f>
        <v>6</v>
      </c>
      <c r="C660">
        <f>sofile__3[[#This Row],[WeekNum]]</f>
        <v>18</v>
      </c>
      <c r="D660">
        <f>sofile__3[[#This Row],[POToSalesInHours]]</f>
        <v>29</v>
      </c>
      <c r="E660" s="5">
        <f>VLOOKUP(C660,Sheet14!$A$4:$B688,2,FALSE)</f>
        <v>32.46153846153846</v>
      </c>
    </row>
    <row r="661" spans="1:5" x14ac:dyDescent="0.35">
      <c r="A661">
        <f>sofile__3[[#This Row],[ProductID]]</f>
        <v>6</v>
      </c>
      <c r="B661">
        <f>sofile__3[[#This Row],[SupplierID]]</f>
        <v>1</v>
      </c>
      <c r="C661">
        <f>sofile__3[[#This Row],[WeekNum]]</f>
        <v>18</v>
      </c>
      <c r="D661">
        <f>sofile__3[[#This Row],[POToSalesInHours]]</f>
        <v>36</v>
      </c>
      <c r="E661" s="5">
        <f>VLOOKUP(C661,Sheet14!$A$4:$B689,2,FALSE)</f>
        <v>32.46153846153846</v>
      </c>
    </row>
    <row r="662" spans="1:5" x14ac:dyDescent="0.35">
      <c r="A662">
        <f>sofile__3[[#This Row],[ProductID]]</f>
        <v>4</v>
      </c>
      <c r="B662">
        <f>sofile__3[[#This Row],[SupplierID]]</f>
        <v>1</v>
      </c>
      <c r="C662">
        <f>sofile__3[[#This Row],[WeekNum]]</f>
        <v>18</v>
      </c>
      <c r="D662">
        <f>sofile__3[[#This Row],[POToSalesInHours]]</f>
        <v>39</v>
      </c>
      <c r="E662" s="5">
        <f>VLOOKUP(C662,Sheet14!$A$4:$B690,2,FALSE)</f>
        <v>32.46153846153846</v>
      </c>
    </row>
    <row r="663" spans="1:5" x14ac:dyDescent="0.35">
      <c r="A663">
        <f>sofile__3[[#This Row],[ProductID]]</f>
        <v>10</v>
      </c>
      <c r="B663">
        <f>sofile__3[[#This Row],[SupplierID]]</f>
        <v>2</v>
      </c>
      <c r="C663">
        <f>sofile__3[[#This Row],[WeekNum]]</f>
        <v>18</v>
      </c>
      <c r="D663">
        <f>sofile__3[[#This Row],[POToSalesInHours]]</f>
        <v>32</v>
      </c>
      <c r="E663" s="5">
        <f>VLOOKUP(C663,Sheet14!$A$4:$B691,2,FALSE)</f>
        <v>32.46153846153846</v>
      </c>
    </row>
    <row r="664" spans="1:5" x14ac:dyDescent="0.35">
      <c r="A664">
        <f>sofile__3[[#This Row],[ProductID]]</f>
        <v>6</v>
      </c>
      <c r="B664">
        <f>sofile__3[[#This Row],[SupplierID]]</f>
        <v>1</v>
      </c>
      <c r="C664">
        <f>sofile__3[[#This Row],[WeekNum]]</f>
        <v>18</v>
      </c>
      <c r="D664">
        <f>sofile__3[[#This Row],[POToSalesInHours]]</f>
        <v>31</v>
      </c>
      <c r="E664" s="5">
        <f>VLOOKUP(C664,Sheet14!$A$4:$B692,2,FALSE)</f>
        <v>32.46153846153846</v>
      </c>
    </row>
    <row r="665" spans="1:5" x14ac:dyDescent="0.35">
      <c r="A665">
        <f>sofile__3[[#This Row],[ProductID]]</f>
        <v>8</v>
      </c>
      <c r="B665">
        <f>sofile__3[[#This Row],[SupplierID]]</f>
        <v>4</v>
      </c>
      <c r="C665">
        <f>sofile__3[[#This Row],[WeekNum]]</f>
        <v>18</v>
      </c>
      <c r="D665">
        <f>sofile__3[[#This Row],[POToSalesInHours]]</f>
        <v>33</v>
      </c>
      <c r="E665" s="5">
        <f>VLOOKUP(C665,Sheet14!$A$4:$B693,2,FALSE)</f>
        <v>32.46153846153846</v>
      </c>
    </row>
    <row r="666" spans="1:5" x14ac:dyDescent="0.35">
      <c r="A666">
        <f>sofile__3[[#This Row],[ProductID]]</f>
        <v>2</v>
      </c>
      <c r="B666">
        <f>sofile__3[[#This Row],[SupplierID]]</f>
        <v>5</v>
      </c>
      <c r="C666">
        <f>sofile__3[[#This Row],[WeekNum]]</f>
        <v>18</v>
      </c>
      <c r="D666">
        <f>sofile__3[[#This Row],[POToSalesInHours]]</f>
        <v>35</v>
      </c>
      <c r="E666" s="5">
        <f>VLOOKUP(C666,Sheet14!$A$4:$B694,2,FALSE)</f>
        <v>32.46153846153846</v>
      </c>
    </row>
    <row r="667" spans="1:5" x14ac:dyDescent="0.35">
      <c r="A667">
        <f>sofile__3[[#This Row],[ProductID]]</f>
        <v>3</v>
      </c>
      <c r="B667">
        <f>sofile__3[[#This Row],[SupplierID]]</f>
        <v>6</v>
      </c>
      <c r="C667">
        <f>sofile__3[[#This Row],[WeekNum]]</f>
        <v>18</v>
      </c>
      <c r="D667">
        <f>sofile__3[[#This Row],[POToSalesInHours]]</f>
        <v>37</v>
      </c>
      <c r="E667" s="5">
        <f>VLOOKUP(C667,Sheet14!$A$4:$B695,2,FALSE)</f>
        <v>32.46153846153846</v>
      </c>
    </row>
    <row r="668" spans="1:5" x14ac:dyDescent="0.35">
      <c r="A668">
        <f>sofile__3[[#This Row],[ProductID]]</f>
        <v>5</v>
      </c>
      <c r="B668">
        <f>sofile__3[[#This Row],[SupplierID]]</f>
        <v>6</v>
      </c>
      <c r="C668">
        <f>sofile__3[[#This Row],[WeekNum]]</f>
        <v>18</v>
      </c>
      <c r="D668">
        <f>sofile__3[[#This Row],[POToSalesInHours]]</f>
        <v>25</v>
      </c>
      <c r="E668" s="5">
        <f>VLOOKUP(C668,Sheet14!$A$4:$B696,2,FALSE)</f>
        <v>32.46153846153846</v>
      </c>
    </row>
    <row r="669" spans="1:5" x14ac:dyDescent="0.35">
      <c r="A669">
        <f>sofile__3[[#This Row],[ProductID]]</f>
        <v>7</v>
      </c>
      <c r="B669">
        <f>sofile__3[[#This Row],[SupplierID]]</f>
        <v>2</v>
      </c>
      <c r="C669">
        <f>sofile__3[[#This Row],[WeekNum]]</f>
        <v>18</v>
      </c>
      <c r="D669">
        <f>sofile__3[[#This Row],[POToSalesInHours]]</f>
        <v>32</v>
      </c>
      <c r="E669" s="5">
        <f>VLOOKUP(C669,Sheet14!$A$4:$B697,2,FALSE)</f>
        <v>32.46153846153846</v>
      </c>
    </row>
    <row r="670" spans="1:5" x14ac:dyDescent="0.35">
      <c r="A670">
        <f>sofile__3[[#This Row],[ProductID]]</f>
        <v>11</v>
      </c>
      <c r="B670">
        <f>sofile__3[[#This Row],[SupplierID]]</f>
        <v>7</v>
      </c>
      <c r="C670">
        <f>sofile__3[[#This Row],[WeekNum]]</f>
        <v>18</v>
      </c>
      <c r="D670">
        <f>sofile__3[[#This Row],[POToSalesInHours]]</f>
        <v>37</v>
      </c>
      <c r="E670" s="5">
        <f>VLOOKUP(C670,Sheet14!$A$4:$B698,2,FALSE)</f>
        <v>32.46153846153846</v>
      </c>
    </row>
    <row r="671" spans="1:5" x14ac:dyDescent="0.35">
      <c r="A671">
        <f>sofile__3[[#This Row],[ProductID]]</f>
        <v>4</v>
      </c>
      <c r="B671">
        <f>sofile__3[[#This Row],[SupplierID]]</f>
        <v>7</v>
      </c>
      <c r="C671">
        <f>sofile__3[[#This Row],[WeekNum]]</f>
        <v>18</v>
      </c>
      <c r="D671">
        <f>sofile__3[[#This Row],[POToSalesInHours]]</f>
        <v>27</v>
      </c>
      <c r="E671" s="5">
        <f>VLOOKUP(C671,Sheet14!$A$4:$B699,2,FALSE)</f>
        <v>32.46153846153846</v>
      </c>
    </row>
    <row r="672" spans="1:5" x14ac:dyDescent="0.35">
      <c r="A672">
        <f>sofile__3[[#This Row],[ProductID]]</f>
        <v>9</v>
      </c>
      <c r="B672">
        <f>sofile__3[[#This Row],[SupplierID]]</f>
        <v>5</v>
      </c>
      <c r="C672">
        <f>sofile__3[[#This Row],[WeekNum]]</f>
        <v>18</v>
      </c>
      <c r="D672">
        <f>sofile__3[[#This Row],[POToSalesInHours]]</f>
        <v>38</v>
      </c>
      <c r="E672" s="5">
        <f>VLOOKUP(C672,Sheet14!$A$4:$B700,2,FALSE)</f>
        <v>32.46153846153846</v>
      </c>
    </row>
    <row r="673" spans="1:5" x14ac:dyDescent="0.35">
      <c r="A673">
        <f>sofile__3[[#This Row],[ProductID]]</f>
        <v>8</v>
      </c>
      <c r="B673">
        <f>sofile__3[[#This Row],[SupplierID]]</f>
        <v>7</v>
      </c>
      <c r="C673">
        <f>sofile__3[[#This Row],[WeekNum]]</f>
        <v>18</v>
      </c>
      <c r="D673">
        <f>sofile__3[[#This Row],[POToSalesInHours]]</f>
        <v>26</v>
      </c>
      <c r="E673" s="5">
        <f>VLOOKUP(C673,Sheet14!$A$4:$B701,2,FALSE)</f>
        <v>32.46153846153846</v>
      </c>
    </row>
    <row r="674" spans="1:5" x14ac:dyDescent="0.35">
      <c r="A674">
        <f>sofile__3[[#This Row],[ProductID]]</f>
        <v>14</v>
      </c>
      <c r="B674">
        <f>sofile__3[[#This Row],[SupplierID]]</f>
        <v>7</v>
      </c>
      <c r="C674">
        <f>sofile__3[[#This Row],[WeekNum]]</f>
        <v>18</v>
      </c>
      <c r="D674">
        <f>sofile__3[[#This Row],[POToSalesInHours]]</f>
        <v>28</v>
      </c>
      <c r="E674" s="5">
        <f>VLOOKUP(C674,Sheet14!$A$4:$B702,2,FALSE)</f>
        <v>32.46153846153846</v>
      </c>
    </row>
    <row r="675" spans="1:5" x14ac:dyDescent="0.35">
      <c r="A675">
        <f>sofile__3[[#This Row],[ProductID]]</f>
        <v>5</v>
      </c>
      <c r="B675">
        <f>sofile__3[[#This Row],[SupplierID]]</f>
        <v>7</v>
      </c>
      <c r="C675">
        <f>sofile__3[[#This Row],[WeekNum]]</f>
        <v>18</v>
      </c>
      <c r="D675">
        <f>sofile__3[[#This Row],[POToSalesInHours]]</f>
        <v>35</v>
      </c>
      <c r="E675" s="5">
        <f>VLOOKUP(C675,Sheet14!$A$4:$B703,2,FALSE)</f>
        <v>32.46153846153846</v>
      </c>
    </row>
    <row r="676" spans="1:5" x14ac:dyDescent="0.35">
      <c r="A676">
        <f>sofile__3[[#This Row],[ProductID]]</f>
        <v>12</v>
      </c>
      <c r="B676">
        <f>sofile__3[[#This Row],[SupplierID]]</f>
        <v>4</v>
      </c>
      <c r="C676">
        <f>sofile__3[[#This Row],[WeekNum]]</f>
        <v>18</v>
      </c>
      <c r="D676">
        <f>sofile__3[[#This Row],[POToSalesInHours]]</f>
        <v>38</v>
      </c>
      <c r="E676" s="5">
        <f>VLOOKUP(C676,Sheet14!$A$4:$B704,2,FALSE)</f>
        <v>32.46153846153846</v>
      </c>
    </row>
    <row r="677" spans="1:5" x14ac:dyDescent="0.35">
      <c r="A677">
        <f>sofile__3[[#This Row],[ProductID]]</f>
        <v>7</v>
      </c>
      <c r="B677">
        <f>sofile__3[[#This Row],[SupplierID]]</f>
        <v>3</v>
      </c>
      <c r="C677">
        <f>sofile__3[[#This Row],[WeekNum]]</f>
        <v>18</v>
      </c>
      <c r="D677">
        <f>sofile__3[[#This Row],[POToSalesInHours]]</f>
        <v>29</v>
      </c>
      <c r="E677" s="5">
        <f>VLOOKUP(C677,Sheet14!$A$4:$B705,2,FALSE)</f>
        <v>32.46153846153846</v>
      </c>
    </row>
    <row r="678" spans="1:5" x14ac:dyDescent="0.35">
      <c r="A678">
        <f>sofile__3[[#This Row],[ProductID]]</f>
        <v>1</v>
      </c>
      <c r="B678">
        <f>sofile__3[[#This Row],[SupplierID]]</f>
        <v>6</v>
      </c>
      <c r="C678">
        <f>sofile__3[[#This Row],[WeekNum]]</f>
        <v>18</v>
      </c>
      <c r="D678">
        <f>sofile__3[[#This Row],[POToSalesInHours]]</f>
        <v>33</v>
      </c>
      <c r="E678" s="5">
        <f>VLOOKUP(C678,Sheet14!$A$4:$B706,2,FALSE)</f>
        <v>32.46153846153846</v>
      </c>
    </row>
    <row r="679" spans="1:5" x14ac:dyDescent="0.35">
      <c r="A679">
        <f>sofile__3[[#This Row],[ProductID]]</f>
        <v>10</v>
      </c>
      <c r="B679">
        <f>sofile__3[[#This Row],[SupplierID]]</f>
        <v>6</v>
      </c>
      <c r="C679">
        <f>sofile__3[[#This Row],[WeekNum]]</f>
        <v>18</v>
      </c>
      <c r="D679">
        <f>sofile__3[[#This Row],[POToSalesInHours]]</f>
        <v>37</v>
      </c>
      <c r="E679" s="5">
        <f>VLOOKUP(C679,Sheet14!$A$4:$B707,2,FALSE)</f>
        <v>32.46153846153846</v>
      </c>
    </row>
    <row r="680" spans="1:5" x14ac:dyDescent="0.35">
      <c r="A680">
        <f>sofile__3[[#This Row],[ProductID]]</f>
        <v>4</v>
      </c>
      <c r="B680">
        <f>sofile__3[[#This Row],[SupplierID]]</f>
        <v>3</v>
      </c>
      <c r="C680">
        <f>sofile__3[[#This Row],[WeekNum]]</f>
        <v>18</v>
      </c>
      <c r="D680">
        <f>sofile__3[[#This Row],[POToSalesInHours]]</f>
        <v>37</v>
      </c>
      <c r="E680" s="5">
        <f>VLOOKUP(C680,Sheet14!$A$4:$B708,2,FALSE)</f>
        <v>32.46153846153846</v>
      </c>
    </row>
    <row r="681" spans="1:5" x14ac:dyDescent="0.35">
      <c r="A681">
        <f>sofile__3[[#This Row],[ProductID]]</f>
        <v>10</v>
      </c>
      <c r="B681">
        <f>sofile__3[[#This Row],[SupplierID]]</f>
        <v>7</v>
      </c>
      <c r="C681">
        <f>sofile__3[[#This Row],[WeekNum]]</f>
        <v>18</v>
      </c>
      <c r="D681">
        <f>sofile__3[[#This Row],[POToSalesInHours]]</f>
        <v>33</v>
      </c>
      <c r="E681" s="5">
        <f>VLOOKUP(C681,Sheet14!$A$4:$B709,2,FALSE)</f>
        <v>32.46153846153846</v>
      </c>
    </row>
    <row r="682" spans="1:5" x14ac:dyDescent="0.35">
      <c r="A682">
        <f>sofile__3[[#This Row],[ProductID]]</f>
        <v>11</v>
      </c>
      <c r="B682">
        <f>sofile__3[[#This Row],[SupplierID]]</f>
        <v>4</v>
      </c>
      <c r="C682">
        <f>sofile__3[[#This Row],[WeekNum]]</f>
        <v>18</v>
      </c>
      <c r="D682">
        <f>sofile__3[[#This Row],[POToSalesInHours]]</f>
        <v>39</v>
      </c>
      <c r="E682" s="5">
        <f>VLOOKUP(C682,Sheet14!$A$4:$B710,2,FALSE)</f>
        <v>32.46153846153846</v>
      </c>
    </row>
    <row r="683" spans="1:5" x14ac:dyDescent="0.35">
      <c r="A683">
        <f>sofile__3[[#This Row],[ProductID]]</f>
        <v>13</v>
      </c>
      <c r="B683">
        <f>sofile__3[[#This Row],[SupplierID]]</f>
        <v>5</v>
      </c>
      <c r="C683">
        <f>sofile__3[[#This Row],[WeekNum]]</f>
        <v>18</v>
      </c>
      <c r="D683">
        <f>sofile__3[[#This Row],[POToSalesInHours]]</f>
        <v>39</v>
      </c>
      <c r="E683" s="5">
        <f>VLOOKUP(C683,Sheet14!$A$4:$B711,2,FALSE)</f>
        <v>32.46153846153846</v>
      </c>
    </row>
    <row r="684" spans="1:5" x14ac:dyDescent="0.35">
      <c r="A684">
        <f>sofile__3[[#This Row],[ProductID]]</f>
        <v>8</v>
      </c>
      <c r="B684">
        <f>sofile__3[[#This Row],[SupplierID]]</f>
        <v>4</v>
      </c>
      <c r="C684">
        <f>sofile__3[[#This Row],[WeekNum]]</f>
        <v>18</v>
      </c>
      <c r="D684">
        <f>sofile__3[[#This Row],[POToSalesInHours]]</f>
        <v>33</v>
      </c>
      <c r="E684" s="5">
        <f>VLOOKUP(C684,Sheet14!$A$4:$B712,2,FALSE)</f>
        <v>32.46153846153846</v>
      </c>
    </row>
    <row r="685" spans="1:5" x14ac:dyDescent="0.35">
      <c r="A685">
        <f>sofile__3[[#This Row],[ProductID]]</f>
        <v>10</v>
      </c>
      <c r="B685">
        <f>sofile__3[[#This Row],[SupplierID]]</f>
        <v>4</v>
      </c>
      <c r="C685">
        <f>sofile__3[[#This Row],[WeekNum]]</f>
        <v>18</v>
      </c>
      <c r="D685">
        <f>sofile__3[[#This Row],[POToSalesInHours]]</f>
        <v>36</v>
      </c>
      <c r="E685" s="5">
        <f>VLOOKUP(C685,Sheet14!$A$4:$B713,2,FALSE)</f>
        <v>32.46153846153846</v>
      </c>
    </row>
    <row r="686" spans="1:5" x14ac:dyDescent="0.35">
      <c r="A686">
        <f>sofile__3[[#This Row],[ProductID]]</f>
        <v>4</v>
      </c>
      <c r="B686">
        <f>sofile__3[[#This Row],[SupplierID]]</f>
        <v>3</v>
      </c>
      <c r="C686">
        <f>sofile__3[[#This Row],[WeekNum]]</f>
        <v>18</v>
      </c>
      <c r="D686">
        <f>sofile__3[[#This Row],[POToSalesInHours]]</f>
        <v>28</v>
      </c>
      <c r="E686" s="5">
        <f>VLOOKUP(C686,Sheet14!$A$4:$B714,2,FALSE)</f>
        <v>32.46153846153846</v>
      </c>
    </row>
    <row r="687" spans="1:5" x14ac:dyDescent="0.35">
      <c r="A687">
        <f>sofile__3[[#This Row],[ProductID]]</f>
        <v>8</v>
      </c>
      <c r="B687">
        <f>sofile__3[[#This Row],[SupplierID]]</f>
        <v>4</v>
      </c>
      <c r="C687">
        <f>sofile__3[[#This Row],[WeekNum]]</f>
        <v>18</v>
      </c>
      <c r="D687">
        <f>sofile__3[[#This Row],[POToSalesInHours]]</f>
        <v>31</v>
      </c>
      <c r="E687" s="5">
        <f>VLOOKUP(C687,Sheet14!$A$4:$B715,2,FALSE)</f>
        <v>32.46153846153846</v>
      </c>
    </row>
    <row r="688" spans="1:5" x14ac:dyDescent="0.35">
      <c r="A688">
        <f>sofile__3[[#This Row],[ProductID]]</f>
        <v>3</v>
      </c>
      <c r="B688">
        <f>sofile__3[[#This Row],[SupplierID]]</f>
        <v>5</v>
      </c>
      <c r="C688">
        <f>sofile__3[[#This Row],[WeekNum]]</f>
        <v>18</v>
      </c>
      <c r="D688">
        <f>sofile__3[[#This Row],[POToSalesInHours]]</f>
        <v>24</v>
      </c>
      <c r="E688" s="5">
        <f>VLOOKUP(C688,Sheet14!$A$4:$B716,2,FALSE)</f>
        <v>32.46153846153846</v>
      </c>
    </row>
    <row r="689" spans="1:5" x14ac:dyDescent="0.35">
      <c r="A689">
        <f>sofile__3[[#This Row],[ProductID]]</f>
        <v>5</v>
      </c>
      <c r="B689">
        <f>sofile__3[[#This Row],[SupplierID]]</f>
        <v>7</v>
      </c>
      <c r="C689">
        <f>sofile__3[[#This Row],[WeekNum]]</f>
        <v>18</v>
      </c>
      <c r="D689">
        <f>sofile__3[[#This Row],[POToSalesInHours]]</f>
        <v>25</v>
      </c>
      <c r="E689" s="5">
        <f>VLOOKUP(C689,Sheet14!$A$4:$B717,2,FALSE)</f>
        <v>32.46153846153846</v>
      </c>
    </row>
    <row r="690" spans="1:5" x14ac:dyDescent="0.35">
      <c r="A690">
        <f>sofile__3[[#This Row],[ProductID]]</f>
        <v>10</v>
      </c>
      <c r="B690">
        <f>sofile__3[[#This Row],[SupplierID]]</f>
        <v>6</v>
      </c>
      <c r="C690">
        <f>sofile__3[[#This Row],[WeekNum]]</f>
        <v>19</v>
      </c>
      <c r="D690">
        <f>sofile__3[[#This Row],[POToSalesInHours]]</f>
        <v>33</v>
      </c>
      <c r="E690" s="5">
        <f>VLOOKUP(C690,Sheet14!$A$4:$B718,2,FALSE)</f>
        <v>28.377777777777776</v>
      </c>
    </row>
    <row r="691" spans="1:5" x14ac:dyDescent="0.35">
      <c r="A691">
        <f>sofile__3[[#This Row],[ProductID]]</f>
        <v>4</v>
      </c>
      <c r="B691">
        <f>sofile__3[[#This Row],[SupplierID]]</f>
        <v>4</v>
      </c>
      <c r="C691">
        <f>sofile__3[[#This Row],[WeekNum]]</f>
        <v>19</v>
      </c>
      <c r="D691">
        <f>sofile__3[[#This Row],[POToSalesInHours]]</f>
        <v>31</v>
      </c>
      <c r="E691" s="5">
        <f>VLOOKUP(C691,Sheet14!$A$4:$B719,2,FALSE)</f>
        <v>28.377777777777776</v>
      </c>
    </row>
    <row r="692" spans="1:5" x14ac:dyDescent="0.35">
      <c r="A692">
        <f>sofile__3[[#This Row],[ProductID]]</f>
        <v>12</v>
      </c>
      <c r="B692">
        <f>sofile__3[[#This Row],[SupplierID]]</f>
        <v>4</v>
      </c>
      <c r="C692">
        <f>sofile__3[[#This Row],[WeekNum]]</f>
        <v>19</v>
      </c>
      <c r="D692">
        <f>sofile__3[[#This Row],[POToSalesInHours]]</f>
        <v>31</v>
      </c>
      <c r="E692" s="5">
        <f>VLOOKUP(C692,Sheet14!$A$4:$B720,2,FALSE)</f>
        <v>28.377777777777776</v>
      </c>
    </row>
    <row r="693" spans="1:5" x14ac:dyDescent="0.35">
      <c r="A693">
        <f>sofile__3[[#This Row],[ProductID]]</f>
        <v>11</v>
      </c>
      <c r="B693">
        <f>sofile__3[[#This Row],[SupplierID]]</f>
        <v>7</v>
      </c>
      <c r="C693">
        <f>sofile__3[[#This Row],[WeekNum]]</f>
        <v>19</v>
      </c>
      <c r="D693">
        <f>sofile__3[[#This Row],[POToSalesInHours]]</f>
        <v>24</v>
      </c>
      <c r="E693" s="5">
        <f>VLOOKUP(C693,Sheet14!$A$4:$B721,2,FALSE)</f>
        <v>28.377777777777776</v>
      </c>
    </row>
    <row r="694" spans="1:5" x14ac:dyDescent="0.35">
      <c r="A694">
        <f>sofile__3[[#This Row],[ProductID]]</f>
        <v>9</v>
      </c>
      <c r="B694">
        <f>sofile__3[[#This Row],[SupplierID]]</f>
        <v>4</v>
      </c>
      <c r="C694">
        <f>sofile__3[[#This Row],[WeekNum]]</f>
        <v>19</v>
      </c>
      <c r="D694">
        <f>sofile__3[[#This Row],[POToSalesInHours]]</f>
        <v>24</v>
      </c>
      <c r="E694" s="5">
        <f>VLOOKUP(C694,Sheet14!$A$4:$B722,2,FALSE)</f>
        <v>28.377777777777776</v>
      </c>
    </row>
    <row r="695" spans="1:5" x14ac:dyDescent="0.35">
      <c r="A695">
        <f>sofile__3[[#This Row],[ProductID]]</f>
        <v>1</v>
      </c>
      <c r="B695">
        <f>sofile__3[[#This Row],[SupplierID]]</f>
        <v>2</v>
      </c>
      <c r="C695">
        <f>sofile__3[[#This Row],[WeekNum]]</f>
        <v>19</v>
      </c>
      <c r="D695">
        <f>sofile__3[[#This Row],[POToSalesInHours]]</f>
        <v>27</v>
      </c>
      <c r="E695" s="5">
        <f>VLOOKUP(C695,Sheet14!$A$4:$B723,2,FALSE)</f>
        <v>28.377777777777776</v>
      </c>
    </row>
    <row r="696" spans="1:5" x14ac:dyDescent="0.35">
      <c r="A696">
        <f>sofile__3[[#This Row],[ProductID]]</f>
        <v>4</v>
      </c>
      <c r="B696">
        <f>sofile__3[[#This Row],[SupplierID]]</f>
        <v>4</v>
      </c>
      <c r="C696">
        <f>sofile__3[[#This Row],[WeekNum]]</f>
        <v>19</v>
      </c>
      <c r="D696">
        <f>sofile__3[[#This Row],[POToSalesInHours]]</f>
        <v>27</v>
      </c>
      <c r="E696" s="5">
        <f>VLOOKUP(C696,Sheet14!$A$4:$B724,2,FALSE)</f>
        <v>28.377777777777776</v>
      </c>
    </row>
    <row r="697" spans="1:5" x14ac:dyDescent="0.35">
      <c r="A697">
        <f>sofile__3[[#This Row],[ProductID]]</f>
        <v>14</v>
      </c>
      <c r="B697">
        <f>sofile__3[[#This Row],[SupplierID]]</f>
        <v>7</v>
      </c>
      <c r="C697">
        <f>sofile__3[[#This Row],[WeekNum]]</f>
        <v>19</v>
      </c>
      <c r="D697">
        <f>sofile__3[[#This Row],[POToSalesInHours]]</f>
        <v>33</v>
      </c>
      <c r="E697" s="5">
        <f>VLOOKUP(C697,Sheet14!$A$4:$B725,2,FALSE)</f>
        <v>28.377777777777776</v>
      </c>
    </row>
    <row r="698" spans="1:5" x14ac:dyDescent="0.35">
      <c r="A698">
        <f>sofile__3[[#This Row],[ProductID]]</f>
        <v>14</v>
      </c>
      <c r="B698">
        <f>sofile__3[[#This Row],[SupplierID]]</f>
        <v>3</v>
      </c>
      <c r="C698">
        <f>sofile__3[[#This Row],[WeekNum]]</f>
        <v>19</v>
      </c>
      <c r="D698">
        <f>sofile__3[[#This Row],[POToSalesInHours]]</f>
        <v>28</v>
      </c>
      <c r="E698" s="5">
        <f>VLOOKUP(C698,Sheet14!$A$4:$B726,2,FALSE)</f>
        <v>28.377777777777776</v>
      </c>
    </row>
    <row r="699" spans="1:5" x14ac:dyDescent="0.35">
      <c r="A699">
        <f>sofile__3[[#This Row],[ProductID]]</f>
        <v>3</v>
      </c>
      <c r="B699">
        <f>sofile__3[[#This Row],[SupplierID]]</f>
        <v>6</v>
      </c>
      <c r="C699">
        <f>sofile__3[[#This Row],[WeekNum]]</f>
        <v>19</v>
      </c>
      <c r="D699">
        <f>sofile__3[[#This Row],[POToSalesInHours]]</f>
        <v>32</v>
      </c>
      <c r="E699" s="5">
        <f>VLOOKUP(C699,Sheet14!$A$4:$B727,2,FALSE)</f>
        <v>28.377777777777776</v>
      </c>
    </row>
    <row r="700" spans="1:5" x14ac:dyDescent="0.35">
      <c r="A700">
        <f>sofile__3[[#This Row],[ProductID]]</f>
        <v>14</v>
      </c>
      <c r="B700">
        <f>sofile__3[[#This Row],[SupplierID]]</f>
        <v>7</v>
      </c>
      <c r="C700">
        <f>sofile__3[[#This Row],[WeekNum]]</f>
        <v>19</v>
      </c>
      <c r="D700">
        <f>sofile__3[[#This Row],[POToSalesInHours]]</f>
        <v>28</v>
      </c>
      <c r="E700" s="5">
        <f>VLOOKUP(C700,Sheet14!$A$4:$B728,2,FALSE)</f>
        <v>28.377777777777776</v>
      </c>
    </row>
    <row r="701" spans="1:5" x14ac:dyDescent="0.35">
      <c r="A701">
        <f>sofile__3[[#This Row],[ProductID]]</f>
        <v>5</v>
      </c>
      <c r="B701">
        <f>sofile__3[[#This Row],[SupplierID]]</f>
        <v>6</v>
      </c>
      <c r="C701">
        <f>sofile__3[[#This Row],[WeekNum]]</f>
        <v>19</v>
      </c>
      <c r="D701">
        <f>sofile__3[[#This Row],[POToSalesInHours]]</f>
        <v>34</v>
      </c>
      <c r="E701" s="5">
        <f>VLOOKUP(C701,Sheet14!$A$4:$B729,2,FALSE)</f>
        <v>28.377777777777776</v>
      </c>
    </row>
    <row r="702" spans="1:5" x14ac:dyDescent="0.35">
      <c r="A702">
        <f>sofile__3[[#This Row],[ProductID]]</f>
        <v>9</v>
      </c>
      <c r="B702">
        <f>sofile__3[[#This Row],[SupplierID]]</f>
        <v>2</v>
      </c>
      <c r="C702">
        <f>sofile__3[[#This Row],[WeekNum]]</f>
        <v>19</v>
      </c>
      <c r="D702">
        <f>sofile__3[[#This Row],[POToSalesInHours]]</f>
        <v>22</v>
      </c>
      <c r="E702" s="5">
        <f>VLOOKUP(C702,Sheet14!$A$4:$B730,2,FALSE)</f>
        <v>28.377777777777776</v>
      </c>
    </row>
    <row r="703" spans="1:5" x14ac:dyDescent="0.35">
      <c r="A703">
        <f>sofile__3[[#This Row],[ProductID]]</f>
        <v>10</v>
      </c>
      <c r="B703">
        <f>sofile__3[[#This Row],[SupplierID]]</f>
        <v>1</v>
      </c>
      <c r="C703">
        <f>sofile__3[[#This Row],[WeekNum]]</f>
        <v>19</v>
      </c>
      <c r="D703">
        <f>sofile__3[[#This Row],[POToSalesInHours]]</f>
        <v>26</v>
      </c>
      <c r="E703" s="5">
        <f>VLOOKUP(C703,Sheet14!$A$4:$B731,2,FALSE)</f>
        <v>28.377777777777776</v>
      </c>
    </row>
    <row r="704" spans="1:5" x14ac:dyDescent="0.35">
      <c r="A704">
        <f>sofile__3[[#This Row],[ProductID]]</f>
        <v>8</v>
      </c>
      <c r="B704">
        <f>sofile__3[[#This Row],[SupplierID]]</f>
        <v>7</v>
      </c>
      <c r="C704">
        <f>sofile__3[[#This Row],[WeekNum]]</f>
        <v>19</v>
      </c>
      <c r="D704">
        <f>sofile__3[[#This Row],[POToSalesInHours]]</f>
        <v>26</v>
      </c>
      <c r="E704" s="5">
        <f>VLOOKUP(C704,Sheet14!$A$4:$B732,2,FALSE)</f>
        <v>28.377777777777776</v>
      </c>
    </row>
    <row r="705" spans="1:5" x14ac:dyDescent="0.35">
      <c r="A705">
        <f>sofile__3[[#This Row],[ProductID]]</f>
        <v>14</v>
      </c>
      <c r="B705">
        <f>sofile__3[[#This Row],[SupplierID]]</f>
        <v>3</v>
      </c>
      <c r="C705">
        <f>sofile__3[[#This Row],[WeekNum]]</f>
        <v>19</v>
      </c>
      <c r="D705">
        <f>sofile__3[[#This Row],[POToSalesInHours]]</f>
        <v>26</v>
      </c>
      <c r="E705" s="5">
        <f>VLOOKUP(C705,Sheet14!$A$4:$B733,2,FALSE)</f>
        <v>28.377777777777776</v>
      </c>
    </row>
    <row r="706" spans="1:5" x14ac:dyDescent="0.35">
      <c r="A706">
        <f>sofile__3[[#This Row],[ProductID]]</f>
        <v>11</v>
      </c>
      <c r="B706">
        <f>sofile__3[[#This Row],[SupplierID]]</f>
        <v>3</v>
      </c>
      <c r="C706">
        <f>sofile__3[[#This Row],[WeekNum]]</f>
        <v>19</v>
      </c>
      <c r="D706">
        <f>sofile__3[[#This Row],[POToSalesInHours]]</f>
        <v>23</v>
      </c>
      <c r="E706" s="5">
        <f>VLOOKUP(C706,Sheet14!$A$4:$B734,2,FALSE)</f>
        <v>28.377777777777776</v>
      </c>
    </row>
    <row r="707" spans="1:5" x14ac:dyDescent="0.35">
      <c r="A707">
        <f>sofile__3[[#This Row],[ProductID]]</f>
        <v>7</v>
      </c>
      <c r="B707">
        <f>sofile__3[[#This Row],[SupplierID]]</f>
        <v>1</v>
      </c>
      <c r="C707">
        <f>sofile__3[[#This Row],[WeekNum]]</f>
        <v>19</v>
      </c>
      <c r="D707">
        <f>sofile__3[[#This Row],[POToSalesInHours]]</f>
        <v>34</v>
      </c>
      <c r="E707" s="5">
        <f>VLOOKUP(C707,Sheet14!$A$4:$B735,2,FALSE)</f>
        <v>28.377777777777776</v>
      </c>
    </row>
    <row r="708" spans="1:5" x14ac:dyDescent="0.35">
      <c r="A708">
        <f>sofile__3[[#This Row],[ProductID]]</f>
        <v>8</v>
      </c>
      <c r="B708">
        <f>sofile__3[[#This Row],[SupplierID]]</f>
        <v>1</v>
      </c>
      <c r="C708">
        <f>sofile__3[[#This Row],[WeekNum]]</f>
        <v>19</v>
      </c>
      <c r="D708">
        <f>sofile__3[[#This Row],[POToSalesInHours]]</f>
        <v>27</v>
      </c>
      <c r="E708" s="5">
        <f>VLOOKUP(C708,Sheet14!$A$4:$B736,2,FALSE)</f>
        <v>28.377777777777776</v>
      </c>
    </row>
    <row r="709" spans="1:5" x14ac:dyDescent="0.35">
      <c r="A709">
        <f>sofile__3[[#This Row],[ProductID]]</f>
        <v>12</v>
      </c>
      <c r="B709">
        <f>sofile__3[[#This Row],[SupplierID]]</f>
        <v>1</v>
      </c>
      <c r="C709">
        <f>sofile__3[[#This Row],[WeekNum]]</f>
        <v>19</v>
      </c>
      <c r="D709">
        <f>sofile__3[[#This Row],[POToSalesInHours]]</f>
        <v>31</v>
      </c>
      <c r="E709" s="5">
        <f>VLOOKUP(C709,Sheet14!$A$4:$B737,2,FALSE)</f>
        <v>28.377777777777776</v>
      </c>
    </row>
    <row r="710" spans="1:5" x14ac:dyDescent="0.35">
      <c r="A710">
        <f>sofile__3[[#This Row],[ProductID]]</f>
        <v>6</v>
      </c>
      <c r="B710">
        <f>sofile__3[[#This Row],[SupplierID]]</f>
        <v>5</v>
      </c>
      <c r="C710">
        <f>sofile__3[[#This Row],[WeekNum]]</f>
        <v>19</v>
      </c>
      <c r="D710">
        <f>sofile__3[[#This Row],[POToSalesInHours]]</f>
        <v>28</v>
      </c>
      <c r="E710" s="5">
        <f>VLOOKUP(C710,Sheet14!$A$4:$B738,2,FALSE)</f>
        <v>28.377777777777776</v>
      </c>
    </row>
    <row r="711" spans="1:5" x14ac:dyDescent="0.35">
      <c r="A711">
        <f>sofile__3[[#This Row],[ProductID]]</f>
        <v>10</v>
      </c>
      <c r="B711">
        <f>sofile__3[[#This Row],[SupplierID]]</f>
        <v>6</v>
      </c>
      <c r="C711">
        <f>sofile__3[[#This Row],[WeekNum]]</f>
        <v>19</v>
      </c>
      <c r="D711">
        <f>sofile__3[[#This Row],[POToSalesInHours]]</f>
        <v>31</v>
      </c>
      <c r="E711" s="5">
        <f>VLOOKUP(C711,Sheet14!$A$4:$B739,2,FALSE)</f>
        <v>28.377777777777776</v>
      </c>
    </row>
    <row r="712" spans="1:5" x14ac:dyDescent="0.35">
      <c r="A712">
        <f>sofile__3[[#This Row],[ProductID]]</f>
        <v>1</v>
      </c>
      <c r="B712">
        <f>sofile__3[[#This Row],[SupplierID]]</f>
        <v>7</v>
      </c>
      <c r="C712">
        <f>sofile__3[[#This Row],[WeekNum]]</f>
        <v>19</v>
      </c>
      <c r="D712">
        <f>sofile__3[[#This Row],[POToSalesInHours]]</f>
        <v>33</v>
      </c>
      <c r="E712" s="5">
        <f>VLOOKUP(C712,Sheet14!$A$4:$B740,2,FALSE)</f>
        <v>28.377777777777776</v>
      </c>
    </row>
    <row r="713" spans="1:5" x14ac:dyDescent="0.35">
      <c r="A713">
        <f>sofile__3[[#This Row],[ProductID]]</f>
        <v>12</v>
      </c>
      <c r="B713">
        <f>sofile__3[[#This Row],[SupplierID]]</f>
        <v>7</v>
      </c>
      <c r="C713">
        <f>sofile__3[[#This Row],[WeekNum]]</f>
        <v>19</v>
      </c>
      <c r="D713">
        <f>sofile__3[[#This Row],[POToSalesInHours]]</f>
        <v>31</v>
      </c>
      <c r="E713" s="5">
        <f>VLOOKUP(C713,Sheet14!$A$4:$B741,2,FALSE)</f>
        <v>28.377777777777776</v>
      </c>
    </row>
    <row r="714" spans="1:5" x14ac:dyDescent="0.35">
      <c r="A714">
        <f>sofile__3[[#This Row],[ProductID]]</f>
        <v>8</v>
      </c>
      <c r="B714">
        <f>sofile__3[[#This Row],[SupplierID]]</f>
        <v>3</v>
      </c>
      <c r="C714">
        <f>sofile__3[[#This Row],[WeekNum]]</f>
        <v>19</v>
      </c>
      <c r="D714">
        <f>sofile__3[[#This Row],[POToSalesInHours]]</f>
        <v>25</v>
      </c>
      <c r="E714" s="5">
        <f>VLOOKUP(C714,Sheet14!$A$4:$B742,2,FALSE)</f>
        <v>28.377777777777776</v>
      </c>
    </row>
    <row r="715" spans="1:5" x14ac:dyDescent="0.35">
      <c r="A715">
        <f>sofile__3[[#This Row],[ProductID]]</f>
        <v>3</v>
      </c>
      <c r="B715">
        <f>sofile__3[[#This Row],[SupplierID]]</f>
        <v>1</v>
      </c>
      <c r="C715">
        <f>sofile__3[[#This Row],[WeekNum]]</f>
        <v>19</v>
      </c>
      <c r="D715">
        <f>sofile__3[[#This Row],[POToSalesInHours]]</f>
        <v>23</v>
      </c>
      <c r="E715" s="5">
        <f>VLOOKUP(C715,Sheet14!$A$4:$B743,2,FALSE)</f>
        <v>28.377777777777776</v>
      </c>
    </row>
    <row r="716" spans="1:5" x14ac:dyDescent="0.35">
      <c r="A716">
        <f>sofile__3[[#This Row],[ProductID]]</f>
        <v>5</v>
      </c>
      <c r="B716">
        <f>sofile__3[[#This Row],[SupplierID]]</f>
        <v>4</v>
      </c>
      <c r="C716">
        <f>sofile__3[[#This Row],[WeekNum]]</f>
        <v>19</v>
      </c>
      <c r="D716">
        <f>sofile__3[[#This Row],[POToSalesInHours]]</f>
        <v>31</v>
      </c>
      <c r="E716" s="5">
        <f>VLOOKUP(C716,Sheet14!$A$4:$B744,2,FALSE)</f>
        <v>28.377777777777776</v>
      </c>
    </row>
    <row r="717" spans="1:5" x14ac:dyDescent="0.35">
      <c r="A717">
        <f>sofile__3[[#This Row],[ProductID]]</f>
        <v>12</v>
      </c>
      <c r="B717">
        <f>sofile__3[[#This Row],[SupplierID]]</f>
        <v>2</v>
      </c>
      <c r="C717">
        <f>sofile__3[[#This Row],[WeekNum]]</f>
        <v>19</v>
      </c>
      <c r="D717">
        <f>sofile__3[[#This Row],[POToSalesInHours]]</f>
        <v>24</v>
      </c>
      <c r="E717" s="5">
        <f>VLOOKUP(C717,Sheet14!$A$4:$B745,2,FALSE)</f>
        <v>28.377777777777776</v>
      </c>
    </row>
    <row r="718" spans="1:5" x14ac:dyDescent="0.35">
      <c r="A718">
        <f>sofile__3[[#This Row],[ProductID]]</f>
        <v>10</v>
      </c>
      <c r="B718">
        <f>sofile__3[[#This Row],[SupplierID]]</f>
        <v>2</v>
      </c>
      <c r="C718">
        <f>sofile__3[[#This Row],[WeekNum]]</f>
        <v>19</v>
      </c>
      <c r="D718">
        <f>sofile__3[[#This Row],[POToSalesInHours]]</f>
        <v>27</v>
      </c>
      <c r="E718" s="5">
        <f>VLOOKUP(C718,Sheet14!$A$4:$B746,2,FALSE)</f>
        <v>28.377777777777776</v>
      </c>
    </row>
    <row r="719" spans="1:5" x14ac:dyDescent="0.35">
      <c r="A719">
        <f>sofile__3[[#This Row],[ProductID]]</f>
        <v>8</v>
      </c>
      <c r="B719">
        <f>sofile__3[[#This Row],[SupplierID]]</f>
        <v>4</v>
      </c>
      <c r="C719">
        <f>sofile__3[[#This Row],[WeekNum]]</f>
        <v>19</v>
      </c>
      <c r="D719">
        <f>sofile__3[[#This Row],[POToSalesInHours]]</f>
        <v>33</v>
      </c>
      <c r="E719" s="5">
        <f>VLOOKUP(C719,Sheet14!$A$4:$B747,2,FALSE)</f>
        <v>28.377777777777776</v>
      </c>
    </row>
    <row r="720" spans="1:5" x14ac:dyDescent="0.35">
      <c r="A720">
        <f>sofile__3[[#This Row],[ProductID]]</f>
        <v>7</v>
      </c>
      <c r="B720">
        <f>sofile__3[[#This Row],[SupplierID]]</f>
        <v>2</v>
      </c>
      <c r="C720">
        <f>sofile__3[[#This Row],[WeekNum]]</f>
        <v>19</v>
      </c>
      <c r="D720">
        <f>sofile__3[[#This Row],[POToSalesInHours]]</f>
        <v>32</v>
      </c>
      <c r="E720" s="5">
        <f>VLOOKUP(C720,Sheet14!$A$4:$B748,2,FALSE)</f>
        <v>28.377777777777776</v>
      </c>
    </row>
    <row r="721" spans="1:5" x14ac:dyDescent="0.35">
      <c r="A721">
        <f>sofile__3[[#This Row],[ProductID]]</f>
        <v>14</v>
      </c>
      <c r="B721">
        <f>sofile__3[[#This Row],[SupplierID]]</f>
        <v>5</v>
      </c>
      <c r="C721">
        <f>sofile__3[[#This Row],[WeekNum]]</f>
        <v>19</v>
      </c>
      <c r="D721">
        <f>sofile__3[[#This Row],[POToSalesInHours]]</f>
        <v>22</v>
      </c>
      <c r="E721" s="5">
        <f>VLOOKUP(C721,Sheet14!$A$4:$B749,2,FALSE)</f>
        <v>28.377777777777776</v>
      </c>
    </row>
    <row r="722" spans="1:5" x14ac:dyDescent="0.35">
      <c r="A722">
        <f>sofile__3[[#This Row],[ProductID]]</f>
        <v>2</v>
      </c>
      <c r="B722">
        <f>sofile__3[[#This Row],[SupplierID]]</f>
        <v>7</v>
      </c>
      <c r="C722">
        <f>sofile__3[[#This Row],[WeekNum]]</f>
        <v>19</v>
      </c>
      <c r="D722">
        <f>sofile__3[[#This Row],[POToSalesInHours]]</f>
        <v>28</v>
      </c>
      <c r="E722" s="5">
        <f>VLOOKUP(C722,Sheet14!$A$4:$B750,2,FALSE)</f>
        <v>28.377777777777776</v>
      </c>
    </row>
    <row r="723" spans="1:5" x14ac:dyDescent="0.35">
      <c r="A723">
        <f>sofile__3[[#This Row],[ProductID]]</f>
        <v>10</v>
      </c>
      <c r="B723">
        <f>sofile__3[[#This Row],[SupplierID]]</f>
        <v>2</v>
      </c>
      <c r="C723">
        <f>sofile__3[[#This Row],[WeekNum]]</f>
        <v>19</v>
      </c>
      <c r="D723">
        <f>sofile__3[[#This Row],[POToSalesInHours]]</f>
        <v>31</v>
      </c>
      <c r="E723" s="5">
        <f>VLOOKUP(C723,Sheet14!$A$4:$B751,2,FALSE)</f>
        <v>28.377777777777776</v>
      </c>
    </row>
    <row r="724" spans="1:5" x14ac:dyDescent="0.35">
      <c r="A724">
        <f>sofile__3[[#This Row],[ProductID]]</f>
        <v>12</v>
      </c>
      <c r="B724">
        <f>sofile__3[[#This Row],[SupplierID]]</f>
        <v>2</v>
      </c>
      <c r="C724">
        <f>sofile__3[[#This Row],[WeekNum]]</f>
        <v>19</v>
      </c>
      <c r="D724">
        <f>sofile__3[[#This Row],[POToSalesInHours]]</f>
        <v>32</v>
      </c>
      <c r="E724" s="5">
        <f>VLOOKUP(C724,Sheet14!$A$4:$B752,2,FALSE)</f>
        <v>28.377777777777776</v>
      </c>
    </row>
    <row r="725" spans="1:5" x14ac:dyDescent="0.35">
      <c r="A725">
        <f>sofile__3[[#This Row],[ProductID]]</f>
        <v>8</v>
      </c>
      <c r="B725">
        <f>sofile__3[[#This Row],[SupplierID]]</f>
        <v>3</v>
      </c>
      <c r="C725">
        <f>sofile__3[[#This Row],[WeekNum]]</f>
        <v>19</v>
      </c>
      <c r="D725">
        <f>sofile__3[[#This Row],[POToSalesInHours]]</f>
        <v>31</v>
      </c>
      <c r="E725" s="5">
        <f>VLOOKUP(C725,Sheet14!$A$4:$B753,2,FALSE)</f>
        <v>28.377777777777776</v>
      </c>
    </row>
    <row r="726" spans="1:5" x14ac:dyDescent="0.35">
      <c r="A726">
        <f>sofile__3[[#This Row],[ProductID]]</f>
        <v>12</v>
      </c>
      <c r="B726">
        <f>sofile__3[[#This Row],[SupplierID]]</f>
        <v>4</v>
      </c>
      <c r="C726">
        <f>sofile__3[[#This Row],[WeekNum]]</f>
        <v>19</v>
      </c>
      <c r="D726">
        <f>sofile__3[[#This Row],[POToSalesInHours]]</f>
        <v>23</v>
      </c>
      <c r="E726" s="5">
        <f>VLOOKUP(C726,Sheet14!$A$4:$B754,2,FALSE)</f>
        <v>28.377777777777776</v>
      </c>
    </row>
    <row r="727" spans="1:5" x14ac:dyDescent="0.35">
      <c r="A727">
        <f>sofile__3[[#This Row],[ProductID]]</f>
        <v>10</v>
      </c>
      <c r="B727">
        <f>sofile__3[[#This Row],[SupplierID]]</f>
        <v>3</v>
      </c>
      <c r="C727">
        <f>sofile__3[[#This Row],[WeekNum]]</f>
        <v>19</v>
      </c>
      <c r="D727">
        <f>sofile__3[[#This Row],[POToSalesInHours]]</f>
        <v>31</v>
      </c>
      <c r="E727" s="5">
        <f>VLOOKUP(C727,Sheet14!$A$4:$B755,2,FALSE)</f>
        <v>28.377777777777776</v>
      </c>
    </row>
    <row r="728" spans="1:5" x14ac:dyDescent="0.35">
      <c r="A728">
        <f>sofile__3[[#This Row],[ProductID]]</f>
        <v>9</v>
      </c>
      <c r="B728">
        <f>sofile__3[[#This Row],[SupplierID]]</f>
        <v>3</v>
      </c>
      <c r="C728">
        <f>sofile__3[[#This Row],[WeekNum]]</f>
        <v>19</v>
      </c>
      <c r="D728">
        <f>sofile__3[[#This Row],[POToSalesInHours]]</f>
        <v>30</v>
      </c>
      <c r="E728" s="5">
        <f>VLOOKUP(C728,Sheet14!$A$4:$B756,2,FALSE)</f>
        <v>28.377777777777776</v>
      </c>
    </row>
    <row r="729" spans="1:5" x14ac:dyDescent="0.35">
      <c r="A729">
        <f>sofile__3[[#This Row],[ProductID]]</f>
        <v>12</v>
      </c>
      <c r="B729">
        <f>sofile__3[[#This Row],[SupplierID]]</f>
        <v>7</v>
      </c>
      <c r="C729">
        <f>sofile__3[[#This Row],[WeekNum]]</f>
        <v>19</v>
      </c>
      <c r="D729">
        <f>sofile__3[[#This Row],[POToSalesInHours]]</f>
        <v>31</v>
      </c>
      <c r="E729" s="5">
        <f>VLOOKUP(C729,Sheet14!$A$4:$B757,2,FALSE)</f>
        <v>28.377777777777776</v>
      </c>
    </row>
    <row r="730" spans="1:5" x14ac:dyDescent="0.35">
      <c r="A730">
        <f>sofile__3[[#This Row],[ProductID]]</f>
        <v>1</v>
      </c>
      <c r="B730">
        <f>sofile__3[[#This Row],[SupplierID]]</f>
        <v>2</v>
      </c>
      <c r="C730">
        <f>sofile__3[[#This Row],[WeekNum]]</f>
        <v>19</v>
      </c>
      <c r="D730">
        <f>sofile__3[[#This Row],[POToSalesInHours]]</f>
        <v>22</v>
      </c>
      <c r="E730" s="5">
        <f>VLOOKUP(C730,Sheet14!$A$4:$B758,2,FALSE)</f>
        <v>28.377777777777776</v>
      </c>
    </row>
    <row r="731" spans="1:5" x14ac:dyDescent="0.35">
      <c r="A731">
        <f>sofile__3[[#This Row],[ProductID]]</f>
        <v>1</v>
      </c>
      <c r="B731">
        <f>sofile__3[[#This Row],[SupplierID]]</f>
        <v>4</v>
      </c>
      <c r="C731">
        <f>sofile__3[[#This Row],[WeekNum]]</f>
        <v>19</v>
      </c>
      <c r="D731">
        <f>sofile__3[[#This Row],[POToSalesInHours]]</f>
        <v>32</v>
      </c>
      <c r="E731" s="5">
        <f>VLOOKUP(C731,Sheet14!$A$4:$B759,2,FALSE)</f>
        <v>28.377777777777776</v>
      </c>
    </row>
    <row r="732" spans="1:5" x14ac:dyDescent="0.35">
      <c r="A732">
        <f>sofile__3[[#This Row],[ProductID]]</f>
        <v>7</v>
      </c>
      <c r="B732">
        <f>sofile__3[[#This Row],[SupplierID]]</f>
        <v>5</v>
      </c>
      <c r="C732">
        <f>sofile__3[[#This Row],[WeekNum]]</f>
        <v>19</v>
      </c>
      <c r="D732">
        <f>sofile__3[[#This Row],[POToSalesInHours]]</f>
        <v>27</v>
      </c>
      <c r="E732" s="5">
        <f>VLOOKUP(C732,Sheet14!$A$4:$B760,2,FALSE)</f>
        <v>28.377777777777776</v>
      </c>
    </row>
    <row r="733" spans="1:5" x14ac:dyDescent="0.35">
      <c r="A733">
        <f>sofile__3[[#This Row],[ProductID]]</f>
        <v>1</v>
      </c>
      <c r="B733">
        <f>sofile__3[[#This Row],[SupplierID]]</f>
        <v>4</v>
      </c>
      <c r="C733">
        <f>sofile__3[[#This Row],[WeekNum]]</f>
        <v>19</v>
      </c>
      <c r="D733">
        <f>sofile__3[[#This Row],[POToSalesInHours]]</f>
        <v>29</v>
      </c>
      <c r="E733" s="5">
        <f>VLOOKUP(C733,Sheet14!$A$4:$B761,2,FALSE)</f>
        <v>28.377777777777776</v>
      </c>
    </row>
    <row r="734" spans="1:5" x14ac:dyDescent="0.35">
      <c r="A734">
        <f>sofile__3[[#This Row],[ProductID]]</f>
        <v>14</v>
      </c>
      <c r="B734">
        <f>sofile__3[[#This Row],[SupplierID]]</f>
        <v>3</v>
      </c>
      <c r="C734">
        <f>sofile__3[[#This Row],[WeekNum]]</f>
        <v>20</v>
      </c>
      <c r="D734">
        <f>sofile__3[[#This Row],[POToSalesInHours]]</f>
        <v>26</v>
      </c>
      <c r="E734" s="5">
        <f>VLOOKUP(C734,Sheet14!$A$4:$B762,2,FALSE)</f>
        <v>28.657894736842106</v>
      </c>
    </row>
    <row r="735" spans="1:5" x14ac:dyDescent="0.35">
      <c r="A735">
        <f>sofile__3[[#This Row],[ProductID]]</f>
        <v>2</v>
      </c>
      <c r="B735">
        <f>sofile__3[[#This Row],[SupplierID]]</f>
        <v>4</v>
      </c>
      <c r="C735">
        <f>sofile__3[[#This Row],[WeekNum]]</f>
        <v>20</v>
      </c>
      <c r="D735">
        <f>sofile__3[[#This Row],[POToSalesInHours]]</f>
        <v>26</v>
      </c>
      <c r="E735" s="5">
        <f>VLOOKUP(C735,Sheet14!$A$4:$B763,2,FALSE)</f>
        <v>28.657894736842106</v>
      </c>
    </row>
    <row r="736" spans="1:5" x14ac:dyDescent="0.35">
      <c r="A736">
        <f>sofile__3[[#This Row],[ProductID]]</f>
        <v>11</v>
      </c>
      <c r="B736">
        <f>sofile__3[[#This Row],[SupplierID]]</f>
        <v>3</v>
      </c>
      <c r="C736">
        <f>sofile__3[[#This Row],[WeekNum]]</f>
        <v>20</v>
      </c>
      <c r="D736">
        <f>sofile__3[[#This Row],[POToSalesInHours]]</f>
        <v>26</v>
      </c>
      <c r="E736" s="5">
        <f>VLOOKUP(C736,Sheet14!$A$4:$B764,2,FALSE)</f>
        <v>28.657894736842106</v>
      </c>
    </row>
    <row r="737" spans="1:5" x14ac:dyDescent="0.35">
      <c r="A737">
        <f>sofile__3[[#This Row],[ProductID]]</f>
        <v>3</v>
      </c>
      <c r="B737">
        <f>sofile__3[[#This Row],[SupplierID]]</f>
        <v>7</v>
      </c>
      <c r="C737">
        <f>sofile__3[[#This Row],[WeekNum]]</f>
        <v>19</v>
      </c>
      <c r="D737">
        <f>sofile__3[[#This Row],[POToSalesInHours]]</f>
        <v>23</v>
      </c>
      <c r="E737" s="5">
        <f>VLOOKUP(C737,Sheet14!$A$4:$B765,2,FALSE)</f>
        <v>28.377777777777776</v>
      </c>
    </row>
    <row r="738" spans="1:5" x14ac:dyDescent="0.35">
      <c r="A738">
        <f>sofile__3[[#This Row],[ProductID]]</f>
        <v>11</v>
      </c>
      <c r="B738">
        <f>sofile__3[[#This Row],[SupplierID]]</f>
        <v>3</v>
      </c>
      <c r="C738">
        <f>sofile__3[[#This Row],[WeekNum]]</f>
        <v>20</v>
      </c>
      <c r="D738">
        <f>sofile__3[[#This Row],[POToSalesInHours]]</f>
        <v>28</v>
      </c>
      <c r="E738" s="5">
        <f>VLOOKUP(C738,Sheet14!$A$4:$B766,2,FALSE)</f>
        <v>28.657894736842106</v>
      </c>
    </row>
    <row r="739" spans="1:5" x14ac:dyDescent="0.35">
      <c r="A739">
        <f>sofile__3[[#This Row],[ProductID]]</f>
        <v>2</v>
      </c>
      <c r="B739">
        <f>sofile__3[[#This Row],[SupplierID]]</f>
        <v>7</v>
      </c>
      <c r="C739">
        <f>sofile__3[[#This Row],[WeekNum]]</f>
        <v>20</v>
      </c>
      <c r="D739">
        <f>sofile__3[[#This Row],[POToSalesInHours]]</f>
        <v>28</v>
      </c>
      <c r="E739" s="5">
        <f>VLOOKUP(C739,Sheet14!$A$4:$B767,2,FALSE)</f>
        <v>28.657894736842106</v>
      </c>
    </row>
    <row r="740" spans="1:5" x14ac:dyDescent="0.35">
      <c r="A740">
        <f>sofile__3[[#This Row],[ProductID]]</f>
        <v>1</v>
      </c>
      <c r="B740">
        <f>sofile__3[[#This Row],[SupplierID]]</f>
        <v>3</v>
      </c>
      <c r="C740">
        <f>sofile__3[[#This Row],[WeekNum]]</f>
        <v>20</v>
      </c>
      <c r="D740">
        <f>sofile__3[[#This Row],[POToSalesInHours]]</f>
        <v>33</v>
      </c>
      <c r="E740" s="5">
        <f>VLOOKUP(C740,Sheet14!$A$4:$B768,2,FALSE)</f>
        <v>28.657894736842106</v>
      </c>
    </row>
    <row r="741" spans="1:5" x14ac:dyDescent="0.35">
      <c r="A741">
        <f>sofile__3[[#This Row],[ProductID]]</f>
        <v>4</v>
      </c>
      <c r="B741">
        <f>sofile__3[[#This Row],[SupplierID]]</f>
        <v>3</v>
      </c>
      <c r="C741">
        <f>sofile__3[[#This Row],[WeekNum]]</f>
        <v>20</v>
      </c>
      <c r="D741">
        <f>sofile__3[[#This Row],[POToSalesInHours]]</f>
        <v>29</v>
      </c>
      <c r="E741" s="5">
        <f>VLOOKUP(C741,Sheet14!$A$4:$B769,2,FALSE)</f>
        <v>28.657894736842106</v>
      </c>
    </row>
    <row r="742" spans="1:5" x14ac:dyDescent="0.35">
      <c r="A742">
        <f>sofile__3[[#This Row],[ProductID]]</f>
        <v>10</v>
      </c>
      <c r="B742">
        <f>sofile__3[[#This Row],[SupplierID]]</f>
        <v>5</v>
      </c>
      <c r="C742">
        <f>sofile__3[[#This Row],[WeekNum]]</f>
        <v>20</v>
      </c>
      <c r="D742">
        <f>sofile__3[[#This Row],[POToSalesInHours]]</f>
        <v>28</v>
      </c>
      <c r="E742" s="5">
        <f>VLOOKUP(C742,Sheet14!$A$4:$B770,2,FALSE)</f>
        <v>28.657894736842106</v>
      </c>
    </row>
    <row r="743" spans="1:5" x14ac:dyDescent="0.35">
      <c r="A743">
        <f>sofile__3[[#This Row],[ProductID]]</f>
        <v>8</v>
      </c>
      <c r="B743">
        <f>sofile__3[[#This Row],[SupplierID]]</f>
        <v>7</v>
      </c>
      <c r="C743">
        <f>sofile__3[[#This Row],[WeekNum]]</f>
        <v>20</v>
      </c>
      <c r="D743">
        <f>sofile__3[[#This Row],[POToSalesInHours]]</f>
        <v>23</v>
      </c>
      <c r="E743" s="5">
        <f>VLOOKUP(C743,Sheet14!$A$4:$B771,2,FALSE)</f>
        <v>28.657894736842106</v>
      </c>
    </row>
    <row r="744" spans="1:5" x14ac:dyDescent="0.35">
      <c r="A744">
        <f>sofile__3[[#This Row],[ProductID]]</f>
        <v>14</v>
      </c>
      <c r="B744">
        <f>sofile__3[[#This Row],[SupplierID]]</f>
        <v>7</v>
      </c>
      <c r="C744">
        <f>sofile__3[[#This Row],[WeekNum]]</f>
        <v>20</v>
      </c>
      <c r="D744">
        <f>sofile__3[[#This Row],[POToSalesInHours]]</f>
        <v>30</v>
      </c>
      <c r="E744" s="5">
        <f>VLOOKUP(C744,Sheet14!$A$4:$B772,2,FALSE)</f>
        <v>28.657894736842106</v>
      </c>
    </row>
    <row r="745" spans="1:5" x14ac:dyDescent="0.35">
      <c r="A745">
        <f>sofile__3[[#This Row],[ProductID]]</f>
        <v>7</v>
      </c>
      <c r="B745">
        <f>sofile__3[[#This Row],[SupplierID]]</f>
        <v>1</v>
      </c>
      <c r="C745">
        <f>sofile__3[[#This Row],[WeekNum]]</f>
        <v>20</v>
      </c>
      <c r="D745">
        <f>sofile__3[[#This Row],[POToSalesInHours]]</f>
        <v>31</v>
      </c>
      <c r="E745" s="5">
        <f>VLOOKUP(C745,Sheet14!$A$4:$B773,2,FALSE)</f>
        <v>28.657894736842106</v>
      </c>
    </row>
    <row r="746" spans="1:5" x14ac:dyDescent="0.35">
      <c r="A746">
        <f>sofile__3[[#This Row],[ProductID]]</f>
        <v>9</v>
      </c>
      <c r="B746">
        <f>sofile__3[[#This Row],[SupplierID]]</f>
        <v>1</v>
      </c>
      <c r="C746">
        <f>sofile__3[[#This Row],[WeekNum]]</f>
        <v>20</v>
      </c>
      <c r="D746">
        <f>sofile__3[[#This Row],[POToSalesInHours]]</f>
        <v>26</v>
      </c>
      <c r="E746" s="5">
        <f>VLOOKUP(C746,Sheet14!$A$4:$B774,2,FALSE)</f>
        <v>28.657894736842106</v>
      </c>
    </row>
    <row r="747" spans="1:5" x14ac:dyDescent="0.35">
      <c r="A747">
        <f>sofile__3[[#This Row],[ProductID]]</f>
        <v>2</v>
      </c>
      <c r="B747">
        <f>sofile__3[[#This Row],[SupplierID]]</f>
        <v>3</v>
      </c>
      <c r="C747">
        <f>sofile__3[[#This Row],[WeekNum]]</f>
        <v>20</v>
      </c>
      <c r="D747">
        <f>sofile__3[[#This Row],[POToSalesInHours]]</f>
        <v>34</v>
      </c>
      <c r="E747" s="5">
        <f>VLOOKUP(C747,Sheet14!$A$4:$B775,2,FALSE)</f>
        <v>28.657894736842106</v>
      </c>
    </row>
    <row r="748" spans="1:5" x14ac:dyDescent="0.35">
      <c r="A748">
        <f>sofile__3[[#This Row],[ProductID]]</f>
        <v>7</v>
      </c>
      <c r="B748">
        <f>sofile__3[[#This Row],[SupplierID]]</f>
        <v>5</v>
      </c>
      <c r="C748">
        <f>sofile__3[[#This Row],[WeekNum]]</f>
        <v>20</v>
      </c>
      <c r="D748">
        <f>sofile__3[[#This Row],[POToSalesInHours]]</f>
        <v>26</v>
      </c>
      <c r="E748" s="5">
        <f>VLOOKUP(C748,Sheet14!$A$4:$B776,2,FALSE)</f>
        <v>28.657894736842106</v>
      </c>
    </row>
    <row r="749" spans="1:5" x14ac:dyDescent="0.35">
      <c r="A749">
        <f>sofile__3[[#This Row],[ProductID]]</f>
        <v>9</v>
      </c>
      <c r="B749">
        <f>sofile__3[[#This Row],[SupplierID]]</f>
        <v>2</v>
      </c>
      <c r="C749">
        <f>sofile__3[[#This Row],[WeekNum]]</f>
        <v>20</v>
      </c>
      <c r="D749">
        <f>sofile__3[[#This Row],[POToSalesInHours]]</f>
        <v>28</v>
      </c>
      <c r="E749" s="5">
        <f>VLOOKUP(C749,Sheet14!$A$4:$B777,2,FALSE)</f>
        <v>28.657894736842106</v>
      </c>
    </row>
    <row r="750" spans="1:5" x14ac:dyDescent="0.35">
      <c r="A750">
        <f>sofile__3[[#This Row],[ProductID]]</f>
        <v>1</v>
      </c>
      <c r="B750">
        <f>sofile__3[[#This Row],[SupplierID]]</f>
        <v>4</v>
      </c>
      <c r="C750">
        <f>sofile__3[[#This Row],[WeekNum]]</f>
        <v>20</v>
      </c>
      <c r="D750">
        <f>sofile__3[[#This Row],[POToSalesInHours]]</f>
        <v>33</v>
      </c>
      <c r="E750" s="5">
        <f>VLOOKUP(C750,Sheet14!$A$4:$B778,2,FALSE)</f>
        <v>28.657894736842106</v>
      </c>
    </row>
    <row r="751" spans="1:5" x14ac:dyDescent="0.35">
      <c r="A751">
        <f>sofile__3[[#This Row],[ProductID]]</f>
        <v>9</v>
      </c>
      <c r="B751">
        <f>sofile__3[[#This Row],[SupplierID]]</f>
        <v>6</v>
      </c>
      <c r="C751">
        <f>sofile__3[[#This Row],[WeekNum]]</f>
        <v>20</v>
      </c>
      <c r="D751">
        <f>sofile__3[[#This Row],[POToSalesInHours]]</f>
        <v>29</v>
      </c>
      <c r="E751" s="5">
        <f>VLOOKUP(C751,Sheet14!$A$4:$B779,2,FALSE)</f>
        <v>28.657894736842106</v>
      </c>
    </row>
    <row r="752" spans="1:5" x14ac:dyDescent="0.35">
      <c r="A752">
        <f>sofile__3[[#This Row],[ProductID]]</f>
        <v>3</v>
      </c>
      <c r="B752">
        <f>sofile__3[[#This Row],[SupplierID]]</f>
        <v>7</v>
      </c>
      <c r="C752">
        <f>sofile__3[[#This Row],[WeekNum]]</f>
        <v>20</v>
      </c>
      <c r="D752">
        <f>sofile__3[[#This Row],[POToSalesInHours]]</f>
        <v>29</v>
      </c>
      <c r="E752" s="5">
        <f>VLOOKUP(C752,Sheet14!$A$4:$B780,2,FALSE)</f>
        <v>28.657894736842106</v>
      </c>
    </row>
    <row r="753" spans="1:5" x14ac:dyDescent="0.35">
      <c r="A753">
        <f>sofile__3[[#This Row],[ProductID]]</f>
        <v>2</v>
      </c>
      <c r="B753">
        <f>sofile__3[[#This Row],[SupplierID]]</f>
        <v>7</v>
      </c>
      <c r="C753">
        <f>sofile__3[[#This Row],[WeekNum]]</f>
        <v>20</v>
      </c>
      <c r="D753">
        <f>sofile__3[[#This Row],[POToSalesInHours]]</f>
        <v>24</v>
      </c>
      <c r="E753" s="5">
        <f>VLOOKUP(C753,Sheet14!$A$4:$B781,2,FALSE)</f>
        <v>28.657894736842106</v>
      </c>
    </row>
    <row r="754" spans="1:5" x14ac:dyDescent="0.35">
      <c r="A754">
        <f>sofile__3[[#This Row],[ProductID]]</f>
        <v>10</v>
      </c>
      <c r="B754">
        <f>sofile__3[[#This Row],[SupplierID]]</f>
        <v>1</v>
      </c>
      <c r="C754">
        <f>sofile__3[[#This Row],[WeekNum]]</f>
        <v>20</v>
      </c>
      <c r="D754">
        <f>sofile__3[[#This Row],[POToSalesInHours]]</f>
        <v>31</v>
      </c>
      <c r="E754" s="5">
        <f>VLOOKUP(C754,Sheet14!$A$4:$B782,2,FALSE)</f>
        <v>28.657894736842106</v>
      </c>
    </row>
    <row r="755" spans="1:5" x14ac:dyDescent="0.35">
      <c r="A755">
        <f>sofile__3[[#This Row],[ProductID]]</f>
        <v>13</v>
      </c>
      <c r="B755">
        <f>sofile__3[[#This Row],[SupplierID]]</f>
        <v>7</v>
      </c>
      <c r="C755">
        <f>sofile__3[[#This Row],[WeekNum]]</f>
        <v>20</v>
      </c>
      <c r="D755">
        <f>sofile__3[[#This Row],[POToSalesInHours]]</f>
        <v>25</v>
      </c>
      <c r="E755" s="5">
        <f>VLOOKUP(C755,Sheet14!$A$4:$B783,2,FALSE)</f>
        <v>28.657894736842106</v>
      </c>
    </row>
    <row r="756" spans="1:5" x14ac:dyDescent="0.35">
      <c r="A756">
        <f>sofile__3[[#This Row],[ProductID]]</f>
        <v>14</v>
      </c>
      <c r="B756">
        <f>sofile__3[[#This Row],[SupplierID]]</f>
        <v>6</v>
      </c>
      <c r="C756">
        <f>sofile__3[[#This Row],[WeekNum]]</f>
        <v>20</v>
      </c>
      <c r="D756">
        <f>sofile__3[[#This Row],[POToSalesInHours]]</f>
        <v>28</v>
      </c>
      <c r="E756" s="5">
        <f>VLOOKUP(C756,Sheet14!$A$4:$B784,2,FALSE)</f>
        <v>28.657894736842106</v>
      </c>
    </row>
    <row r="757" spans="1:5" x14ac:dyDescent="0.35">
      <c r="A757">
        <f>sofile__3[[#This Row],[ProductID]]</f>
        <v>13</v>
      </c>
      <c r="B757">
        <f>sofile__3[[#This Row],[SupplierID]]</f>
        <v>2</v>
      </c>
      <c r="C757">
        <f>sofile__3[[#This Row],[WeekNum]]</f>
        <v>20</v>
      </c>
      <c r="D757">
        <f>sofile__3[[#This Row],[POToSalesInHours]]</f>
        <v>25</v>
      </c>
      <c r="E757" s="5">
        <f>VLOOKUP(C757,Sheet14!$A$4:$B785,2,FALSE)</f>
        <v>28.657894736842106</v>
      </c>
    </row>
    <row r="758" spans="1:5" x14ac:dyDescent="0.35">
      <c r="A758">
        <f>sofile__3[[#This Row],[ProductID]]</f>
        <v>11</v>
      </c>
      <c r="B758">
        <f>sofile__3[[#This Row],[SupplierID]]</f>
        <v>2</v>
      </c>
      <c r="C758">
        <f>sofile__3[[#This Row],[WeekNum]]</f>
        <v>20</v>
      </c>
      <c r="D758">
        <f>sofile__3[[#This Row],[POToSalesInHours]]</f>
        <v>30</v>
      </c>
      <c r="E758" s="5">
        <f>VLOOKUP(C758,Sheet14!$A$4:$B786,2,FALSE)</f>
        <v>28.657894736842106</v>
      </c>
    </row>
    <row r="759" spans="1:5" x14ac:dyDescent="0.35">
      <c r="A759">
        <f>sofile__3[[#This Row],[ProductID]]</f>
        <v>8</v>
      </c>
      <c r="B759">
        <f>sofile__3[[#This Row],[SupplierID]]</f>
        <v>7</v>
      </c>
      <c r="C759">
        <f>sofile__3[[#This Row],[WeekNum]]</f>
        <v>20</v>
      </c>
      <c r="D759">
        <f>sofile__3[[#This Row],[POToSalesInHours]]</f>
        <v>30</v>
      </c>
      <c r="E759" s="5">
        <f>VLOOKUP(C759,Sheet14!$A$4:$B787,2,FALSE)</f>
        <v>28.657894736842106</v>
      </c>
    </row>
    <row r="760" spans="1:5" x14ac:dyDescent="0.35">
      <c r="A760">
        <f>sofile__3[[#This Row],[ProductID]]</f>
        <v>9</v>
      </c>
      <c r="B760">
        <f>sofile__3[[#This Row],[SupplierID]]</f>
        <v>7</v>
      </c>
      <c r="C760">
        <f>sofile__3[[#This Row],[WeekNum]]</f>
        <v>20</v>
      </c>
      <c r="D760">
        <f>sofile__3[[#This Row],[POToSalesInHours]]</f>
        <v>26</v>
      </c>
      <c r="E760" s="5">
        <f>VLOOKUP(C760,Sheet14!$A$4:$B788,2,FALSE)</f>
        <v>28.657894736842106</v>
      </c>
    </row>
    <row r="761" spans="1:5" x14ac:dyDescent="0.35">
      <c r="A761">
        <f>sofile__3[[#This Row],[ProductID]]</f>
        <v>7</v>
      </c>
      <c r="B761">
        <f>sofile__3[[#This Row],[SupplierID]]</f>
        <v>3</v>
      </c>
      <c r="C761">
        <f>sofile__3[[#This Row],[WeekNum]]</f>
        <v>20</v>
      </c>
      <c r="D761">
        <f>sofile__3[[#This Row],[POToSalesInHours]]</f>
        <v>30</v>
      </c>
      <c r="E761" s="5">
        <f>VLOOKUP(C761,Sheet14!$A$4:$B789,2,FALSE)</f>
        <v>28.657894736842106</v>
      </c>
    </row>
    <row r="762" spans="1:5" x14ac:dyDescent="0.35">
      <c r="A762">
        <f>sofile__3[[#This Row],[ProductID]]</f>
        <v>8</v>
      </c>
      <c r="B762">
        <f>sofile__3[[#This Row],[SupplierID]]</f>
        <v>3</v>
      </c>
      <c r="C762">
        <f>sofile__3[[#This Row],[WeekNum]]</f>
        <v>20</v>
      </c>
      <c r="D762">
        <f>sofile__3[[#This Row],[POToSalesInHours]]</f>
        <v>31</v>
      </c>
      <c r="E762" s="5">
        <f>VLOOKUP(C762,Sheet14!$A$4:$B790,2,FALSE)</f>
        <v>28.657894736842106</v>
      </c>
    </row>
    <row r="763" spans="1:5" x14ac:dyDescent="0.35">
      <c r="A763">
        <f>sofile__3[[#This Row],[ProductID]]</f>
        <v>4</v>
      </c>
      <c r="B763">
        <f>sofile__3[[#This Row],[SupplierID]]</f>
        <v>6</v>
      </c>
      <c r="C763">
        <f>sofile__3[[#This Row],[WeekNum]]</f>
        <v>20</v>
      </c>
      <c r="D763">
        <f>sofile__3[[#This Row],[POToSalesInHours]]</f>
        <v>34</v>
      </c>
      <c r="E763" s="5">
        <f>VLOOKUP(C763,Sheet14!$A$4:$B791,2,FALSE)</f>
        <v>28.657894736842106</v>
      </c>
    </row>
    <row r="764" spans="1:5" x14ac:dyDescent="0.35">
      <c r="A764">
        <f>sofile__3[[#This Row],[ProductID]]</f>
        <v>5</v>
      </c>
      <c r="B764">
        <f>sofile__3[[#This Row],[SupplierID]]</f>
        <v>2</v>
      </c>
      <c r="C764">
        <f>sofile__3[[#This Row],[WeekNum]]</f>
        <v>20</v>
      </c>
      <c r="D764">
        <f>sofile__3[[#This Row],[POToSalesInHours]]</f>
        <v>30</v>
      </c>
      <c r="E764" s="5">
        <f>VLOOKUP(C764,Sheet14!$A$4:$B792,2,FALSE)</f>
        <v>28.657894736842106</v>
      </c>
    </row>
    <row r="765" spans="1:5" x14ac:dyDescent="0.35">
      <c r="A765">
        <f>sofile__3[[#This Row],[ProductID]]</f>
        <v>5</v>
      </c>
      <c r="B765">
        <f>sofile__3[[#This Row],[SupplierID]]</f>
        <v>3</v>
      </c>
      <c r="C765">
        <f>sofile__3[[#This Row],[WeekNum]]</f>
        <v>20</v>
      </c>
      <c r="D765">
        <f>sofile__3[[#This Row],[POToSalesInHours]]</f>
        <v>28</v>
      </c>
      <c r="E765" s="5">
        <f>VLOOKUP(C765,Sheet14!$A$4:$B793,2,FALSE)</f>
        <v>28.657894736842106</v>
      </c>
    </row>
    <row r="766" spans="1:5" x14ac:dyDescent="0.35">
      <c r="A766">
        <f>sofile__3[[#This Row],[ProductID]]</f>
        <v>10</v>
      </c>
      <c r="B766">
        <f>sofile__3[[#This Row],[SupplierID]]</f>
        <v>4</v>
      </c>
      <c r="C766">
        <f>sofile__3[[#This Row],[WeekNum]]</f>
        <v>20</v>
      </c>
      <c r="D766">
        <f>sofile__3[[#This Row],[POToSalesInHours]]</f>
        <v>25</v>
      </c>
      <c r="E766" s="5">
        <f>VLOOKUP(C766,Sheet14!$A$4:$B794,2,FALSE)</f>
        <v>28.657894736842106</v>
      </c>
    </row>
    <row r="767" spans="1:5" x14ac:dyDescent="0.35">
      <c r="A767">
        <f>sofile__3[[#This Row],[ProductID]]</f>
        <v>5</v>
      </c>
      <c r="B767">
        <f>sofile__3[[#This Row],[SupplierID]]</f>
        <v>5</v>
      </c>
      <c r="C767">
        <f>sofile__3[[#This Row],[WeekNum]]</f>
        <v>20</v>
      </c>
      <c r="D767">
        <f>sofile__3[[#This Row],[POToSalesInHours]]</f>
        <v>33</v>
      </c>
      <c r="E767" s="5">
        <f>VLOOKUP(C767,Sheet14!$A$4:$B795,2,FALSE)</f>
        <v>28.657894736842106</v>
      </c>
    </row>
    <row r="768" spans="1:5" x14ac:dyDescent="0.35">
      <c r="A768">
        <f>sofile__3[[#This Row],[ProductID]]</f>
        <v>6</v>
      </c>
      <c r="B768">
        <f>sofile__3[[#This Row],[SupplierID]]</f>
        <v>4</v>
      </c>
      <c r="C768">
        <f>sofile__3[[#This Row],[WeekNum]]</f>
        <v>20</v>
      </c>
      <c r="D768">
        <f>sofile__3[[#This Row],[POToSalesInHours]]</f>
        <v>25</v>
      </c>
      <c r="E768" s="5">
        <f>VLOOKUP(C768,Sheet14!$A$4:$B796,2,FALSE)</f>
        <v>28.657894736842106</v>
      </c>
    </row>
    <row r="769" spans="1:5" x14ac:dyDescent="0.35">
      <c r="A769">
        <f>sofile__3[[#This Row],[ProductID]]</f>
        <v>13</v>
      </c>
      <c r="B769">
        <f>sofile__3[[#This Row],[SupplierID]]</f>
        <v>3</v>
      </c>
      <c r="C769">
        <f>sofile__3[[#This Row],[WeekNum]]</f>
        <v>20</v>
      </c>
      <c r="D769">
        <f>sofile__3[[#This Row],[POToSalesInHours]]</f>
        <v>32</v>
      </c>
      <c r="E769" s="5">
        <f>VLOOKUP(C769,Sheet14!$A$4:$B797,2,FALSE)</f>
        <v>28.657894736842106</v>
      </c>
    </row>
    <row r="770" spans="1:5" x14ac:dyDescent="0.35">
      <c r="A770">
        <f>sofile__3[[#This Row],[ProductID]]</f>
        <v>14</v>
      </c>
      <c r="B770">
        <f>sofile__3[[#This Row],[SupplierID]]</f>
        <v>1</v>
      </c>
      <c r="C770">
        <f>sofile__3[[#This Row],[WeekNum]]</f>
        <v>20</v>
      </c>
      <c r="D770">
        <f>sofile__3[[#This Row],[POToSalesInHours]]</f>
        <v>27</v>
      </c>
      <c r="E770" s="5">
        <f>VLOOKUP(C770,Sheet14!$A$4:$B798,2,FALSE)</f>
        <v>28.657894736842106</v>
      </c>
    </row>
    <row r="771" spans="1:5" x14ac:dyDescent="0.35">
      <c r="A771">
        <f>sofile__3[[#This Row],[ProductID]]</f>
        <v>13</v>
      </c>
      <c r="B771">
        <f>sofile__3[[#This Row],[SupplierID]]</f>
        <v>7</v>
      </c>
      <c r="C771">
        <f>sofile__3[[#This Row],[WeekNum]]</f>
        <v>20</v>
      </c>
      <c r="D771">
        <f>sofile__3[[#This Row],[POToSalesInHours]]</f>
        <v>29</v>
      </c>
      <c r="E771" s="5">
        <f>VLOOKUP(C771,Sheet14!$A$4:$B799,2,FALSE)</f>
        <v>28.657894736842106</v>
      </c>
    </row>
    <row r="772" spans="1:5" x14ac:dyDescent="0.35">
      <c r="A772">
        <f>sofile__3[[#This Row],[ProductID]]</f>
        <v>9</v>
      </c>
      <c r="B772">
        <f>sofile__3[[#This Row],[SupplierID]]</f>
        <v>2</v>
      </c>
      <c r="C772">
        <f>sofile__3[[#This Row],[WeekNum]]</f>
        <v>20</v>
      </c>
      <c r="D772">
        <f>sofile__3[[#This Row],[POToSalesInHours]]</f>
        <v>33</v>
      </c>
      <c r="E772" s="5">
        <f>VLOOKUP(C772,Sheet14!$A$4:$B800,2,FALSE)</f>
        <v>28.657894736842106</v>
      </c>
    </row>
    <row r="773" spans="1:5" x14ac:dyDescent="0.35">
      <c r="A773">
        <f>sofile__3[[#This Row],[ProductID]]</f>
        <v>6</v>
      </c>
      <c r="B773">
        <f>sofile__3[[#This Row],[SupplierID]]</f>
        <v>1</v>
      </c>
      <c r="C773">
        <f>sofile__3[[#This Row],[WeekNum]]</f>
        <v>21</v>
      </c>
      <c r="D773">
        <f>sofile__3[[#This Row],[POToSalesInHours]]</f>
        <v>34</v>
      </c>
      <c r="E773" s="5">
        <f>VLOOKUP(C773,Sheet14!$A$4:$B801,2,FALSE)</f>
        <v>27.852941176470587</v>
      </c>
    </row>
    <row r="774" spans="1:5" x14ac:dyDescent="0.35">
      <c r="A774">
        <f>sofile__3[[#This Row],[ProductID]]</f>
        <v>9</v>
      </c>
      <c r="B774">
        <f>sofile__3[[#This Row],[SupplierID]]</f>
        <v>6</v>
      </c>
      <c r="C774">
        <f>sofile__3[[#This Row],[WeekNum]]</f>
        <v>21</v>
      </c>
      <c r="D774">
        <f>sofile__3[[#This Row],[POToSalesInHours]]</f>
        <v>28</v>
      </c>
      <c r="E774" s="5">
        <f>VLOOKUP(C774,Sheet14!$A$4:$B802,2,FALSE)</f>
        <v>27.852941176470587</v>
      </c>
    </row>
    <row r="775" spans="1:5" x14ac:dyDescent="0.35">
      <c r="A775">
        <f>sofile__3[[#This Row],[ProductID]]</f>
        <v>13</v>
      </c>
      <c r="B775">
        <f>sofile__3[[#This Row],[SupplierID]]</f>
        <v>2</v>
      </c>
      <c r="C775">
        <f>sofile__3[[#This Row],[WeekNum]]</f>
        <v>21</v>
      </c>
      <c r="D775">
        <f>sofile__3[[#This Row],[POToSalesInHours]]</f>
        <v>34</v>
      </c>
      <c r="E775" s="5">
        <f>VLOOKUP(C775,Sheet14!$A$4:$B803,2,FALSE)</f>
        <v>27.852941176470587</v>
      </c>
    </row>
    <row r="776" spans="1:5" x14ac:dyDescent="0.35">
      <c r="A776">
        <f>sofile__3[[#This Row],[ProductID]]</f>
        <v>7</v>
      </c>
      <c r="B776">
        <f>sofile__3[[#This Row],[SupplierID]]</f>
        <v>3</v>
      </c>
      <c r="C776">
        <f>sofile__3[[#This Row],[WeekNum]]</f>
        <v>21</v>
      </c>
      <c r="D776">
        <f>sofile__3[[#This Row],[POToSalesInHours]]</f>
        <v>28</v>
      </c>
      <c r="E776" s="5">
        <f>VLOOKUP(C776,Sheet14!$A$4:$B804,2,FALSE)</f>
        <v>27.852941176470587</v>
      </c>
    </row>
    <row r="777" spans="1:5" x14ac:dyDescent="0.35">
      <c r="A777">
        <f>sofile__3[[#This Row],[ProductID]]</f>
        <v>5</v>
      </c>
      <c r="B777">
        <f>sofile__3[[#This Row],[SupplierID]]</f>
        <v>1</v>
      </c>
      <c r="C777">
        <f>sofile__3[[#This Row],[WeekNum]]</f>
        <v>21</v>
      </c>
      <c r="D777">
        <f>sofile__3[[#This Row],[POToSalesInHours]]</f>
        <v>25</v>
      </c>
      <c r="E777" s="5">
        <f>VLOOKUP(C777,Sheet14!$A$4:$B805,2,FALSE)</f>
        <v>27.852941176470587</v>
      </c>
    </row>
    <row r="778" spans="1:5" x14ac:dyDescent="0.35">
      <c r="A778">
        <f>sofile__3[[#This Row],[ProductID]]</f>
        <v>11</v>
      </c>
      <c r="B778">
        <f>sofile__3[[#This Row],[SupplierID]]</f>
        <v>6</v>
      </c>
      <c r="C778">
        <f>sofile__3[[#This Row],[WeekNum]]</f>
        <v>21</v>
      </c>
      <c r="D778">
        <f>sofile__3[[#This Row],[POToSalesInHours]]</f>
        <v>25</v>
      </c>
      <c r="E778" s="5">
        <f>VLOOKUP(C778,Sheet14!$A$4:$B806,2,FALSE)</f>
        <v>27.852941176470587</v>
      </c>
    </row>
    <row r="779" spans="1:5" x14ac:dyDescent="0.35">
      <c r="A779">
        <f>sofile__3[[#This Row],[ProductID]]</f>
        <v>12</v>
      </c>
      <c r="B779">
        <f>sofile__3[[#This Row],[SupplierID]]</f>
        <v>4</v>
      </c>
      <c r="C779">
        <f>sofile__3[[#This Row],[WeekNum]]</f>
        <v>21</v>
      </c>
      <c r="D779">
        <f>sofile__3[[#This Row],[POToSalesInHours]]</f>
        <v>22</v>
      </c>
      <c r="E779" s="5">
        <f>VLOOKUP(C779,Sheet14!$A$4:$B807,2,FALSE)</f>
        <v>27.852941176470587</v>
      </c>
    </row>
    <row r="780" spans="1:5" x14ac:dyDescent="0.35">
      <c r="A780">
        <f>sofile__3[[#This Row],[ProductID]]</f>
        <v>9</v>
      </c>
      <c r="B780">
        <f>sofile__3[[#This Row],[SupplierID]]</f>
        <v>7</v>
      </c>
      <c r="C780">
        <f>sofile__3[[#This Row],[WeekNum]]</f>
        <v>21</v>
      </c>
      <c r="D780">
        <f>sofile__3[[#This Row],[POToSalesInHours]]</f>
        <v>29</v>
      </c>
      <c r="E780" s="5">
        <f>VLOOKUP(C780,Sheet14!$A$4:$B808,2,FALSE)</f>
        <v>27.852941176470587</v>
      </c>
    </row>
    <row r="781" spans="1:5" x14ac:dyDescent="0.35">
      <c r="A781">
        <f>sofile__3[[#This Row],[ProductID]]</f>
        <v>1</v>
      </c>
      <c r="B781">
        <f>sofile__3[[#This Row],[SupplierID]]</f>
        <v>1</v>
      </c>
      <c r="C781">
        <f>sofile__3[[#This Row],[WeekNum]]</f>
        <v>21</v>
      </c>
      <c r="D781">
        <f>sofile__3[[#This Row],[POToSalesInHours]]</f>
        <v>22</v>
      </c>
      <c r="E781" s="5">
        <f>VLOOKUP(C781,Sheet14!$A$4:$B809,2,FALSE)</f>
        <v>27.852941176470587</v>
      </c>
    </row>
    <row r="782" spans="1:5" x14ac:dyDescent="0.35">
      <c r="A782">
        <f>sofile__3[[#This Row],[ProductID]]</f>
        <v>8</v>
      </c>
      <c r="B782">
        <f>sofile__3[[#This Row],[SupplierID]]</f>
        <v>1</v>
      </c>
      <c r="C782">
        <f>sofile__3[[#This Row],[WeekNum]]</f>
        <v>21</v>
      </c>
      <c r="D782">
        <f>sofile__3[[#This Row],[POToSalesInHours]]</f>
        <v>23</v>
      </c>
      <c r="E782" s="5">
        <f>VLOOKUP(C782,Sheet14!$A$4:$B810,2,FALSE)</f>
        <v>27.852941176470587</v>
      </c>
    </row>
    <row r="783" spans="1:5" x14ac:dyDescent="0.35">
      <c r="A783">
        <f>sofile__3[[#This Row],[ProductID]]</f>
        <v>3</v>
      </c>
      <c r="B783">
        <f>sofile__3[[#This Row],[SupplierID]]</f>
        <v>2</v>
      </c>
      <c r="C783">
        <f>sofile__3[[#This Row],[WeekNum]]</f>
        <v>21</v>
      </c>
      <c r="D783">
        <f>sofile__3[[#This Row],[POToSalesInHours]]</f>
        <v>31</v>
      </c>
      <c r="E783" s="5">
        <f>VLOOKUP(C783,Sheet14!$A$4:$B811,2,FALSE)</f>
        <v>27.852941176470587</v>
      </c>
    </row>
    <row r="784" spans="1:5" x14ac:dyDescent="0.35">
      <c r="A784">
        <f>sofile__3[[#This Row],[ProductID]]</f>
        <v>9</v>
      </c>
      <c r="B784">
        <f>sofile__3[[#This Row],[SupplierID]]</f>
        <v>7</v>
      </c>
      <c r="C784">
        <f>sofile__3[[#This Row],[WeekNum]]</f>
        <v>21</v>
      </c>
      <c r="D784">
        <f>sofile__3[[#This Row],[POToSalesInHours]]</f>
        <v>24</v>
      </c>
      <c r="E784" s="5">
        <f>VLOOKUP(C784,Sheet14!$A$4:$B812,2,FALSE)</f>
        <v>27.852941176470587</v>
      </c>
    </row>
    <row r="785" spans="1:5" x14ac:dyDescent="0.35">
      <c r="A785">
        <f>sofile__3[[#This Row],[ProductID]]</f>
        <v>11</v>
      </c>
      <c r="B785">
        <f>sofile__3[[#This Row],[SupplierID]]</f>
        <v>4</v>
      </c>
      <c r="C785">
        <f>sofile__3[[#This Row],[WeekNum]]</f>
        <v>21</v>
      </c>
      <c r="D785">
        <f>sofile__3[[#This Row],[POToSalesInHours]]</f>
        <v>23</v>
      </c>
      <c r="E785" s="5">
        <f>VLOOKUP(C785,Sheet14!$A$4:$B813,2,FALSE)</f>
        <v>27.852941176470587</v>
      </c>
    </row>
    <row r="786" spans="1:5" x14ac:dyDescent="0.35">
      <c r="A786">
        <f>sofile__3[[#This Row],[ProductID]]</f>
        <v>13</v>
      </c>
      <c r="B786">
        <f>sofile__3[[#This Row],[SupplierID]]</f>
        <v>1</v>
      </c>
      <c r="C786">
        <f>sofile__3[[#This Row],[WeekNum]]</f>
        <v>21</v>
      </c>
      <c r="D786">
        <f>sofile__3[[#This Row],[POToSalesInHours]]</f>
        <v>34</v>
      </c>
      <c r="E786" s="5">
        <f>VLOOKUP(C786,Sheet14!$A$4:$B814,2,FALSE)</f>
        <v>27.852941176470587</v>
      </c>
    </row>
    <row r="787" spans="1:5" x14ac:dyDescent="0.35">
      <c r="A787">
        <f>sofile__3[[#This Row],[ProductID]]</f>
        <v>13</v>
      </c>
      <c r="B787">
        <f>sofile__3[[#This Row],[SupplierID]]</f>
        <v>5</v>
      </c>
      <c r="C787">
        <f>sofile__3[[#This Row],[WeekNum]]</f>
        <v>21</v>
      </c>
      <c r="D787">
        <f>sofile__3[[#This Row],[POToSalesInHours]]</f>
        <v>31</v>
      </c>
      <c r="E787" s="5">
        <f>VLOOKUP(C787,Sheet14!$A$4:$B815,2,FALSE)</f>
        <v>27.852941176470587</v>
      </c>
    </row>
    <row r="788" spans="1:5" x14ac:dyDescent="0.35">
      <c r="A788">
        <f>sofile__3[[#This Row],[ProductID]]</f>
        <v>9</v>
      </c>
      <c r="B788">
        <f>sofile__3[[#This Row],[SupplierID]]</f>
        <v>4</v>
      </c>
      <c r="C788">
        <f>sofile__3[[#This Row],[WeekNum]]</f>
        <v>21</v>
      </c>
      <c r="D788">
        <f>sofile__3[[#This Row],[POToSalesInHours]]</f>
        <v>22</v>
      </c>
      <c r="E788" s="5">
        <f>VLOOKUP(C788,Sheet14!$A$4:$B816,2,FALSE)</f>
        <v>27.852941176470587</v>
      </c>
    </row>
    <row r="789" spans="1:5" x14ac:dyDescent="0.35">
      <c r="A789">
        <f>sofile__3[[#This Row],[ProductID]]</f>
        <v>12</v>
      </c>
      <c r="B789">
        <f>sofile__3[[#This Row],[SupplierID]]</f>
        <v>3</v>
      </c>
      <c r="C789">
        <f>sofile__3[[#This Row],[WeekNum]]</f>
        <v>21</v>
      </c>
      <c r="D789">
        <f>sofile__3[[#This Row],[POToSalesInHours]]</f>
        <v>27</v>
      </c>
      <c r="E789" s="5">
        <f>VLOOKUP(C789,Sheet14!$A$4:$B817,2,FALSE)</f>
        <v>27.852941176470587</v>
      </c>
    </row>
    <row r="790" spans="1:5" x14ac:dyDescent="0.35">
      <c r="A790">
        <f>sofile__3[[#This Row],[ProductID]]</f>
        <v>13</v>
      </c>
      <c r="B790">
        <f>sofile__3[[#This Row],[SupplierID]]</f>
        <v>7</v>
      </c>
      <c r="C790">
        <f>sofile__3[[#This Row],[WeekNum]]</f>
        <v>21</v>
      </c>
      <c r="D790">
        <f>sofile__3[[#This Row],[POToSalesInHours]]</f>
        <v>32</v>
      </c>
      <c r="E790" s="5">
        <f>VLOOKUP(C790,Sheet14!$A$4:$B818,2,FALSE)</f>
        <v>27.852941176470587</v>
      </c>
    </row>
    <row r="791" spans="1:5" x14ac:dyDescent="0.35">
      <c r="A791">
        <f>sofile__3[[#This Row],[ProductID]]</f>
        <v>13</v>
      </c>
      <c r="B791">
        <f>sofile__3[[#This Row],[SupplierID]]</f>
        <v>6</v>
      </c>
      <c r="C791">
        <f>sofile__3[[#This Row],[WeekNum]]</f>
        <v>21</v>
      </c>
      <c r="D791">
        <f>sofile__3[[#This Row],[POToSalesInHours]]</f>
        <v>25</v>
      </c>
      <c r="E791" s="5">
        <f>VLOOKUP(C791,Sheet14!$A$4:$B819,2,FALSE)</f>
        <v>27.852941176470587</v>
      </c>
    </row>
    <row r="792" spans="1:5" x14ac:dyDescent="0.35">
      <c r="A792">
        <f>sofile__3[[#This Row],[ProductID]]</f>
        <v>8</v>
      </c>
      <c r="B792">
        <f>sofile__3[[#This Row],[SupplierID]]</f>
        <v>5</v>
      </c>
      <c r="C792">
        <f>sofile__3[[#This Row],[WeekNum]]</f>
        <v>21</v>
      </c>
      <c r="D792">
        <f>sofile__3[[#This Row],[POToSalesInHours]]</f>
        <v>23</v>
      </c>
      <c r="E792" s="5">
        <f>VLOOKUP(C792,Sheet14!$A$4:$B820,2,FALSE)</f>
        <v>27.852941176470587</v>
      </c>
    </row>
    <row r="793" spans="1:5" x14ac:dyDescent="0.35">
      <c r="A793">
        <f>sofile__3[[#This Row],[ProductID]]</f>
        <v>9</v>
      </c>
      <c r="B793">
        <f>sofile__3[[#This Row],[SupplierID]]</f>
        <v>3</v>
      </c>
      <c r="C793">
        <f>sofile__3[[#This Row],[WeekNum]]</f>
        <v>21</v>
      </c>
      <c r="D793">
        <f>sofile__3[[#This Row],[POToSalesInHours]]</f>
        <v>27</v>
      </c>
      <c r="E793" s="5">
        <f>VLOOKUP(C793,Sheet14!$A$4:$B821,2,FALSE)</f>
        <v>27.852941176470587</v>
      </c>
    </row>
    <row r="794" spans="1:5" x14ac:dyDescent="0.35">
      <c r="A794">
        <f>sofile__3[[#This Row],[ProductID]]</f>
        <v>2</v>
      </c>
      <c r="B794">
        <f>sofile__3[[#This Row],[SupplierID]]</f>
        <v>1</v>
      </c>
      <c r="C794">
        <f>sofile__3[[#This Row],[WeekNum]]</f>
        <v>21</v>
      </c>
      <c r="D794">
        <f>sofile__3[[#This Row],[POToSalesInHours]]</f>
        <v>32</v>
      </c>
      <c r="E794" s="5">
        <f>VLOOKUP(C794,Sheet14!$A$4:$B822,2,FALSE)</f>
        <v>27.852941176470587</v>
      </c>
    </row>
    <row r="795" spans="1:5" x14ac:dyDescent="0.35">
      <c r="A795">
        <f>sofile__3[[#This Row],[ProductID]]</f>
        <v>9</v>
      </c>
      <c r="B795">
        <f>sofile__3[[#This Row],[SupplierID]]</f>
        <v>5</v>
      </c>
      <c r="C795">
        <f>sofile__3[[#This Row],[WeekNum]]</f>
        <v>21</v>
      </c>
      <c r="D795">
        <f>sofile__3[[#This Row],[POToSalesInHours]]</f>
        <v>29</v>
      </c>
      <c r="E795" s="5">
        <f>VLOOKUP(C795,Sheet14!$A$4:$B823,2,FALSE)</f>
        <v>27.852941176470587</v>
      </c>
    </row>
    <row r="796" spans="1:5" x14ac:dyDescent="0.35">
      <c r="A796">
        <f>sofile__3[[#This Row],[ProductID]]</f>
        <v>5</v>
      </c>
      <c r="B796">
        <f>sofile__3[[#This Row],[SupplierID]]</f>
        <v>2</v>
      </c>
      <c r="C796">
        <f>sofile__3[[#This Row],[WeekNum]]</f>
        <v>21</v>
      </c>
      <c r="D796">
        <f>sofile__3[[#This Row],[POToSalesInHours]]</f>
        <v>30</v>
      </c>
      <c r="E796" s="5">
        <f>VLOOKUP(C796,Sheet14!$A$4:$B824,2,FALSE)</f>
        <v>27.852941176470587</v>
      </c>
    </row>
    <row r="797" spans="1:5" x14ac:dyDescent="0.35">
      <c r="A797">
        <f>sofile__3[[#This Row],[ProductID]]</f>
        <v>11</v>
      </c>
      <c r="B797">
        <f>sofile__3[[#This Row],[SupplierID]]</f>
        <v>6</v>
      </c>
      <c r="C797">
        <f>sofile__3[[#This Row],[WeekNum]]</f>
        <v>21</v>
      </c>
      <c r="D797">
        <f>sofile__3[[#This Row],[POToSalesInHours]]</f>
        <v>28</v>
      </c>
      <c r="E797" s="5">
        <f>VLOOKUP(C797,Sheet14!$A$4:$B825,2,FALSE)</f>
        <v>27.852941176470587</v>
      </c>
    </row>
    <row r="798" spans="1:5" x14ac:dyDescent="0.35">
      <c r="A798">
        <f>sofile__3[[#This Row],[ProductID]]</f>
        <v>5</v>
      </c>
      <c r="B798">
        <f>sofile__3[[#This Row],[SupplierID]]</f>
        <v>7</v>
      </c>
      <c r="C798">
        <f>sofile__3[[#This Row],[WeekNum]]</f>
        <v>21</v>
      </c>
      <c r="D798">
        <f>sofile__3[[#This Row],[POToSalesInHours]]</f>
        <v>31</v>
      </c>
      <c r="E798" s="5">
        <f>VLOOKUP(C798,Sheet14!$A$4:$B826,2,FALSE)</f>
        <v>27.852941176470587</v>
      </c>
    </row>
    <row r="799" spans="1:5" x14ac:dyDescent="0.35">
      <c r="A799">
        <f>sofile__3[[#This Row],[ProductID]]</f>
        <v>1</v>
      </c>
      <c r="B799">
        <f>sofile__3[[#This Row],[SupplierID]]</f>
        <v>4</v>
      </c>
      <c r="C799">
        <f>sofile__3[[#This Row],[WeekNum]]</f>
        <v>21</v>
      </c>
      <c r="D799">
        <f>sofile__3[[#This Row],[POToSalesInHours]]</f>
        <v>28</v>
      </c>
      <c r="E799" s="5">
        <f>VLOOKUP(C799,Sheet14!$A$4:$B827,2,FALSE)</f>
        <v>27.852941176470587</v>
      </c>
    </row>
    <row r="800" spans="1:5" x14ac:dyDescent="0.35">
      <c r="A800">
        <f>sofile__3[[#This Row],[ProductID]]</f>
        <v>10</v>
      </c>
      <c r="B800">
        <f>sofile__3[[#This Row],[SupplierID]]</f>
        <v>3</v>
      </c>
      <c r="C800">
        <f>sofile__3[[#This Row],[WeekNum]]</f>
        <v>21</v>
      </c>
      <c r="D800">
        <f>sofile__3[[#This Row],[POToSalesInHours]]</f>
        <v>31</v>
      </c>
      <c r="E800" s="5">
        <f>VLOOKUP(C800,Sheet14!$A$4:$B828,2,FALSE)</f>
        <v>27.852941176470587</v>
      </c>
    </row>
    <row r="801" spans="1:5" x14ac:dyDescent="0.35">
      <c r="A801">
        <f>sofile__3[[#This Row],[ProductID]]</f>
        <v>3</v>
      </c>
      <c r="B801">
        <f>sofile__3[[#This Row],[SupplierID]]</f>
        <v>2</v>
      </c>
      <c r="C801">
        <f>sofile__3[[#This Row],[WeekNum]]</f>
        <v>21</v>
      </c>
      <c r="D801">
        <f>sofile__3[[#This Row],[POToSalesInHours]]</f>
        <v>32</v>
      </c>
      <c r="E801" s="5">
        <f>VLOOKUP(C801,Sheet14!$A$4:$B829,2,FALSE)</f>
        <v>27.852941176470587</v>
      </c>
    </row>
    <row r="802" spans="1:5" x14ac:dyDescent="0.35">
      <c r="A802">
        <f>sofile__3[[#This Row],[ProductID]]</f>
        <v>14</v>
      </c>
      <c r="B802">
        <f>sofile__3[[#This Row],[SupplierID]]</f>
        <v>6</v>
      </c>
      <c r="C802">
        <f>sofile__3[[#This Row],[WeekNum]]</f>
        <v>21</v>
      </c>
      <c r="D802">
        <f>sofile__3[[#This Row],[POToSalesInHours]]</f>
        <v>28</v>
      </c>
      <c r="E802" s="5">
        <f>VLOOKUP(C802,Sheet14!$A$4:$B830,2,FALSE)</f>
        <v>27.852941176470587</v>
      </c>
    </row>
    <row r="803" spans="1:5" x14ac:dyDescent="0.35">
      <c r="A803">
        <f>sofile__3[[#This Row],[ProductID]]</f>
        <v>3</v>
      </c>
      <c r="B803">
        <f>sofile__3[[#This Row],[SupplierID]]</f>
        <v>2</v>
      </c>
      <c r="C803">
        <f>sofile__3[[#This Row],[WeekNum]]</f>
        <v>21</v>
      </c>
      <c r="D803">
        <f>sofile__3[[#This Row],[POToSalesInHours]]</f>
        <v>33</v>
      </c>
      <c r="E803" s="5">
        <f>VLOOKUP(C803,Sheet14!$A$4:$B831,2,FALSE)</f>
        <v>27.852941176470587</v>
      </c>
    </row>
    <row r="804" spans="1:5" x14ac:dyDescent="0.35">
      <c r="A804">
        <f>sofile__3[[#This Row],[ProductID]]</f>
        <v>11</v>
      </c>
      <c r="B804">
        <f>sofile__3[[#This Row],[SupplierID]]</f>
        <v>1</v>
      </c>
      <c r="C804">
        <f>sofile__3[[#This Row],[WeekNum]]</f>
        <v>21</v>
      </c>
      <c r="D804">
        <f>sofile__3[[#This Row],[POToSalesInHours]]</f>
        <v>27</v>
      </c>
      <c r="E804" s="5">
        <f>VLOOKUP(C804,Sheet14!$A$4:$B832,2,FALSE)</f>
        <v>27.852941176470587</v>
      </c>
    </row>
    <row r="805" spans="1:5" x14ac:dyDescent="0.35">
      <c r="A805">
        <f>sofile__3[[#This Row],[ProductID]]</f>
        <v>2</v>
      </c>
      <c r="B805">
        <f>sofile__3[[#This Row],[SupplierID]]</f>
        <v>7</v>
      </c>
      <c r="C805">
        <f>sofile__3[[#This Row],[WeekNum]]</f>
        <v>21</v>
      </c>
      <c r="D805">
        <f>sofile__3[[#This Row],[POToSalesInHours]]</f>
        <v>27</v>
      </c>
      <c r="E805" s="5">
        <f>VLOOKUP(C805,Sheet14!$A$4:$B833,2,FALSE)</f>
        <v>27.852941176470587</v>
      </c>
    </row>
    <row r="806" spans="1:5" x14ac:dyDescent="0.35">
      <c r="A806">
        <f>sofile__3[[#This Row],[ProductID]]</f>
        <v>11</v>
      </c>
      <c r="B806">
        <f>sofile__3[[#This Row],[SupplierID]]</f>
        <v>7</v>
      </c>
      <c r="C806">
        <f>sofile__3[[#This Row],[WeekNum]]</f>
        <v>22</v>
      </c>
      <c r="D806">
        <f>sofile__3[[#This Row],[POToSalesInHours]]</f>
        <v>24</v>
      </c>
      <c r="E806" s="5">
        <f>VLOOKUP(C806,Sheet14!$A$4:$B834,2,FALSE)</f>
        <v>27.894736842105264</v>
      </c>
    </row>
    <row r="807" spans="1:5" x14ac:dyDescent="0.35">
      <c r="A807">
        <f>sofile__3[[#This Row],[ProductID]]</f>
        <v>5</v>
      </c>
      <c r="B807">
        <f>sofile__3[[#This Row],[SupplierID]]</f>
        <v>4</v>
      </c>
      <c r="C807">
        <f>sofile__3[[#This Row],[WeekNum]]</f>
        <v>22</v>
      </c>
      <c r="D807">
        <f>sofile__3[[#This Row],[POToSalesInHours]]</f>
        <v>28</v>
      </c>
      <c r="E807" s="5">
        <f>VLOOKUP(C807,Sheet14!$A$4:$B835,2,FALSE)</f>
        <v>27.894736842105264</v>
      </c>
    </row>
    <row r="808" spans="1:5" x14ac:dyDescent="0.35">
      <c r="A808">
        <f>sofile__3[[#This Row],[ProductID]]</f>
        <v>11</v>
      </c>
      <c r="B808">
        <f>sofile__3[[#This Row],[SupplierID]]</f>
        <v>1</v>
      </c>
      <c r="C808">
        <f>sofile__3[[#This Row],[WeekNum]]</f>
        <v>22</v>
      </c>
      <c r="D808">
        <f>sofile__3[[#This Row],[POToSalesInHours]]</f>
        <v>25</v>
      </c>
      <c r="E808" s="5">
        <f>VLOOKUP(C808,Sheet14!$A$4:$B836,2,FALSE)</f>
        <v>27.894736842105264</v>
      </c>
    </row>
    <row r="809" spans="1:5" x14ac:dyDescent="0.35">
      <c r="A809">
        <f>sofile__3[[#This Row],[ProductID]]</f>
        <v>12</v>
      </c>
      <c r="B809">
        <f>sofile__3[[#This Row],[SupplierID]]</f>
        <v>6</v>
      </c>
      <c r="C809">
        <f>sofile__3[[#This Row],[WeekNum]]</f>
        <v>22</v>
      </c>
      <c r="D809">
        <f>sofile__3[[#This Row],[POToSalesInHours]]</f>
        <v>28</v>
      </c>
      <c r="E809" s="5">
        <f>VLOOKUP(C809,Sheet14!$A$4:$B837,2,FALSE)</f>
        <v>27.894736842105264</v>
      </c>
    </row>
    <row r="810" spans="1:5" x14ac:dyDescent="0.35">
      <c r="A810">
        <f>sofile__3[[#This Row],[ProductID]]</f>
        <v>4</v>
      </c>
      <c r="B810">
        <f>sofile__3[[#This Row],[SupplierID]]</f>
        <v>5</v>
      </c>
      <c r="C810">
        <f>sofile__3[[#This Row],[WeekNum]]</f>
        <v>21</v>
      </c>
      <c r="D810">
        <f>sofile__3[[#This Row],[POToSalesInHours]]</f>
        <v>22</v>
      </c>
      <c r="E810" s="5">
        <f>VLOOKUP(C810,Sheet14!$A$4:$B838,2,FALSE)</f>
        <v>27.852941176470587</v>
      </c>
    </row>
    <row r="811" spans="1:5" x14ac:dyDescent="0.35">
      <c r="A811">
        <f>sofile__3[[#This Row],[ProductID]]</f>
        <v>9</v>
      </c>
      <c r="B811">
        <f>sofile__3[[#This Row],[SupplierID]]</f>
        <v>6</v>
      </c>
      <c r="C811">
        <f>sofile__3[[#This Row],[WeekNum]]</f>
        <v>22</v>
      </c>
      <c r="D811">
        <f>sofile__3[[#This Row],[POToSalesInHours]]</f>
        <v>31</v>
      </c>
      <c r="E811" s="5">
        <f>VLOOKUP(C811,Sheet14!$A$4:$B839,2,FALSE)</f>
        <v>27.894736842105264</v>
      </c>
    </row>
    <row r="812" spans="1:5" x14ac:dyDescent="0.35">
      <c r="A812">
        <f>sofile__3[[#This Row],[ProductID]]</f>
        <v>8</v>
      </c>
      <c r="B812">
        <f>sofile__3[[#This Row],[SupplierID]]</f>
        <v>3</v>
      </c>
      <c r="C812">
        <f>sofile__3[[#This Row],[WeekNum]]</f>
        <v>22</v>
      </c>
      <c r="D812">
        <f>sofile__3[[#This Row],[POToSalesInHours]]</f>
        <v>29</v>
      </c>
      <c r="E812" s="5">
        <f>VLOOKUP(C812,Sheet14!$A$4:$B840,2,FALSE)</f>
        <v>27.894736842105264</v>
      </c>
    </row>
    <row r="813" spans="1:5" x14ac:dyDescent="0.35">
      <c r="A813">
        <f>sofile__3[[#This Row],[ProductID]]</f>
        <v>8</v>
      </c>
      <c r="B813">
        <f>sofile__3[[#This Row],[SupplierID]]</f>
        <v>2</v>
      </c>
      <c r="C813">
        <f>sofile__3[[#This Row],[WeekNum]]</f>
        <v>22</v>
      </c>
      <c r="D813">
        <f>sofile__3[[#This Row],[POToSalesInHours]]</f>
        <v>31</v>
      </c>
      <c r="E813" s="5">
        <f>VLOOKUP(C813,Sheet14!$A$4:$B841,2,FALSE)</f>
        <v>27.894736842105264</v>
      </c>
    </row>
    <row r="814" spans="1:5" x14ac:dyDescent="0.35">
      <c r="A814">
        <f>sofile__3[[#This Row],[ProductID]]</f>
        <v>3</v>
      </c>
      <c r="B814">
        <f>sofile__3[[#This Row],[SupplierID]]</f>
        <v>4</v>
      </c>
      <c r="C814">
        <f>sofile__3[[#This Row],[WeekNum]]</f>
        <v>22</v>
      </c>
      <c r="D814">
        <f>sofile__3[[#This Row],[POToSalesInHours]]</f>
        <v>22</v>
      </c>
      <c r="E814" s="5">
        <f>VLOOKUP(C814,Sheet14!$A$4:$B842,2,FALSE)</f>
        <v>27.894736842105264</v>
      </c>
    </row>
    <row r="815" spans="1:5" x14ac:dyDescent="0.35">
      <c r="A815">
        <f>sofile__3[[#This Row],[ProductID]]</f>
        <v>12</v>
      </c>
      <c r="B815">
        <f>sofile__3[[#This Row],[SupplierID]]</f>
        <v>5</v>
      </c>
      <c r="C815">
        <f>sofile__3[[#This Row],[WeekNum]]</f>
        <v>22</v>
      </c>
      <c r="D815">
        <f>sofile__3[[#This Row],[POToSalesInHours]]</f>
        <v>25</v>
      </c>
      <c r="E815" s="5">
        <f>VLOOKUP(C815,Sheet14!$A$4:$B843,2,FALSE)</f>
        <v>27.894736842105264</v>
      </c>
    </row>
    <row r="816" spans="1:5" x14ac:dyDescent="0.35">
      <c r="A816">
        <f>sofile__3[[#This Row],[ProductID]]</f>
        <v>13</v>
      </c>
      <c r="B816">
        <f>sofile__3[[#This Row],[SupplierID]]</f>
        <v>1</v>
      </c>
      <c r="C816">
        <f>sofile__3[[#This Row],[WeekNum]]</f>
        <v>22</v>
      </c>
      <c r="D816">
        <f>sofile__3[[#This Row],[POToSalesInHours]]</f>
        <v>33</v>
      </c>
      <c r="E816" s="5">
        <f>VLOOKUP(C816,Sheet14!$A$4:$B844,2,FALSE)</f>
        <v>27.894736842105264</v>
      </c>
    </row>
    <row r="817" spans="1:5" x14ac:dyDescent="0.35">
      <c r="A817">
        <f>sofile__3[[#This Row],[ProductID]]</f>
        <v>10</v>
      </c>
      <c r="B817">
        <f>sofile__3[[#This Row],[SupplierID]]</f>
        <v>5</v>
      </c>
      <c r="C817">
        <f>sofile__3[[#This Row],[WeekNum]]</f>
        <v>22</v>
      </c>
      <c r="D817">
        <f>sofile__3[[#This Row],[POToSalesInHours]]</f>
        <v>34</v>
      </c>
      <c r="E817" s="5">
        <f>VLOOKUP(C817,Sheet14!$A$4:$B845,2,FALSE)</f>
        <v>27.894736842105264</v>
      </c>
    </row>
    <row r="818" spans="1:5" x14ac:dyDescent="0.35">
      <c r="A818">
        <f>sofile__3[[#This Row],[ProductID]]</f>
        <v>9</v>
      </c>
      <c r="B818">
        <f>sofile__3[[#This Row],[SupplierID]]</f>
        <v>4</v>
      </c>
      <c r="C818">
        <f>sofile__3[[#This Row],[WeekNum]]</f>
        <v>22</v>
      </c>
      <c r="D818">
        <f>sofile__3[[#This Row],[POToSalesInHours]]</f>
        <v>24</v>
      </c>
      <c r="E818" s="5">
        <f>VLOOKUP(C818,Sheet14!$A$4:$B846,2,FALSE)</f>
        <v>27.894736842105264</v>
      </c>
    </row>
    <row r="819" spans="1:5" x14ac:dyDescent="0.35">
      <c r="A819">
        <f>sofile__3[[#This Row],[ProductID]]</f>
        <v>3</v>
      </c>
      <c r="B819">
        <f>sofile__3[[#This Row],[SupplierID]]</f>
        <v>3</v>
      </c>
      <c r="C819">
        <f>sofile__3[[#This Row],[WeekNum]]</f>
        <v>22</v>
      </c>
      <c r="D819">
        <f>sofile__3[[#This Row],[POToSalesInHours]]</f>
        <v>32</v>
      </c>
      <c r="E819" s="5">
        <f>VLOOKUP(C819,Sheet14!$A$4:$B847,2,FALSE)</f>
        <v>27.894736842105264</v>
      </c>
    </row>
    <row r="820" spans="1:5" x14ac:dyDescent="0.35">
      <c r="A820">
        <f>sofile__3[[#This Row],[ProductID]]</f>
        <v>3</v>
      </c>
      <c r="B820">
        <f>sofile__3[[#This Row],[SupplierID]]</f>
        <v>5</v>
      </c>
      <c r="C820">
        <f>sofile__3[[#This Row],[WeekNum]]</f>
        <v>22</v>
      </c>
      <c r="D820">
        <f>sofile__3[[#This Row],[POToSalesInHours]]</f>
        <v>22</v>
      </c>
      <c r="E820" s="5">
        <f>VLOOKUP(C820,Sheet14!$A$4:$B848,2,FALSE)</f>
        <v>27.894736842105264</v>
      </c>
    </row>
    <row r="821" spans="1:5" x14ac:dyDescent="0.35">
      <c r="A821">
        <f>sofile__3[[#This Row],[ProductID]]</f>
        <v>9</v>
      </c>
      <c r="B821">
        <f>sofile__3[[#This Row],[SupplierID]]</f>
        <v>1</v>
      </c>
      <c r="C821">
        <f>sofile__3[[#This Row],[WeekNum]]</f>
        <v>22</v>
      </c>
      <c r="D821">
        <f>sofile__3[[#This Row],[POToSalesInHours]]</f>
        <v>28</v>
      </c>
      <c r="E821" s="5">
        <f>VLOOKUP(C821,Sheet14!$A$4:$B849,2,FALSE)</f>
        <v>27.894736842105264</v>
      </c>
    </row>
    <row r="822" spans="1:5" x14ac:dyDescent="0.35">
      <c r="A822">
        <f>sofile__3[[#This Row],[ProductID]]</f>
        <v>4</v>
      </c>
      <c r="B822">
        <f>sofile__3[[#This Row],[SupplierID]]</f>
        <v>3</v>
      </c>
      <c r="C822">
        <f>sofile__3[[#This Row],[WeekNum]]</f>
        <v>22</v>
      </c>
      <c r="D822">
        <f>sofile__3[[#This Row],[POToSalesInHours]]</f>
        <v>27</v>
      </c>
      <c r="E822" s="5">
        <f>VLOOKUP(C822,Sheet14!$A$4:$B850,2,FALSE)</f>
        <v>27.894736842105264</v>
      </c>
    </row>
    <row r="823" spans="1:5" x14ac:dyDescent="0.35">
      <c r="A823">
        <f>sofile__3[[#This Row],[ProductID]]</f>
        <v>5</v>
      </c>
      <c r="B823">
        <f>sofile__3[[#This Row],[SupplierID]]</f>
        <v>5</v>
      </c>
      <c r="C823">
        <f>sofile__3[[#This Row],[WeekNum]]</f>
        <v>22</v>
      </c>
      <c r="D823">
        <f>sofile__3[[#This Row],[POToSalesInHours]]</f>
        <v>23</v>
      </c>
      <c r="E823" s="5">
        <f>VLOOKUP(C823,Sheet14!$A$4:$B851,2,FALSE)</f>
        <v>27.894736842105264</v>
      </c>
    </row>
    <row r="824" spans="1:5" x14ac:dyDescent="0.35">
      <c r="A824">
        <f>sofile__3[[#This Row],[ProductID]]</f>
        <v>5</v>
      </c>
      <c r="B824">
        <f>sofile__3[[#This Row],[SupplierID]]</f>
        <v>7</v>
      </c>
      <c r="C824">
        <f>sofile__3[[#This Row],[WeekNum]]</f>
        <v>22</v>
      </c>
      <c r="D824">
        <f>sofile__3[[#This Row],[POToSalesInHours]]</f>
        <v>32</v>
      </c>
      <c r="E824" s="5">
        <f>VLOOKUP(C824,Sheet14!$A$4:$B852,2,FALSE)</f>
        <v>27.894736842105264</v>
      </c>
    </row>
    <row r="825" spans="1:5" x14ac:dyDescent="0.35">
      <c r="A825">
        <f>sofile__3[[#This Row],[ProductID]]</f>
        <v>3</v>
      </c>
      <c r="B825">
        <f>sofile__3[[#This Row],[SupplierID]]</f>
        <v>5</v>
      </c>
      <c r="C825">
        <f>sofile__3[[#This Row],[WeekNum]]</f>
        <v>22</v>
      </c>
      <c r="D825">
        <f>sofile__3[[#This Row],[POToSalesInHours]]</f>
        <v>34</v>
      </c>
      <c r="E825" s="5">
        <f>VLOOKUP(C825,Sheet14!$A$4:$B853,2,FALSE)</f>
        <v>27.894736842105264</v>
      </c>
    </row>
    <row r="826" spans="1:5" x14ac:dyDescent="0.35">
      <c r="A826">
        <f>sofile__3[[#This Row],[ProductID]]</f>
        <v>12</v>
      </c>
      <c r="B826">
        <f>sofile__3[[#This Row],[SupplierID]]</f>
        <v>7</v>
      </c>
      <c r="C826">
        <f>sofile__3[[#This Row],[WeekNum]]</f>
        <v>22</v>
      </c>
      <c r="D826">
        <f>sofile__3[[#This Row],[POToSalesInHours]]</f>
        <v>34</v>
      </c>
      <c r="E826" s="5">
        <f>VLOOKUP(C826,Sheet14!$A$4:$B854,2,FALSE)</f>
        <v>27.894736842105264</v>
      </c>
    </row>
    <row r="827" spans="1:5" x14ac:dyDescent="0.35">
      <c r="A827">
        <f>sofile__3[[#This Row],[ProductID]]</f>
        <v>8</v>
      </c>
      <c r="B827">
        <f>sofile__3[[#This Row],[SupplierID]]</f>
        <v>5</v>
      </c>
      <c r="C827">
        <f>sofile__3[[#This Row],[WeekNum]]</f>
        <v>22</v>
      </c>
      <c r="D827">
        <f>sofile__3[[#This Row],[POToSalesInHours]]</f>
        <v>24</v>
      </c>
      <c r="E827" s="5">
        <f>VLOOKUP(C827,Sheet14!$A$4:$B855,2,FALSE)</f>
        <v>27.894736842105264</v>
      </c>
    </row>
    <row r="828" spans="1:5" x14ac:dyDescent="0.35">
      <c r="A828">
        <f>sofile__3[[#This Row],[ProductID]]</f>
        <v>14</v>
      </c>
      <c r="B828">
        <f>sofile__3[[#This Row],[SupplierID]]</f>
        <v>7</v>
      </c>
      <c r="C828">
        <f>sofile__3[[#This Row],[WeekNum]]</f>
        <v>22</v>
      </c>
      <c r="D828">
        <f>sofile__3[[#This Row],[POToSalesInHours]]</f>
        <v>29</v>
      </c>
      <c r="E828" s="5">
        <f>VLOOKUP(C828,Sheet14!$A$4:$B856,2,FALSE)</f>
        <v>27.894736842105264</v>
      </c>
    </row>
    <row r="829" spans="1:5" x14ac:dyDescent="0.35">
      <c r="A829">
        <f>sofile__3[[#This Row],[ProductID]]</f>
        <v>1</v>
      </c>
      <c r="B829">
        <f>sofile__3[[#This Row],[SupplierID]]</f>
        <v>5</v>
      </c>
      <c r="C829">
        <f>sofile__3[[#This Row],[WeekNum]]</f>
        <v>22</v>
      </c>
      <c r="D829">
        <f>sofile__3[[#This Row],[POToSalesInHours]]</f>
        <v>33</v>
      </c>
      <c r="E829" s="5">
        <f>VLOOKUP(C829,Sheet14!$A$4:$B857,2,FALSE)</f>
        <v>27.894736842105264</v>
      </c>
    </row>
    <row r="830" spans="1:5" x14ac:dyDescent="0.35">
      <c r="A830">
        <f>sofile__3[[#This Row],[ProductID]]</f>
        <v>11</v>
      </c>
      <c r="B830">
        <f>sofile__3[[#This Row],[SupplierID]]</f>
        <v>4</v>
      </c>
      <c r="C830">
        <f>sofile__3[[#This Row],[WeekNum]]</f>
        <v>22</v>
      </c>
      <c r="D830">
        <f>sofile__3[[#This Row],[POToSalesInHours]]</f>
        <v>25</v>
      </c>
      <c r="E830" s="5">
        <f>VLOOKUP(C830,Sheet14!$A$4:$B858,2,FALSE)</f>
        <v>27.894736842105264</v>
      </c>
    </row>
    <row r="831" spans="1:5" x14ac:dyDescent="0.35">
      <c r="A831">
        <f>sofile__3[[#This Row],[ProductID]]</f>
        <v>12</v>
      </c>
      <c r="B831">
        <f>sofile__3[[#This Row],[SupplierID]]</f>
        <v>2</v>
      </c>
      <c r="C831">
        <f>sofile__3[[#This Row],[WeekNum]]</f>
        <v>22</v>
      </c>
      <c r="D831">
        <f>sofile__3[[#This Row],[POToSalesInHours]]</f>
        <v>24</v>
      </c>
      <c r="E831" s="5">
        <f>VLOOKUP(C831,Sheet14!$A$4:$B859,2,FALSE)</f>
        <v>27.894736842105264</v>
      </c>
    </row>
    <row r="832" spans="1:5" x14ac:dyDescent="0.35">
      <c r="A832">
        <f>sofile__3[[#This Row],[ProductID]]</f>
        <v>1</v>
      </c>
      <c r="B832">
        <f>sofile__3[[#This Row],[SupplierID]]</f>
        <v>3</v>
      </c>
      <c r="C832">
        <f>sofile__3[[#This Row],[WeekNum]]</f>
        <v>22</v>
      </c>
      <c r="D832">
        <f>sofile__3[[#This Row],[POToSalesInHours]]</f>
        <v>33</v>
      </c>
      <c r="E832" s="5">
        <f>VLOOKUP(C832,Sheet14!$A$4:$B860,2,FALSE)</f>
        <v>27.894736842105264</v>
      </c>
    </row>
    <row r="833" spans="1:5" x14ac:dyDescent="0.35">
      <c r="A833">
        <f>sofile__3[[#This Row],[ProductID]]</f>
        <v>9</v>
      </c>
      <c r="B833">
        <f>sofile__3[[#This Row],[SupplierID]]</f>
        <v>4</v>
      </c>
      <c r="C833">
        <f>sofile__3[[#This Row],[WeekNum]]</f>
        <v>22</v>
      </c>
      <c r="D833">
        <f>sofile__3[[#This Row],[POToSalesInHours]]</f>
        <v>31</v>
      </c>
      <c r="E833" s="5">
        <f>VLOOKUP(C833,Sheet14!$A$4:$B861,2,FALSE)</f>
        <v>27.894736842105264</v>
      </c>
    </row>
    <row r="834" spans="1:5" x14ac:dyDescent="0.35">
      <c r="A834">
        <f>sofile__3[[#This Row],[ProductID]]</f>
        <v>10</v>
      </c>
      <c r="B834">
        <f>sofile__3[[#This Row],[SupplierID]]</f>
        <v>2</v>
      </c>
      <c r="C834">
        <f>sofile__3[[#This Row],[WeekNum]]</f>
        <v>22</v>
      </c>
      <c r="D834">
        <f>sofile__3[[#This Row],[POToSalesInHours]]</f>
        <v>31</v>
      </c>
      <c r="E834" s="5">
        <f>VLOOKUP(C834,Sheet14!$A$4:$B862,2,FALSE)</f>
        <v>27.894736842105264</v>
      </c>
    </row>
    <row r="835" spans="1:5" x14ac:dyDescent="0.35">
      <c r="A835">
        <f>sofile__3[[#This Row],[ProductID]]</f>
        <v>2</v>
      </c>
      <c r="B835">
        <f>sofile__3[[#This Row],[SupplierID]]</f>
        <v>2</v>
      </c>
      <c r="C835">
        <f>sofile__3[[#This Row],[WeekNum]]</f>
        <v>22</v>
      </c>
      <c r="D835">
        <f>sofile__3[[#This Row],[POToSalesInHours]]</f>
        <v>34</v>
      </c>
      <c r="E835" s="5">
        <f>VLOOKUP(C835,Sheet14!$A$4:$B863,2,FALSE)</f>
        <v>27.894736842105264</v>
      </c>
    </row>
    <row r="836" spans="1:5" x14ac:dyDescent="0.35">
      <c r="A836">
        <f>sofile__3[[#This Row],[ProductID]]</f>
        <v>14</v>
      </c>
      <c r="B836">
        <f>sofile__3[[#This Row],[SupplierID]]</f>
        <v>7</v>
      </c>
      <c r="C836">
        <f>sofile__3[[#This Row],[WeekNum]]</f>
        <v>22</v>
      </c>
      <c r="D836">
        <f>sofile__3[[#This Row],[POToSalesInHours]]</f>
        <v>24</v>
      </c>
      <c r="E836" s="5">
        <f>VLOOKUP(C836,Sheet14!$A$4:$B864,2,FALSE)</f>
        <v>27.894736842105264</v>
      </c>
    </row>
    <row r="837" spans="1:5" x14ac:dyDescent="0.35">
      <c r="A837">
        <f>sofile__3[[#This Row],[ProductID]]</f>
        <v>1</v>
      </c>
      <c r="B837">
        <f>sofile__3[[#This Row],[SupplierID]]</f>
        <v>2</v>
      </c>
      <c r="C837">
        <f>sofile__3[[#This Row],[WeekNum]]</f>
        <v>22</v>
      </c>
      <c r="D837">
        <f>sofile__3[[#This Row],[POToSalesInHours]]</f>
        <v>34</v>
      </c>
      <c r="E837" s="5">
        <f>VLOOKUP(C837,Sheet14!$A$4:$B865,2,FALSE)</f>
        <v>27.894736842105264</v>
      </c>
    </row>
    <row r="838" spans="1:5" x14ac:dyDescent="0.35">
      <c r="A838">
        <f>sofile__3[[#This Row],[ProductID]]</f>
        <v>6</v>
      </c>
      <c r="B838">
        <f>sofile__3[[#This Row],[SupplierID]]</f>
        <v>2</v>
      </c>
      <c r="C838">
        <f>sofile__3[[#This Row],[WeekNum]]</f>
        <v>22</v>
      </c>
      <c r="D838">
        <f>sofile__3[[#This Row],[POToSalesInHours]]</f>
        <v>27</v>
      </c>
      <c r="E838" s="5">
        <f>VLOOKUP(C838,Sheet14!$A$4:$B866,2,FALSE)</f>
        <v>27.894736842105264</v>
      </c>
    </row>
    <row r="839" spans="1:5" x14ac:dyDescent="0.35">
      <c r="A839">
        <f>sofile__3[[#This Row],[ProductID]]</f>
        <v>3</v>
      </c>
      <c r="B839">
        <f>sofile__3[[#This Row],[SupplierID]]</f>
        <v>7</v>
      </c>
      <c r="C839">
        <f>sofile__3[[#This Row],[WeekNum]]</f>
        <v>22</v>
      </c>
      <c r="D839">
        <f>sofile__3[[#This Row],[POToSalesInHours]]</f>
        <v>22</v>
      </c>
      <c r="E839" s="5">
        <f>VLOOKUP(C839,Sheet14!$A$4:$B867,2,FALSE)</f>
        <v>27.894736842105264</v>
      </c>
    </row>
    <row r="840" spans="1:5" x14ac:dyDescent="0.35">
      <c r="A840">
        <f>sofile__3[[#This Row],[ProductID]]</f>
        <v>14</v>
      </c>
      <c r="B840">
        <f>sofile__3[[#This Row],[SupplierID]]</f>
        <v>1</v>
      </c>
      <c r="C840">
        <f>sofile__3[[#This Row],[WeekNum]]</f>
        <v>22</v>
      </c>
      <c r="D840">
        <f>sofile__3[[#This Row],[POToSalesInHours]]</f>
        <v>22</v>
      </c>
      <c r="E840" s="5">
        <f>VLOOKUP(C840,Sheet14!$A$4:$B868,2,FALSE)</f>
        <v>27.894736842105264</v>
      </c>
    </row>
    <row r="841" spans="1:5" x14ac:dyDescent="0.35">
      <c r="A841">
        <f>sofile__3[[#This Row],[ProductID]]</f>
        <v>13</v>
      </c>
      <c r="B841">
        <f>sofile__3[[#This Row],[SupplierID]]</f>
        <v>2</v>
      </c>
      <c r="C841">
        <f>sofile__3[[#This Row],[WeekNum]]</f>
        <v>22</v>
      </c>
      <c r="D841">
        <f>sofile__3[[#This Row],[POToSalesInHours]]</f>
        <v>26</v>
      </c>
      <c r="E841" s="5">
        <f>VLOOKUP(C841,Sheet14!$A$4:$B869,2,FALSE)</f>
        <v>27.894736842105264</v>
      </c>
    </row>
    <row r="842" spans="1:5" x14ac:dyDescent="0.35">
      <c r="A842">
        <f>sofile__3[[#This Row],[ProductID]]</f>
        <v>3</v>
      </c>
      <c r="B842">
        <f>sofile__3[[#This Row],[SupplierID]]</f>
        <v>2</v>
      </c>
      <c r="C842">
        <f>sofile__3[[#This Row],[WeekNum]]</f>
        <v>22</v>
      </c>
      <c r="D842">
        <f>sofile__3[[#This Row],[POToSalesInHours]]</f>
        <v>28</v>
      </c>
      <c r="E842" s="5">
        <f>VLOOKUP(C842,Sheet14!$A$4:$B870,2,FALSE)</f>
        <v>27.894736842105264</v>
      </c>
    </row>
    <row r="843" spans="1:5" x14ac:dyDescent="0.35">
      <c r="A843">
        <f>sofile__3[[#This Row],[ProductID]]</f>
        <v>13</v>
      </c>
      <c r="B843">
        <f>sofile__3[[#This Row],[SupplierID]]</f>
        <v>7</v>
      </c>
      <c r="C843">
        <f>sofile__3[[#This Row],[WeekNum]]</f>
        <v>22</v>
      </c>
      <c r="D843">
        <f>sofile__3[[#This Row],[POToSalesInHours]]</f>
        <v>25</v>
      </c>
      <c r="E843" s="5">
        <f>VLOOKUP(C843,Sheet14!$A$4:$B871,2,FALSE)</f>
        <v>27.894736842105264</v>
      </c>
    </row>
    <row r="844" spans="1:5" x14ac:dyDescent="0.35">
      <c r="A844">
        <f>sofile__3[[#This Row],[ProductID]]</f>
        <v>6</v>
      </c>
      <c r="B844">
        <f>sofile__3[[#This Row],[SupplierID]]</f>
        <v>1</v>
      </c>
      <c r="C844">
        <f>sofile__3[[#This Row],[WeekNum]]</f>
        <v>22</v>
      </c>
      <c r="D844">
        <f>sofile__3[[#This Row],[POToSalesInHours]]</f>
        <v>22</v>
      </c>
      <c r="E844" s="5">
        <f>VLOOKUP(C844,Sheet14!$A$4:$B872,2,FALSE)</f>
        <v>27.894736842105264</v>
      </c>
    </row>
    <row r="845" spans="1:5" x14ac:dyDescent="0.35">
      <c r="A845">
        <f>sofile__3[[#This Row],[ProductID]]</f>
        <v>11</v>
      </c>
      <c r="B845">
        <f>sofile__3[[#This Row],[SupplierID]]</f>
        <v>4</v>
      </c>
      <c r="C845">
        <f>sofile__3[[#This Row],[WeekNum]]</f>
        <v>23</v>
      </c>
      <c r="D845">
        <f>sofile__3[[#This Row],[POToSalesInHours]]</f>
        <v>32</v>
      </c>
      <c r="E845" s="5">
        <f>VLOOKUP(C845,Sheet14!$A$4:$B873,2,FALSE)</f>
        <v>25</v>
      </c>
    </row>
    <row r="846" spans="1:5" x14ac:dyDescent="0.35">
      <c r="A846">
        <f>sofile__3[[#This Row],[ProductID]]</f>
        <v>14</v>
      </c>
      <c r="B846">
        <f>sofile__3[[#This Row],[SupplierID]]</f>
        <v>5</v>
      </c>
      <c r="C846">
        <f>sofile__3[[#This Row],[WeekNum]]</f>
        <v>23</v>
      </c>
      <c r="D846">
        <f>sofile__3[[#This Row],[POToSalesInHours]]</f>
        <v>33</v>
      </c>
      <c r="E846" s="5">
        <f>VLOOKUP(C846,Sheet14!$A$4:$B874,2,FALSE)</f>
        <v>25</v>
      </c>
    </row>
    <row r="847" spans="1:5" x14ac:dyDescent="0.35">
      <c r="A847">
        <f>sofile__3[[#This Row],[ProductID]]</f>
        <v>6</v>
      </c>
      <c r="B847">
        <f>sofile__3[[#This Row],[SupplierID]]</f>
        <v>1</v>
      </c>
      <c r="C847">
        <f>sofile__3[[#This Row],[WeekNum]]</f>
        <v>23</v>
      </c>
      <c r="D847">
        <f>sofile__3[[#This Row],[POToSalesInHours]]</f>
        <v>27</v>
      </c>
      <c r="E847" s="5">
        <f>VLOOKUP(C847,Sheet14!$A$4:$B875,2,FALSE)</f>
        <v>25</v>
      </c>
    </row>
    <row r="848" spans="1:5" x14ac:dyDescent="0.35">
      <c r="A848">
        <f>sofile__3[[#This Row],[ProductID]]</f>
        <v>12</v>
      </c>
      <c r="B848">
        <f>sofile__3[[#This Row],[SupplierID]]</f>
        <v>6</v>
      </c>
      <c r="C848">
        <f>sofile__3[[#This Row],[WeekNum]]</f>
        <v>23</v>
      </c>
      <c r="D848">
        <f>sofile__3[[#This Row],[POToSalesInHours]]</f>
        <v>31</v>
      </c>
      <c r="E848" s="5">
        <f>VLOOKUP(C848,Sheet14!$A$4:$B876,2,FALSE)</f>
        <v>25</v>
      </c>
    </row>
    <row r="849" spans="1:5" x14ac:dyDescent="0.35">
      <c r="A849">
        <f>sofile__3[[#This Row],[ProductID]]</f>
        <v>9</v>
      </c>
      <c r="B849">
        <f>sofile__3[[#This Row],[SupplierID]]</f>
        <v>6</v>
      </c>
      <c r="C849">
        <f>sofile__3[[#This Row],[WeekNum]]</f>
        <v>23</v>
      </c>
      <c r="D849">
        <f>sofile__3[[#This Row],[POToSalesInHours]]</f>
        <v>33</v>
      </c>
      <c r="E849" s="5">
        <f>VLOOKUP(C849,Sheet14!$A$4:$B877,2,FALSE)</f>
        <v>25</v>
      </c>
    </row>
    <row r="850" spans="1:5" x14ac:dyDescent="0.35">
      <c r="A850">
        <f>sofile__3[[#This Row],[ProductID]]</f>
        <v>10</v>
      </c>
      <c r="B850">
        <f>sofile__3[[#This Row],[SupplierID]]</f>
        <v>5</v>
      </c>
      <c r="C850">
        <f>sofile__3[[#This Row],[WeekNum]]</f>
        <v>23</v>
      </c>
      <c r="D850">
        <f>sofile__3[[#This Row],[POToSalesInHours]]</f>
        <v>30</v>
      </c>
      <c r="E850" s="5">
        <f>VLOOKUP(C850,Sheet14!$A$4:$B878,2,FALSE)</f>
        <v>25</v>
      </c>
    </row>
    <row r="851" spans="1:5" x14ac:dyDescent="0.35">
      <c r="A851">
        <f>sofile__3[[#This Row],[ProductID]]</f>
        <v>5</v>
      </c>
      <c r="B851">
        <f>sofile__3[[#This Row],[SupplierID]]</f>
        <v>6</v>
      </c>
      <c r="C851">
        <f>sofile__3[[#This Row],[WeekNum]]</f>
        <v>23</v>
      </c>
      <c r="D851">
        <f>sofile__3[[#This Row],[POToSalesInHours]]</f>
        <v>24</v>
      </c>
      <c r="E851" s="5">
        <f>VLOOKUP(C851,Sheet14!$A$4:$B879,2,FALSE)</f>
        <v>25</v>
      </c>
    </row>
    <row r="852" spans="1:5" x14ac:dyDescent="0.35">
      <c r="A852">
        <f>sofile__3[[#This Row],[ProductID]]</f>
        <v>2</v>
      </c>
      <c r="B852">
        <f>sofile__3[[#This Row],[SupplierID]]</f>
        <v>1</v>
      </c>
      <c r="C852">
        <f>sofile__3[[#This Row],[WeekNum]]</f>
        <v>23</v>
      </c>
      <c r="D852">
        <f>sofile__3[[#This Row],[POToSalesInHours]]</f>
        <v>24</v>
      </c>
      <c r="E852" s="5">
        <f>VLOOKUP(C852,Sheet14!$A$4:$B880,2,FALSE)</f>
        <v>25</v>
      </c>
    </row>
    <row r="853" spans="1:5" x14ac:dyDescent="0.35">
      <c r="A853">
        <f>sofile__3[[#This Row],[ProductID]]</f>
        <v>2</v>
      </c>
      <c r="B853">
        <f>sofile__3[[#This Row],[SupplierID]]</f>
        <v>3</v>
      </c>
      <c r="C853">
        <f>sofile__3[[#This Row],[WeekNum]]</f>
        <v>23</v>
      </c>
      <c r="D853">
        <f>sofile__3[[#This Row],[POToSalesInHours]]</f>
        <v>26</v>
      </c>
      <c r="E853" s="5">
        <f>VLOOKUP(C853,Sheet14!$A$4:$B881,2,FALSE)</f>
        <v>25</v>
      </c>
    </row>
    <row r="854" spans="1:5" x14ac:dyDescent="0.35">
      <c r="A854">
        <f>sofile__3[[#This Row],[ProductID]]</f>
        <v>9</v>
      </c>
      <c r="B854">
        <f>sofile__3[[#This Row],[SupplierID]]</f>
        <v>5</v>
      </c>
      <c r="C854">
        <f>sofile__3[[#This Row],[WeekNum]]</f>
        <v>23</v>
      </c>
      <c r="D854">
        <f>sofile__3[[#This Row],[POToSalesInHours]]</f>
        <v>25</v>
      </c>
      <c r="E854" s="5">
        <f>VLOOKUP(C854,Sheet14!$A$4:$B882,2,FALSE)</f>
        <v>25</v>
      </c>
    </row>
    <row r="855" spans="1:5" x14ac:dyDescent="0.35">
      <c r="A855">
        <f>sofile__3[[#This Row],[ProductID]]</f>
        <v>2</v>
      </c>
      <c r="B855">
        <f>sofile__3[[#This Row],[SupplierID]]</f>
        <v>1</v>
      </c>
      <c r="C855">
        <f>sofile__3[[#This Row],[WeekNum]]</f>
        <v>23</v>
      </c>
      <c r="D855">
        <f>sofile__3[[#This Row],[POToSalesInHours]]</f>
        <v>32</v>
      </c>
      <c r="E855" s="5">
        <f>VLOOKUP(C855,Sheet14!$A$4:$B883,2,FALSE)</f>
        <v>25</v>
      </c>
    </row>
    <row r="856" spans="1:5" x14ac:dyDescent="0.35">
      <c r="A856">
        <f>sofile__3[[#This Row],[ProductID]]</f>
        <v>7</v>
      </c>
      <c r="B856">
        <f>sofile__3[[#This Row],[SupplierID]]</f>
        <v>1</v>
      </c>
      <c r="C856">
        <f>sofile__3[[#This Row],[WeekNum]]</f>
        <v>23</v>
      </c>
      <c r="D856">
        <f>sofile__3[[#This Row],[POToSalesInHours]]</f>
        <v>27</v>
      </c>
      <c r="E856" s="5">
        <f>VLOOKUP(C856,Sheet14!$A$4:$B884,2,FALSE)</f>
        <v>25</v>
      </c>
    </row>
    <row r="857" spans="1:5" x14ac:dyDescent="0.35">
      <c r="A857">
        <f>sofile__3[[#This Row],[ProductID]]</f>
        <v>10</v>
      </c>
      <c r="B857">
        <f>sofile__3[[#This Row],[SupplierID]]</f>
        <v>2</v>
      </c>
      <c r="C857">
        <f>sofile__3[[#This Row],[WeekNum]]</f>
        <v>23</v>
      </c>
      <c r="D857">
        <f>sofile__3[[#This Row],[POToSalesInHours]]</f>
        <v>25</v>
      </c>
      <c r="E857" s="5">
        <f>VLOOKUP(C857,Sheet14!$A$4:$B885,2,FALSE)</f>
        <v>25</v>
      </c>
    </row>
    <row r="858" spans="1:5" x14ac:dyDescent="0.35">
      <c r="A858">
        <f>sofile__3[[#This Row],[ProductID]]</f>
        <v>11</v>
      </c>
      <c r="B858">
        <f>sofile__3[[#This Row],[SupplierID]]</f>
        <v>3</v>
      </c>
      <c r="C858">
        <f>sofile__3[[#This Row],[WeekNum]]</f>
        <v>23</v>
      </c>
      <c r="D858">
        <f>sofile__3[[#This Row],[POToSalesInHours]]</f>
        <v>29</v>
      </c>
      <c r="E858" s="5">
        <f>VLOOKUP(C858,Sheet14!$A$4:$B886,2,FALSE)</f>
        <v>25</v>
      </c>
    </row>
    <row r="859" spans="1:5" x14ac:dyDescent="0.35">
      <c r="A859">
        <f>sofile__3[[#This Row],[ProductID]]</f>
        <v>6</v>
      </c>
      <c r="B859">
        <f>sofile__3[[#This Row],[SupplierID]]</f>
        <v>3</v>
      </c>
      <c r="C859">
        <f>sofile__3[[#This Row],[WeekNum]]</f>
        <v>23</v>
      </c>
      <c r="D859">
        <f>sofile__3[[#This Row],[POToSalesInHours]]</f>
        <v>30</v>
      </c>
      <c r="E859" s="5">
        <f>VLOOKUP(C859,Sheet14!$A$4:$B887,2,FALSE)</f>
        <v>25</v>
      </c>
    </row>
    <row r="860" spans="1:5" x14ac:dyDescent="0.35">
      <c r="A860">
        <f>sofile__3[[#This Row],[ProductID]]</f>
        <v>11</v>
      </c>
      <c r="B860">
        <f>sofile__3[[#This Row],[SupplierID]]</f>
        <v>1</v>
      </c>
      <c r="C860">
        <f>sofile__3[[#This Row],[WeekNum]]</f>
        <v>23</v>
      </c>
      <c r="D860">
        <f>sofile__3[[#This Row],[POToSalesInHours]]</f>
        <v>20</v>
      </c>
      <c r="E860" s="5">
        <f>VLOOKUP(C860,Sheet14!$A$4:$B888,2,FALSE)</f>
        <v>25</v>
      </c>
    </row>
    <row r="861" spans="1:5" x14ac:dyDescent="0.35">
      <c r="A861">
        <f>sofile__3[[#This Row],[ProductID]]</f>
        <v>10</v>
      </c>
      <c r="B861">
        <f>sofile__3[[#This Row],[SupplierID]]</f>
        <v>2</v>
      </c>
      <c r="C861">
        <f>sofile__3[[#This Row],[WeekNum]]</f>
        <v>23</v>
      </c>
      <c r="D861">
        <f>sofile__3[[#This Row],[POToSalesInHours]]</f>
        <v>27</v>
      </c>
      <c r="E861" s="5">
        <f>VLOOKUP(C861,Sheet14!$A$4:$B889,2,FALSE)</f>
        <v>25</v>
      </c>
    </row>
    <row r="862" spans="1:5" x14ac:dyDescent="0.35">
      <c r="A862">
        <f>sofile__3[[#This Row],[ProductID]]</f>
        <v>13</v>
      </c>
      <c r="B862">
        <f>sofile__3[[#This Row],[SupplierID]]</f>
        <v>6</v>
      </c>
      <c r="C862">
        <f>sofile__3[[#This Row],[WeekNum]]</f>
        <v>23</v>
      </c>
      <c r="D862">
        <f>sofile__3[[#This Row],[POToSalesInHours]]</f>
        <v>23</v>
      </c>
      <c r="E862" s="5">
        <f>VLOOKUP(C862,Sheet14!$A$4:$B890,2,FALSE)</f>
        <v>25</v>
      </c>
    </row>
    <row r="863" spans="1:5" x14ac:dyDescent="0.35">
      <c r="A863">
        <f>sofile__3[[#This Row],[ProductID]]</f>
        <v>7</v>
      </c>
      <c r="B863">
        <f>sofile__3[[#This Row],[SupplierID]]</f>
        <v>5</v>
      </c>
      <c r="C863">
        <f>sofile__3[[#This Row],[WeekNum]]</f>
        <v>23</v>
      </c>
      <c r="D863">
        <f>sofile__3[[#This Row],[POToSalesInHours]]</f>
        <v>28</v>
      </c>
      <c r="E863" s="5">
        <f>VLOOKUP(C863,Sheet14!$A$4:$B891,2,FALSE)</f>
        <v>25</v>
      </c>
    </row>
    <row r="864" spans="1:5" x14ac:dyDescent="0.35">
      <c r="A864">
        <f>sofile__3[[#This Row],[ProductID]]</f>
        <v>5</v>
      </c>
      <c r="B864">
        <f>sofile__3[[#This Row],[SupplierID]]</f>
        <v>3</v>
      </c>
      <c r="C864">
        <f>sofile__3[[#This Row],[WeekNum]]</f>
        <v>23</v>
      </c>
      <c r="D864">
        <f>sofile__3[[#This Row],[POToSalesInHours]]</f>
        <v>30</v>
      </c>
      <c r="E864" s="5">
        <f>VLOOKUP(C864,Sheet14!$A$4:$B892,2,FALSE)</f>
        <v>25</v>
      </c>
    </row>
    <row r="865" spans="1:5" x14ac:dyDescent="0.35">
      <c r="A865">
        <f>sofile__3[[#This Row],[ProductID]]</f>
        <v>13</v>
      </c>
      <c r="B865">
        <f>sofile__3[[#This Row],[SupplierID]]</f>
        <v>7</v>
      </c>
      <c r="C865">
        <f>sofile__3[[#This Row],[WeekNum]]</f>
        <v>23</v>
      </c>
      <c r="D865">
        <f>sofile__3[[#This Row],[POToSalesInHours]]</f>
        <v>22</v>
      </c>
      <c r="E865" s="5">
        <f>VLOOKUP(C865,Sheet14!$A$4:$B893,2,FALSE)</f>
        <v>25</v>
      </c>
    </row>
    <row r="866" spans="1:5" x14ac:dyDescent="0.35">
      <c r="A866">
        <f>sofile__3[[#This Row],[ProductID]]</f>
        <v>10</v>
      </c>
      <c r="B866">
        <f>sofile__3[[#This Row],[SupplierID]]</f>
        <v>1</v>
      </c>
      <c r="C866">
        <f>sofile__3[[#This Row],[WeekNum]]</f>
        <v>23</v>
      </c>
      <c r="D866">
        <f>sofile__3[[#This Row],[POToSalesInHours]]</f>
        <v>19</v>
      </c>
      <c r="E866" s="5">
        <f>VLOOKUP(C866,Sheet14!$A$4:$B894,2,FALSE)</f>
        <v>25</v>
      </c>
    </row>
    <row r="867" spans="1:5" x14ac:dyDescent="0.35">
      <c r="A867">
        <f>sofile__3[[#This Row],[ProductID]]</f>
        <v>11</v>
      </c>
      <c r="B867">
        <f>sofile__3[[#This Row],[SupplierID]]</f>
        <v>1</v>
      </c>
      <c r="C867">
        <f>sofile__3[[#This Row],[WeekNum]]</f>
        <v>23</v>
      </c>
      <c r="D867">
        <f>sofile__3[[#This Row],[POToSalesInHours]]</f>
        <v>22</v>
      </c>
      <c r="E867" s="5">
        <f>VLOOKUP(C867,Sheet14!$A$4:$B895,2,FALSE)</f>
        <v>25</v>
      </c>
    </row>
    <row r="868" spans="1:5" x14ac:dyDescent="0.35">
      <c r="A868">
        <f>sofile__3[[#This Row],[ProductID]]</f>
        <v>7</v>
      </c>
      <c r="B868">
        <f>sofile__3[[#This Row],[SupplierID]]</f>
        <v>3</v>
      </c>
      <c r="C868">
        <f>sofile__3[[#This Row],[WeekNum]]</f>
        <v>23</v>
      </c>
      <c r="D868">
        <f>sofile__3[[#This Row],[POToSalesInHours]]</f>
        <v>27</v>
      </c>
      <c r="E868" s="5">
        <f>VLOOKUP(C868,Sheet14!$A$4:$B896,2,FALSE)</f>
        <v>25</v>
      </c>
    </row>
    <row r="869" spans="1:5" x14ac:dyDescent="0.35">
      <c r="A869">
        <f>sofile__3[[#This Row],[ProductID]]</f>
        <v>2</v>
      </c>
      <c r="B869">
        <f>sofile__3[[#This Row],[SupplierID]]</f>
        <v>7</v>
      </c>
      <c r="C869">
        <f>sofile__3[[#This Row],[WeekNum]]</f>
        <v>23</v>
      </c>
      <c r="D869">
        <f>sofile__3[[#This Row],[POToSalesInHours]]</f>
        <v>21</v>
      </c>
      <c r="E869" s="5">
        <f>VLOOKUP(C869,Sheet14!$A$4:$B897,2,FALSE)</f>
        <v>25</v>
      </c>
    </row>
    <row r="870" spans="1:5" x14ac:dyDescent="0.35">
      <c r="A870">
        <f>sofile__3[[#This Row],[ProductID]]</f>
        <v>10</v>
      </c>
      <c r="B870">
        <f>sofile__3[[#This Row],[SupplierID]]</f>
        <v>4</v>
      </c>
      <c r="C870">
        <f>sofile__3[[#This Row],[WeekNum]]</f>
        <v>23</v>
      </c>
      <c r="D870">
        <f>sofile__3[[#This Row],[POToSalesInHours]]</f>
        <v>24</v>
      </c>
      <c r="E870" s="5">
        <f>VLOOKUP(C870,Sheet14!$A$4:$B898,2,FALSE)</f>
        <v>25</v>
      </c>
    </row>
    <row r="871" spans="1:5" x14ac:dyDescent="0.35">
      <c r="A871">
        <f>sofile__3[[#This Row],[ProductID]]</f>
        <v>13</v>
      </c>
      <c r="B871">
        <f>sofile__3[[#This Row],[SupplierID]]</f>
        <v>2</v>
      </c>
      <c r="C871">
        <f>sofile__3[[#This Row],[WeekNum]]</f>
        <v>23</v>
      </c>
      <c r="D871">
        <f>sofile__3[[#This Row],[POToSalesInHours]]</f>
        <v>24</v>
      </c>
      <c r="E871" s="5">
        <f>VLOOKUP(C871,Sheet14!$A$4:$B899,2,FALSE)</f>
        <v>25</v>
      </c>
    </row>
    <row r="872" spans="1:5" x14ac:dyDescent="0.35">
      <c r="A872">
        <f>sofile__3[[#This Row],[ProductID]]</f>
        <v>9</v>
      </c>
      <c r="B872">
        <f>sofile__3[[#This Row],[SupplierID]]</f>
        <v>5</v>
      </c>
      <c r="C872">
        <f>sofile__3[[#This Row],[WeekNum]]</f>
        <v>23</v>
      </c>
      <c r="D872">
        <f>sofile__3[[#This Row],[POToSalesInHours]]</f>
        <v>27</v>
      </c>
      <c r="E872" s="5">
        <f>VLOOKUP(C872,Sheet14!$A$4:$B900,2,FALSE)</f>
        <v>25</v>
      </c>
    </row>
    <row r="873" spans="1:5" x14ac:dyDescent="0.35">
      <c r="A873">
        <f>sofile__3[[#This Row],[ProductID]]</f>
        <v>11</v>
      </c>
      <c r="B873">
        <f>sofile__3[[#This Row],[SupplierID]]</f>
        <v>1</v>
      </c>
      <c r="C873">
        <f>sofile__3[[#This Row],[WeekNum]]</f>
        <v>23</v>
      </c>
      <c r="D873">
        <f>sofile__3[[#This Row],[POToSalesInHours]]</f>
        <v>19</v>
      </c>
      <c r="E873" s="5">
        <f>VLOOKUP(C873,Sheet14!$A$4:$B901,2,FALSE)</f>
        <v>25</v>
      </c>
    </row>
    <row r="874" spans="1:5" x14ac:dyDescent="0.35">
      <c r="A874">
        <f>sofile__3[[#This Row],[ProductID]]</f>
        <v>1</v>
      </c>
      <c r="B874">
        <f>sofile__3[[#This Row],[SupplierID]]</f>
        <v>1</v>
      </c>
      <c r="C874">
        <f>sofile__3[[#This Row],[WeekNum]]</f>
        <v>23</v>
      </c>
      <c r="D874">
        <f>sofile__3[[#This Row],[POToSalesInHours]]</f>
        <v>20</v>
      </c>
      <c r="E874" s="5">
        <f>VLOOKUP(C874,Sheet14!$A$4:$B902,2,FALSE)</f>
        <v>25</v>
      </c>
    </row>
    <row r="875" spans="1:5" x14ac:dyDescent="0.35">
      <c r="A875">
        <f>sofile__3[[#This Row],[ProductID]]</f>
        <v>13</v>
      </c>
      <c r="B875">
        <f>sofile__3[[#This Row],[SupplierID]]</f>
        <v>2</v>
      </c>
      <c r="C875">
        <f>sofile__3[[#This Row],[WeekNum]]</f>
        <v>23</v>
      </c>
      <c r="D875">
        <f>sofile__3[[#This Row],[POToSalesInHours]]</f>
        <v>21</v>
      </c>
      <c r="E875" s="5">
        <f>VLOOKUP(C875,Sheet14!$A$4:$B903,2,FALSE)</f>
        <v>25</v>
      </c>
    </row>
    <row r="876" spans="1:5" x14ac:dyDescent="0.35">
      <c r="A876">
        <f>sofile__3[[#This Row],[ProductID]]</f>
        <v>7</v>
      </c>
      <c r="B876">
        <f>sofile__3[[#This Row],[SupplierID]]</f>
        <v>6</v>
      </c>
      <c r="C876">
        <f>sofile__3[[#This Row],[WeekNum]]</f>
        <v>23</v>
      </c>
      <c r="D876">
        <f>sofile__3[[#This Row],[POToSalesInHours]]</f>
        <v>22</v>
      </c>
      <c r="E876" s="5">
        <f>VLOOKUP(C876,Sheet14!$A$4:$B904,2,FALSE)</f>
        <v>25</v>
      </c>
    </row>
    <row r="877" spans="1:5" x14ac:dyDescent="0.35">
      <c r="A877">
        <f>sofile__3[[#This Row],[ProductID]]</f>
        <v>8</v>
      </c>
      <c r="B877">
        <f>sofile__3[[#This Row],[SupplierID]]</f>
        <v>3</v>
      </c>
      <c r="C877">
        <f>sofile__3[[#This Row],[WeekNum]]</f>
        <v>23</v>
      </c>
      <c r="D877">
        <f>sofile__3[[#This Row],[POToSalesInHours]]</f>
        <v>20</v>
      </c>
      <c r="E877" s="5">
        <f>VLOOKUP(C877,Sheet14!$A$4:$B905,2,FALSE)</f>
        <v>25</v>
      </c>
    </row>
    <row r="878" spans="1:5" x14ac:dyDescent="0.35">
      <c r="A878">
        <f>sofile__3[[#This Row],[ProductID]]</f>
        <v>4</v>
      </c>
      <c r="B878">
        <f>sofile__3[[#This Row],[SupplierID]]</f>
        <v>7</v>
      </c>
      <c r="C878">
        <f>sofile__3[[#This Row],[WeekNum]]</f>
        <v>23</v>
      </c>
      <c r="D878">
        <f>sofile__3[[#This Row],[POToSalesInHours]]</f>
        <v>19</v>
      </c>
      <c r="E878" s="5">
        <f>VLOOKUP(C878,Sheet14!$A$4:$B906,2,FALSE)</f>
        <v>25</v>
      </c>
    </row>
    <row r="879" spans="1:5" x14ac:dyDescent="0.35">
      <c r="A879">
        <f>sofile__3[[#This Row],[ProductID]]</f>
        <v>2</v>
      </c>
      <c r="B879">
        <f>sofile__3[[#This Row],[SupplierID]]</f>
        <v>2</v>
      </c>
      <c r="C879">
        <f>sofile__3[[#This Row],[WeekNum]]</f>
        <v>23</v>
      </c>
      <c r="D879">
        <f>sofile__3[[#This Row],[POToSalesInHours]]</f>
        <v>27</v>
      </c>
      <c r="E879" s="5">
        <f>VLOOKUP(C879,Sheet14!$A$4:$B907,2,FALSE)</f>
        <v>25</v>
      </c>
    </row>
    <row r="880" spans="1:5" x14ac:dyDescent="0.35">
      <c r="A880">
        <f>sofile__3[[#This Row],[ProductID]]</f>
        <v>7</v>
      </c>
      <c r="B880">
        <f>sofile__3[[#This Row],[SupplierID]]</f>
        <v>6</v>
      </c>
      <c r="C880">
        <f>sofile__3[[#This Row],[WeekNum]]</f>
        <v>23</v>
      </c>
      <c r="D880">
        <f>sofile__3[[#This Row],[POToSalesInHours]]</f>
        <v>25</v>
      </c>
      <c r="E880" s="5">
        <f>VLOOKUP(C880,Sheet14!$A$4:$B908,2,FALSE)</f>
        <v>25</v>
      </c>
    </row>
    <row r="881" spans="1:5" x14ac:dyDescent="0.35">
      <c r="A881">
        <f>sofile__3[[#This Row],[ProductID]]</f>
        <v>4</v>
      </c>
      <c r="B881">
        <f>sofile__3[[#This Row],[SupplierID]]</f>
        <v>1</v>
      </c>
      <c r="C881">
        <f>sofile__3[[#This Row],[WeekNum]]</f>
        <v>23</v>
      </c>
      <c r="D881">
        <f>sofile__3[[#This Row],[POToSalesInHours]]</f>
        <v>25</v>
      </c>
      <c r="E881" s="5">
        <f>VLOOKUP(C881,Sheet14!$A$4:$B909,2,FALSE)</f>
        <v>25</v>
      </c>
    </row>
    <row r="882" spans="1:5" x14ac:dyDescent="0.35">
      <c r="A882">
        <f>sofile__3[[#This Row],[ProductID]]</f>
        <v>5</v>
      </c>
      <c r="B882">
        <f>sofile__3[[#This Row],[SupplierID]]</f>
        <v>6</v>
      </c>
      <c r="C882">
        <f>sofile__3[[#This Row],[WeekNum]]</f>
        <v>23</v>
      </c>
      <c r="D882">
        <f>sofile__3[[#This Row],[POToSalesInHours]]</f>
        <v>22</v>
      </c>
      <c r="E882" s="5">
        <f>VLOOKUP(C882,Sheet14!$A$4:$B910,2,FALSE)</f>
        <v>25</v>
      </c>
    </row>
    <row r="883" spans="1:5" x14ac:dyDescent="0.35">
      <c r="A883">
        <f>sofile__3[[#This Row],[ProductID]]</f>
        <v>1</v>
      </c>
      <c r="B883">
        <f>sofile__3[[#This Row],[SupplierID]]</f>
        <v>4</v>
      </c>
      <c r="C883">
        <f>sofile__3[[#This Row],[WeekNum]]</f>
        <v>23</v>
      </c>
      <c r="D883">
        <f>sofile__3[[#This Row],[POToSalesInHours]]</f>
        <v>21</v>
      </c>
      <c r="E883" s="5">
        <f>VLOOKUP(C883,Sheet14!$A$4:$B911,2,FALSE)</f>
        <v>25</v>
      </c>
    </row>
    <row r="884" spans="1:5" x14ac:dyDescent="0.35">
      <c r="A884">
        <f>sofile__3[[#This Row],[ProductID]]</f>
        <v>6</v>
      </c>
      <c r="B884">
        <f>sofile__3[[#This Row],[SupplierID]]</f>
        <v>2</v>
      </c>
      <c r="C884">
        <f>sofile__3[[#This Row],[WeekNum]]</f>
        <v>23</v>
      </c>
      <c r="D884">
        <f>sofile__3[[#This Row],[POToSalesInHours]]</f>
        <v>24</v>
      </c>
      <c r="E884" s="5">
        <f>VLOOKUP(C884,Sheet14!$A$4:$B912,2,FALSE)</f>
        <v>25</v>
      </c>
    </row>
    <row r="885" spans="1:5" x14ac:dyDescent="0.35">
      <c r="A885">
        <f>sofile__3[[#This Row],[ProductID]]</f>
        <v>10</v>
      </c>
      <c r="B885">
        <f>sofile__3[[#This Row],[SupplierID]]</f>
        <v>2</v>
      </c>
      <c r="C885">
        <f>sofile__3[[#This Row],[WeekNum]]</f>
        <v>23</v>
      </c>
      <c r="D885">
        <f>sofile__3[[#This Row],[POToSalesInHours]]</f>
        <v>22</v>
      </c>
      <c r="E885" s="5">
        <f>VLOOKUP(C885,Sheet14!$A$4:$B913,2,FALSE)</f>
        <v>25</v>
      </c>
    </row>
    <row r="886" spans="1:5" x14ac:dyDescent="0.35">
      <c r="A886">
        <f>sofile__3[[#This Row],[ProductID]]</f>
        <v>9</v>
      </c>
      <c r="B886">
        <f>sofile__3[[#This Row],[SupplierID]]</f>
        <v>7</v>
      </c>
      <c r="C886">
        <f>sofile__3[[#This Row],[WeekNum]]</f>
        <v>23</v>
      </c>
      <c r="D886">
        <f>sofile__3[[#This Row],[POToSalesInHours]]</f>
        <v>21</v>
      </c>
      <c r="E886" s="5">
        <f>VLOOKUP(C886,Sheet14!$A$4:$B914,2,FALSE)</f>
        <v>25</v>
      </c>
    </row>
    <row r="887" spans="1:5" x14ac:dyDescent="0.35">
      <c r="A887">
        <f>sofile__3[[#This Row],[ProductID]]</f>
        <v>4</v>
      </c>
      <c r="B887">
        <f>sofile__3[[#This Row],[SupplierID]]</f>
        <v>7</v>
      </c>
      <c r="C887">
        <f>sofile__3[[#This Row],[WeekNum]]</f>
        <v>23</v>
      </c>
      <c r="D887">
        <f>sofile__3[[#This Row],[POToSalesInHours]]</f>
        <v>30</v>
      </c>
      <c r="E887" s="5">
        <f>VLOOKUP(C887,Sheet14!$A$4:$B915,2,FALSE)</f>
        <v>25</v>
      </c>
    </row>
    <row r="888" spans="1:5" x14ac:dyDescent="0.35">
      <c r="A888">
        <f>sofile__3[[#This Row],[ProductID]]</f>
        <v>4</v>
      </c>
      <c r="B888">
        <f>sofile__3[[#This Row],[SupplierID]]</f>
        <v>4</v>
      </c>
      <c r="C888">
        <f>sofile__3[[#This Row],[WeekNum]]</f>
        <v>24</v>
      </c>
      <c r="D888">
        <f>sofile__3[[#This Row],[POToSalesInHours]]</f>
        <v>24</v>
      </c>
      <c r="E888" s="5">
        <f>VLOOKUP(C888,Sheet14!$A$4:$B916,2,FALSE)</f>
        <v>24.25</v>
      </c>
    </row>
    <row r="889" spans="1:5" x14ac:dyDescent="0.35">
      <c r="A889">
        <f>sofile__3[[#This Row],[ProductID]]</f>
        <v>2</v>
      </c>
      <c r="B889">
        <f>sofile__3[[#This Row],[SupplierID]]</f>
        <v>7</v>
      </c>
      <c r="C889">
        <f>sofile__3[[#This Row],[WeekNum]]</f>
        <v>23</v>
      </c>
      <c r="D889">
        <f>sofile__3[[#This Row],[POToSalesInHours]]</f>
        <v>20</v>
      </c>
      <c r="E889" s="5">
        <f>VLOOKUP(C889,Sheet14!$A$4:$B917,2,FALSE)</f>
        <v>25</v>
      </c>
    </row>
    <row r="890" spans="1:5" x14ac:dyDescent="0.35">
      <c r="A890">
        <f>sofile__3[[#This Row],[ProductID]]</f>
        <v>1</v>
      </c>
      <c r="B890">
        <f>sofile__3[[#This Row],[SupplierID]]</f>
        <v>1</v>
      </c>
      <c r="C890">
        <f>sofile__3[[#This Row],[WeekNum]]</f>
        <v>24</v>
      </c>
      <c r="D890">
        <f>sofile__3[[#This Row],[POToSalesInHours]]</f>
        <v>27</v>
      </c>
      <c r="E890" s="5">
        <f>VLOOKUP(C890,Sheet14!$A$4:$B918,2,FALSE)</f>
        <v>24.25</v>
      </c>
    </row>
    <row r="891" spans="1:5" x14ac:dyDescent="0.35">
      <c r="A891">
        <f>sofile__3[[#This Row],[ProductID]]</f>
        <v>12</v>
      </c>
      <c r="B891">
        <f>sofile__3[[#This Row],[SupplierID]]</f>
        <v>1</v>
      </c>
      <c r="C891">
        <f>sofile__3[[#This Row],[WeekNum]]</f>
        <v>24</v>
      </c>
      <c r="D891">
        <f>sofile__3[[#This Row],[POToSalesInHours]]</f>
        <v>28</v>
      </c>
      <c r="E891" s="5">
        <f>VLOOKUP(C891,Sheet14!$A$4:$B919,2,FALSE)</f>
        <v>24.25</v>
      </c>
    </row>
    <row r="892" spans="1:5" x14ac:dyDescent="0.35">
      <c r="A892">
        <f>sofile__3[[#This Row],[ProductID]]</f>
        <v>3</v>
      </c>
      <c r="B892">
        <f>sofile__3[[#This Row],[SupplierID]]</f>
        <v>2</v>
      </c>
      <c r="C892">
        <f>sofile__3[[#This Row],[WeekNum]]</f>
        <v>24</v>
      </c>
      <c r="D892">
        <f>sofile__3[[#This Row],[POToSalesInHours]]</f>
        <v>26</v>
      </c>
      <c r="E892" s="5">
        <f>VLOOKUP(C892,Sheet14!$A$4:$B920,2,FALSE)</f>
        <v>24.25</v>
      </c>
    </row>
    <row r="893" spans="1:5" x14ac:dyDescent="0.35">
      <c r="A893">
        <f>sofile__3[[#This Row],[ProductID]]</f>
        <v>13</v>
      </c>
      <c r="B893">
        <f>sofile__3[[#This Row],[SupplierID]]</f>
        <v>5</v>
      </c>
      <c r="C893">
        <f>sofile__3[[#This Row],[WeekNum]]</f>
        <v>24</v>
      </c>
      <c r="D893">
        <f>sofile__3[[#This Row],[POToSalesInHours]]</f>
        <v>26</v>
      </c>
      <c r="E893" s="5">
        <f>VLOOKUP(C893,Sheet14!$A$4:$B921,2,FALSE)</f>
        <v>24.25</v>
      </c>
    </row>
    <row r="894" spans="1:5" x14ac:dyDescent="0.35">
      <c r="A894">
        <f>sofile__3[[#This Row],[ProductID]]</f>
        <v>11</v>
      </c>
      <c r="B894">
        <f>sofile__3[[#This Row],[SupplierID]]</f>
        <v>3</v>
      </c>
      <c r="C894">
        <f>sofile__3[[#This Row],[WeekNum]]</f>
        <v>24</v>
      </c>
      <c r="D894">
        <f>sofile__3[[#This Row],[POToSalesInHours]]</f>
        <v>25</v>
      </c>
      <c r="E894" s="5">
        <f>VLOOKUP(C894,Sheet14!$A$4:$B922,2,FALSE)</f>
        <v>24.25</v>
      </c>
    </row>
    <row r="895" spans="1:5" x14ac:dyDescent="0.35">
      <c r="A895">
        <f>sofile__3[[#This Row],[ProductID]]</f>
        <v>3</v>
      </c>
      <c r="B895">
        <f>sofile__3[[#This Row],[SupplierID]]</f>
        <v>2</v>
      </c>
      <c r="C895">
        <f>sofile__3[[#This Row],[WeekNum]]</f>
        <v>24</v>
      </c>
      <c r="D895">
        <f>sofile__3[[#This Row],[POToSalesInHours]]</f>
        <v>30</v>
      </c>
      <c r="E895" s="5">
        <f>VLOOKUP(C895,Sheet14!$A$4:$B923,2,FALSE)</f>
        <v>24.25</v>
      </c>
    </row>
    <row r="896" spans="1:5" x14ac:dyDescent="0.35">
      <c r="A896">
        <f>sofile__3[[#This Row],[ProductID]]</f>
        <v>8</v>
      </c>
      <c r="B896">
        <f>sofile__3[[#This Row],[SupplierID]]</f>
        <v>5</v>
      </c>
      <c r="C896">
        <f>sofile__3[[#This Row],[WeekNum]]</f>
        <v>24</v>
      </c>
      <c r="D896">
        <f>sofile__3[[#This Row],[POToSalesInHours]]</f>
        <v>20</v>
      </c>
      <c r="E896" s="5">
        <f>VLOOKUP(C896,Sheet14!$A$4:$B924,2,FALSE)</f>
        <v>24.25</v>
      </c>
    </row>
    <row r="897" spans="1:5" x14ac:dyDescent="0.35">
      <c r="A897">
        <f>sofile__3[[#This Row],[ProductID]]</f>
        <v>11</v>
      </c>
      <c r="B897">
        <f>sofile__3[[#This Row],[SupplierID]]</f>
        <v>1</v>
      </c>
      <c r="C897">
        <f>sofile__3[[#This Row],[WeekNum]]</f>
        <v>24</v>
      </c>
      <c r="D897">
        <f>sofile__3[[#This Row],[POToSalesInHours]]</f>
        <v>23</v>
      </c>
      <c r="E897" s="5">
        <f>VLOOKUP(C897,Sheet14!$A$4:$B925,2,FALSE)</f>
        <v>24.25</v>
      </c>
    </row>
    <row r="898" spans="1:5" x14ac:dyDescent="0.35">
      <c r="A898">
        <f>sofile__3[[#This Row],[ProductID]]</f>
        <v>2</v>
      </c>
      <c r="B898">
        <f>sofile__3[[#This Row],[SupplierID]]</f>
        <v>2</v>
      </c>
      <c r="C898">
        <f>sofile__3[[#This Row],[WeekNum]]</f>
        <v>24</v>
      </c>
      <c r="D898">
        <f>sofile__3[[#This Row],[POToSalesInHours]]</f>
        <v>30</v>
      </c>
      <c r="E898" s="5">
        <f>VLOOKUP(C898,Sheet14!$A$4:$B926,2,FALSE)</f>
        <v>24.25</v>
      </c>
    </row>
    <row r="899" spans="1:5" x14ac:dyDescent="0.35">
      <c r="A899">
        <f>sofile__3[[#This Row],[ProductID]]</f>
        <v>6</v>
      </c>
      <c r="B899">
        <f>sofile__3[[#This Row],[SupplierID]]</f>
        <v>1</v>
      </c>
      <c r="C899">
        <f>sofile__3[[#This Row],[WeekNum]]</f>
        <v>24</v>
      </c>
      <c r="D899">
        <f>sofile__3[[#This Row],[POToSalesInHours]]</f>
        <v>28</v>
      </c>
      <c r="E899" s="5">
        <f>VLOOKUP(C899,Sheet14!$A$4:$B927,2,FALSE)</f>
        <v>24.25</v>
      </c>
    </row>
    <row r="900" spans="1:5" x14ac:dyDescent="0.35">
      <c r="A900">
        <f>sofile__3[[#This Row],[ProductID]]</f>
        <v>11</v>
      </c>
      <c r="B900">
        <f>sofile__3[[#This Row],[SupplierID]]</f>
        <v>4</v>
      </c>
      <c r="C900">
        <f>sofile__3[[#This Row],[WeekNum]]</f>
        <v>24</v>
      </c>
      <c r="D900">
        <f>sofile__3[[#This Row],[POToSalesInHours]]</f>
        <v>19</v>
      </c>
      <c r="E900" s="5">
        <f>VLOOKUP(C900,Sheet14!$A$4:$B928,2,FALSE)</f>
        <v>24.25</v>
      </c>
    </row>
    <row r="901" spans="1:5" x14ac:dyDescent="0.35">
      <c r="A901">
        <f>sofile__3[[#This Row],[ProductID]]</f>
        <v>6</v>
      </c>
      <c r="B901">
        <f>sofile__3[[#This Row],[SupplierID]]</f>
        <v>2</v>
      </c>
      <c r="C901">
        <f>sofile__3[[#This Row],[WeekNum]]</f>
        <v>24</v>
      </c>
      <c r="D901">
        <f>sofile__3[[#This Row],[POToSalesInHours]]</f>
        <v>27</v>
      </c>
      <c r="E901" s="5">
        <f>VLOOKUP(C901,Sheet14!$A$4:$B929,2,FALSE)</f>
        <v>24.25</v>
      </c>
    </row>
    <row r="902" spans="1:5" x14ac:dyDescent="0.35">
      <c r="A902">
        <f>sofile__3[[#This Row],[ProductID]]</f>
        <v>1</v>
      </c>
      <c r="B902">
        <f>sofile__3[[#This Row],[SupplierID]]</f>
        <v>6</v>
      </c>
      <c r="C902">
        <f>sofile__3[[#This Row],[WeekNum]]</f>
        <v>24</v>
      </c>
      <c r="D902">
        <f>sofile__3[[#This Row],[POToSalesInHours]]</f>
        <v>19</v>
      </c>
      <c r="E902" s="5">
        <f>VLOOKUP(C902,Sheet14!$A$4:$B930,2,FALSE)</f>
        <v>24.25</v>
      </c>
    </row>
    <row r="903" spans="1:5" x14ac:dyDescent="0.35">
      <c r="A903">
        <f>sofile__3[[#This Row],[ProductID]]</f>
        <v>3</v>
      </c>
      <c r="B903">
        <f>sofile__3[[#This Row],[SupplierID]]</f>
        <v>7</v>
      </c>
      <c r="C903">
        <f>sofile__3[[#This Row],[WeekNum]]</f>
        <v>24</v>
      </c>
      <c r="D903">
        <f>sofile__3[[#This Row],[POToSalesInHours]]</f>
        <v>23</v>
      </c>
      <c r="E903" s="5">
        <f>VLOOKUP(C903,Sheet14!$A$4:$B931,2,FALSE)</f>
        <v>24.25</v>
      </c>
    </row>
    <row r="904" spans="1:5" x14ac:dyDescent="0.35">
      <c r="A904">
        <f>sofile__3[[#This Row],[ProductID]]</f>
        <v>11</v>
      </c>
      <c r="B904">
        <f>sofile__3[[#This Row],[SupplierID]]</f>
        <v>1</v>
      </c>
      <c r="C904">
        <f>sofile__3[[#This Row],[WeekNum]]</f>
        <v>24</v>
      </c>
      <c r="D904">
        <f>sofile__3[[#This Row],[POToSalesInHours]]</f>
        <v>25</v>
      </c>
      <c r="E904" s="5">
        <f>VLOOKUP(C904,Sheet14!$A$4:$B932,2,FALSE)</f>
        <v>24.25</v>
      </c>
    </row>
    <row r="905" spans="1:5" x14ac:dyDescent="0.35">
      <c r="A905">
        <f>sofile__3[[#This Row],[ProductID]]</f>
        <v>10</v>
      </c>
      <c r="B905">
        <f>sofile__3[[#This Row],[SupplierID]]</f>
        <v>5</v>
      </c>
      <c r="C905">
        <f>sofile__3[[#This Row],[WeekNum]]</f>
        <v>24</v>
      </c>
      <c r="D905">
        <f>sofile__3[[#This Row],[POToSalesInHours]]</f>
        <v>23</v>
      </c>
      <c r="E905" s="5">
        <f>VLOOKUP(C905,Sheet14!$A$4:$B933,2,FALSE)</f>
        <v>24.25</v>
      </c>
    </row>
    <row r="906" spans="1:5" x14ac:dyDescent="0.35">
      <c r="A906">
        <f>sofile__3[[#This Row],[ProductID]]</f>
        <v>4</v>
      </c>
      <c r="B906">
        <f>sofile__3[[#This Row],[SupplierID]]</f>
        <v>6</v>
      </c>
      <c r="C906">
        <f>sofile__3[[#This Row],[WeekNum]]</f>
        <v>24</v>
      </c>
      <c r="D906">
        <f>sofile__3[[#This Row],[POToSalesInHours]]</f>
        <v>27</v>
      </c>
      <c r="E906" s="5">
        <f>VLOOKUP(C906,Sheet14!$A$4:$B934,2,FALSE)</f>
        <v>24.25</v>
      </c>
    </row>
    <row r="907" spans="1:5" x14ac:dyDescent="0.35">
      <c r="A907">
        <f>sofile__3[[#This Row],[ProductID]]</f>
        <v>13</v>
      </c>
      <c r="B907">
        <f>sofile__3[[#This Row],[SupplierID]]</f>
        <v>4</v>
      </c>
      <c r="C907">
        <f>sofile__3[[#This Row],[WeekNum]]</f>
        <v>24</v>
      </c>
      <c r="D907">
        <f>sofile__3[[#This Row],[POToSalesInHours]]</f>
        <v>22</v>
      </c>
      <c r="E907" s="5">
        <f>VLOOKUP(C907,Sheet14!$A$4:$B935,2,FALSE)</f>
        <v>24.25</v>
      </c>
    </row>
    <row r="908" spans="1:5" x14ac:dyDescent="0.35">
      <c r="A908">
        <f>sofile__3[[#This Row],[ProductID]]</f>
        <v>8</v>
      </c>
      <c r="B908">
        <f>sofile__3[[#This Row],[SupplierID]]</f>
        <v>3</v>
      </c>
      <c r="C908">
        <f>sofile__3[[#This Row],[WeekNum]]</f>
        <v>24</v>
      </c>
      <c r="D908">
        <f>sofile__3[[#This Row],[POToSalesInHours]]</f>
        <v>29</v>
      </c>
      <c r="E908" s="5">
        <f>VLOOKUP(C908,Sheet14!$A$4:$B936,2,FALSE)</f>
        <v>24.25</v>
      </c>
    </row>
    <row r="909" spans="1:5" x14ac:dyDescent="0.35">
      <c r="A909">
        <f>sofile__3[[#This Row],[ProductID]]</f>
        <v>8</v>
      </c>
      <c r="B909">
        <f>sofile__3[[#This Row],[SupplierID]]</f>
        <v>1</v>
      </c>
      <c r="C909">
        <f>sofile__3[[#This Row],[WeekNum]]</f>
        <v>24</v>
      </c>
      <c r="D909">
        <f>sofile__3[[#This Row],[POToSalesInHours]]</f>
        <v>19</v>
      </c>
      <c r="E909" s="5">
        <f>VLOOKUP(C909,Sheet14!$A$4:$B937,2,FALSE)</f>
        <v>24.25</v>
      </c>
    </row>
    <row r="910" spans="1:5" x14ac:dyDescent="0.35">
      <c r="A910">
        <f>sofile__3[[#This Row],[ProductID]]</f>
        <v>9</v>
      </c>
      <c r="B910">
        <f>sofile__3[[#This Row],[SupplierID]]</f>
        <v>5</v>
      </c>
      <c r="C910">
        <f>sofile__3[[#This Row],[WeekNum]]</f>
        <v>24</v>
      </c>
      <c r="D910">
        <f>sofile__3[[#This Row],[POToSalesInHours]]</f>
        <v>28</v>
      </c>
      <c r="E910" s="5">
        <f>VLOOKUP(C910,Sheet14!$A$4:$B938,2,FALSE)</f>
        <v>24.25</v>
      </c>
    </row>
    <row r="911" spans="1:5" x14ac:dyDescent="0.35">
      <c r="A911">
        <f>sofile__3[[#This Row],[ProductID]]</f>
        <v>10</v>
      </c>
      <c r="B911">
        <f>sofile__3[[#This Row],[SupplierID]]</f>
        <v>2</v>
      </c>
      <c r="C911">
        <f>sofile__3[[#This Row],[WeekNum]]</f>
        <v>24</v>
      </c>
      <c r="D911">
        <f>sofile__3[[#This Row],[POToSalesInHours]]</f>
        <v>22</v>
      </c>
      <c r="E911" s="5">
        <f>VLOOKUP(C911,Sheet14!$A$4:$B939,2,FALSE)</f>
        <v>24.25</v>
      </c>
    </row>
    <row r="912" spans="1:5" x14ac:dyDescent="0.35">
      <c r="A912">
        <f>sofile__3[[#This Row],[ProductID]]</f>
        <v>3</v>
      </c>
      <c r="B912">
        <f>sofile__3[[#This Row],[SupplierID]]</f>
        <v>7</v>
      </c>
      <c r="C912">
        <f>sofile__3[[#This Row],[WeekNum]]</f>
        <v>24</v>
      </c>
      <c r="D912">
        <f>sofile__3[[#This Row],[POToSalesInHours]]</f>
        <v>20</v>
      </c>
      <c r="E912" s="5">
        <f>VLOOKUP(C912,Sheet14!$A$4:$B940,2,FALSE)</f>
        <v>24.25</v>
      </c>
    </row>
    <row r="913" spans="1:5" x14ac:dyDescent="0.35">
      <c r="A913">
        <f>sofile__3[[#This Row],[ProductID]]</f>
        <v>7</v>
      </c>
      <c r="B913">
        <f>sofile__3[[#This Row],[SupplierID]]</f>
        <v>4</v>
      </c>
      <c r="C913">
        <f>sofile__3[[#This Row],[WeekNum]]</f>
        <v>24</v>
      </c>
      <c r="D913">
        <f>sofile__3[[#This Row],[POToSalesInHours]]</f>
        <v>24</v>
      </c>
      <c r="E913" s="5">
        <f>VLOOKUP(C913,Sheet14!$A$4:$B941,2,FALSE)</f>
        <v>24.25</v>
      </c>
    </row>
    <row r="914" spans="1:5" x14ac:dyDescent="0.35">
      <c r="A914">
        <f>sofile__3[[#This Row],[ProductID]]</f>
        <v>10</v>
      </c>
      <c r="B914">
        <f>sofile__3[[#This Row],[SupplierID]]</f>
        <v>6</v>
      </c>
      <c r="C914">
        <f>sofile__3[[#This Row],[WeekNum]]</f>
        <v>24</v>
      </c>
      <c r="D914">
        <f>sofile__3[[#This Row],[POToSalesInHours]]</f>
        <v>25</v>
      </c>
      <c r="E914" s="5">
        <f>VLOOKUP(C914,Sheet14!$A$4:$B942,2,FALSE)</f>
        <v>24.25</v>
      </c>
    </row>
    <row r="915" spans="1:5" x14ac:dyDescent="0.35">
      <c r="A915">
        <f>sofile__3[[#This Row],[ProductID]]</f>
        <v>6</v>
      </c>
      <c r="B915">
        <f>sofile__3[[#This Row],[SupplierID]]</f>
        <v>7</v>
      </c>
      <c r="C915">
        <f>sofile__3[[#This Row],[WeekNum]]</f>
        <v>24</v>
      </c>
      <c r="D915">
        <f>sofile__3[[#This Row],[POToSalesInHours]]</f>
        <v>19</v>
      </c>
      <c r="E915" s="5">
        <f>VLOOKUP(C915,Sheet14!$A$4:$B943,2,FALSE)</f>
        <v>24.25</v>
      </c>
    </row>
    <row r="916" spans="1:5" x14ac:dyDescent="0.35">
      <c r="A916">
        <f>sofile__3[[#This Row],[ProductID]]</f>
        <v>2</v>
      </c>
      <c r="B916">
        <f>sofile__3[[#This Row],[SupplierID]]</f>
        <v>6</v>
      </c>
      <c r="C916">
        <f>sofile__3[[#This Row],[WeekNum]]</f>
        <v>24</v>
      </c>
      <c r="D916">
        <f>sofile__3[[#This Row],[POToSalesInHours]]</f>
        <v>30</v>
      </c>
      <c r="E916" s="5">
        <f>VLOOKUP(C916,Sheet14!$A$4:$B944,2,FALSE)</f>
        <v>24.25</v>
      </c>
    </row>
    <row r="917" spans="1:5" x14ac:dyDescent="0.35">
      <c r="A917">
        <f>sofile__3[[#This Row],[ProductID]]</f>
        <v>14</v>
      </c>
      <c r="B917">
        <f>sofile__3[[#This Row],[SupplierID]]</f>
        <v>1</v>
      </c>
      <c r="C917">
        <f>sofile__3[[#This Row],[WeekNum]]</f>
        <v>24</v>
      </c>
      <c r="D917">
        <f>sofile__3[[#This Row],[POToSalesInHours]]</f>
        <v>25</v>
      </c>
      <c r="E917" s="5">
        <f>VLOOKUP(C917,Sheet14!$A$4:$B945,2,FALSE)</f>
        <v>24.25</v>
      </c>
    </row>
    <row r="918" spans="1:5" x14ac:dyDescent="0.35">
      <c r="A918">
        <f>sofile__3[[#This Row],[ProductID]]</f>
        <v>14</v>
      </c>
      <c r="B918">
        <f>sofile__3[[#This Row],[SupplierID]]</f>
        <v>7</v>
      </c>
      <c r="C918">
        <f>sofile__3[[#This Row],[WeekNum]]</f>
        <v>24</v>
      </c>
      <c r="D918">
        <f>sofile__3[[#This Row],[POToSalesInHours]]</f>
        <v>21</v>
      </c>
      <c r="E918" s="5">
        <f>VLOOKUP(C918,Sheet14!$A$4:$B946,2,FALSE)</f>
        <v>24.25</v>
      </c>
    </row>
    <row r="919" spans="1:5" x14ac:dyDescent="0.35">
      <c r="A919">
        <f>sofile__3[[#This Row],[ProductID]]</f>
        <v>14</v>
      </c>
      <c r="B919">
        <f>sofile__3[[#This Row],[SupplierID]]</f>
        <v>1</v>
      </c>
      <c r="C919">
        <f>sofile__3[[#This Row],[WeekNum]]</f>
        <v>24</v>
      </c>
      <c r="D919">
        <f>sofile__3[[#This Row],[POToSalesInHours]]</f>
        <v>22</v>
      </c>
      <c r="E919" s="5">
        <f>VLOOKUP(C919,Sheet14!$A$4:$B947,2,FALSE)</f>
        <v>24.25</v>
      </c>
    </row>
    <row r="920" spans="1:5" x14ac:dyDescent="0.35">
      <c r="A920">
        <f>sofile__3[[#This Row],[ProductID]]</f>
        <v>13</v>
      </c>
      <c r="B920">
        <f>sofile__3[[#This Row],[SupplierID]]</f>
        <v>3</v>
      </c>
      <c r="C920">
        <f>sofile__3[[#This Row],[WeekNum]]</f>
        <v>24</v>
      </c>
      <c r="D920">
        <f>sofile__3[[#This Row],[POToSalesInHours]]</f>
        <v>19</v>
      </c>
      <c r="E920" s="5">
        <f>VLOOKUP(C920,Sheet14!$A$4:$B948,2,FALSE)</f>
        <v>24.25</v>
      </c>
    </row>
    <row r="921" spans="1:5" x14ac:dyDescent="0.35">
      <c r="A921">
        <f>sofile__3[[#This Row],[ProductID]]</f>
        <v>12</v>
      </c>
      <c r="B921">
        <f>sofile__3[[#This Row],[SupplierID]]</f>
        <v>3</v>
      </c>
      <c r="C921">
        <f>sofile__3[[#This Row],[WeekNum]]</f>
        <v>24</v>
      </c>
      <c r="D921">
        <f>sofile__3[[#This Row],[POToSalesInHours]]</f>
        <v>25</v>
      </c>
      <c r="E921" s="5">
        <f>VLOOKUP(C921,Sheet14!$A$4:$B949,2,FALSE)</f>
        <v>24.25</v>
      </c>
    </row>
    <row r="922" spans="1:5" x14ac:dyDescent="0.35">
      <c r="A922">
        <f>sofile__3[[#This Row],[ProductID]]</f>
        <v>11</v>
      </c>
      <c r="B922">
        <f>sofile__3[[#This Row],[SupplierID]]</f>
        <v>4</v>
      </c>
      <c r="C922">
        <f>sofile__3[[#This Row],[WeekNum]]</f>
        <v>24</v>
      </c>
      <c r="D922">
        <f>sofile__3[[#This Row],[POToSalesInHours]]</f>
        <v>30</v>
      </c>
      <c r="E922" s="5">
        <f>VLOOKUP(C922,Sheet14!$A$4:$B950,2,FALSE)</f>
        <v>24.25</v>
      </c>
    </row>
    <row r="923" spans="1:5" x14ac:dyDescent="0.35">
      <c r="A923">
        <f>sofile__3[[#This Row],[ProductID]]</f>
        <v>6</v>
      </c>
      <c r="B923">
        <f>sofile__3[[#This Row],[SupplierID]]</f>
        <v>4</v>
      </c>
      <c r="C923">
        <f>sofile__3[[#This Row],[WeekNum]]</f>
        <v>24</v>
      </c>
      <c r="D923">
        <f>sofile__3[[#This Row],[POToSalesInHours]]</f>
        <v>28</v>
      </c>
      <c r="E923" s="5">
        <f>VLOOKUP(C923,Sheet14!$A$4:$B951,2,FALSE)</f>
        <v>24.25</v>
      </c>
    </row>
    <row r="924" spans="1:5" x14ac:dyDescent="0.35">
      <c r="A924">
        <f>sofile__3[[#This Row],[ProductID]]</f>
        <v>13</v>
      </c>
      <c r="B924">
        <f>sofile__3[[#This Row],[SupplierID]]</f>
        <v>3</v>
      </c>
      <c r="C924">
        <f>sofile__3[[#This Row],[WeekNum]]</f>
        <v>24</v>
      </c>
      <c r="D924">
        <f>sofile__3[[#This Row],[POToSalesInHours]]</f>
        <v>21</v>
      </c>
      <c r="E924" s="5">
        <f>VLOOKUP(C924,Sheet14!$A$4:$B952,2,FALSE)</f>
        <v>24.25</v>
      </c>
    </row>
    <row r="925" spans="1:5" x14ac:dyDescent="0.35">
      <c r="A925">
        <f>sofile__3[[#This Row],[ProductID]]</f>
        <v>8</v>
      </c>
      <c r="B925">
        <f>sofile__3[[#This Row],[SupplierID]]</f>
        <v>2</v>
      </c>
      <c r="C925">
        <f>sofile__3[[#This Row],[WeekNum]]</f>
        <v>24</v>
      </c>
      <c r="D925">
        <f>sofile__3[[#This Row],[POToSalesInHours]]</f>
        <v>29</v>
      </c>
      <c r="E925" s="5">
        <f>VLOOKUP(C925,Sheet14!$A$4:$B953,2,FALSE)</f>
        <v>24.25</v>
      </c>
    </row>
    <row r="926" spans="1:5" x14ac:dyDescent="0.35">
      <c r="A926">
        <f>sofile__3[[#This Row],[ProductID]]</f>
        <v>14</v>
      </c>
      <c r="B926">
        <f>sofile__3[[#This Row],[SupplierID]]</f>
        <v>5</v>
      </c>
      <c r="C926">
        <f>sofile__3[[#This Row],[WeekNum]]</f>
        <v>25</v>
      </c>
      <c r="D926">
        <f>sofile__3[[#This Row],[POToSalesInHours]]</f>
        <v>26</v>
      </c>
      <c r="E926" s="5">
        <f>VLOOKUP(C926,Sheet14!$A$4:$B954,2,FALSE)</f>
        <v>24.355555555555554</v>
      </c>
    </row>
    <row r="927" spans="1:5" x14ac:dyDescent="0.35">
      <c r="A927">
        <f>sofile__3[[#This Row],[ProductID]]</f>
        <v>13</v>
      </c>
      <c r="B927">
        <f>sofile__3[[#This Row],[SupplierID]]</f>
        <v>7</v>
      </c>
      <c r="C927">
        <f>sofile__3[[#This Row],[WeekNum]]</f>
        <v>25</v>
      </c>
      <c r="D927">
        <f>sofile__3[[#This Row],[POToSalesInHours]]</f>
        <v>26</v>
      </c>
      <c r="E927" s="5">
        <f>VLOOKUP(C927,Sheet14!$A$4:$B955,2,FALSE)</f>
        <v>24.355555555555554</v>
      </c>
    </row>
    <row r="928" spans="1:5" x14ac:dyDescent="0.35">
      <c r="A928">
        <f>sofile__3[[#This Row],[ProductID]]</f>
        <v>9</v>
      </c>
      <c r="B928">
        <f>sofile__3[[#This Row],[SupplierID]]</f>
        <v>5</v>
      </c>
      <c r="C928">
        <f>sofile__3[[#This Row],[WeekNum]]</f>
        <v>25</v>
      </c>
      <c r="D928">
        <f>sofile__3[[#This Row],[POToSalesInHours]]</f>
        <v>29</v>
      </c>
      <c r="E928" s="5">
        <f>VLOOKUP(C928,Sheet14!$A$4:$B956,2,FALSE)</f>
        <v>24.355555555555554</v>
      </c>
    </row>
    <row r="929" spans="1:5" x14ac:dyDescent="0.35">
      <c r="A929">
        <f>sofile__3[[#This Row],[ProductID]]</f>
        <v>4</v>
      </c>
      <c r="B929">
        <f>sofile__3[[#This Row],[SupplierID]]</f>
        <v>7</v>
      </c>
      <c r="C929">
        <f>sofile__3[[#This Row],[WeekNum]]</f>
        <v>24</v>
      </c>
      <c r="D929">
        <f>sofile__3[[#This Row],[POToSalesInHours]]</f>
        <v>20</v>
      </c>
      <c r="E929" s="5">
        <f>VLOOKUP(C929,Sheet14!$A$4:$B957,2,FALSE)</f>
        <v>24.25</v>
      </c>
    </row>
    <row r="930" spans="1:5" x14ac:dyDescent="0.35">
      <c r="A930">
        <f>sofile__3[[#This Row],[ProductID]]</f>
        <v>3</v>
      </c>
      <c r="B930">
        <f>sofile__3[[#This Row],[SupplierID]]</f>
        <v>2</v>
      </c>
      <c r="C930">
        <f>sofile__3[[#This Row],[WeekNum]]</f>
        <v>25</v>
      </c>
      <c r="D930">
        <f>sofile__3[[#This Row],[POToSalesInHours]]</f>
        <v>27</v>
      </c>
      <c r="E930" s="5">
        <f>VLOOKUP(C930,Sheet14!$A$4:$B958,2,FALSE)</f>
        <v>24.355555555555554</v>
      </c>
    </row>
    <row r="931" spans="1:5" x14ac:dyDescent="0.35">
      <c r="A931">
        <f>sofile__3[[#This Row],[ProductID]]</f>
        <v>3</v>
      </c>
      <c r="B931">
        <f>sofile__3[[#This Row],[SupplierID]]</f>
        <v>3</v>
      </c>
      <c r="C931">
        <f>sofile__3[[#This Row],[WeekNum]]</f>
        <v>24</v>
      </c>
      <c r="D931">
        <f>sofile__3[[#This Row],[POToSalesInHours]]</f>
        <v>23</v>
      </c>
      <c r="E931" s="5">
        <f>VLOOKUP(C931,Sheet14!$A$4:$B959,2,FALSE)</f>
        <v>24.25</v>
      </c>
    </row>
    <row r="932" spans="1:5" x14ac:dyDescent="0.35">
      <c r="A932">
        <f>sofile__3[[#This Row],[ProductID]]</f>
        <v>8</v>
      </c>
      <c r="B932">
        <f>sofile__3[[#This Row],[SupplierID]]</f>
        <v>7</v>
      </c>
      <c r="C932">
        <f>sofile__3[[#This Row],[WeekNum]]</f>
        <v>24</v>
      </c>
      <c r="D932">
        <f>sofile__3[[#This Row],[POToSalesInHours]]</f>
        <v>19</v>
      </c>
      <c r="E932" s="5">
        <f>VLOOKUP(C932,Sheet14!$A$4:$B960,2,FALSE)</f>
        <v>24.25</v>
      </c>
    </row>
    <row r="933" spans="1:5" x14ac:dyDescent="0.35">
      <c r="A933">
        <f>sofile__3[[#This Row],[ProductID]]</f>
        <v>13</v>
      </c>
      <c r="B933">
        <f>sofile__3[[#This Row],[SupplierID]]</f>
        <v>7</v>
      </c>
      <c r="C933">
        <f>sofile__3[[#This Row],[WeekNum]]</f>
        <v>25</v>
      </c>
      <c r="D933">
        <f>sofile__3[[#This Row],[POToSalesInHours]]</f>
        <v>22</v>
      </c>
      <c r="E933" s="5">
        <f>VLOOKUP(C933,Sheet14!$A$4:$B961,2,FALSE)</f>
        <v>24.355555555555554</v>
      </c>
    </row>
    <row r="934" spans="1:5" x14ac:dyDescent="0.35">
      <c r="A934">
        <f>sofile__3[[#This Row],[ProductID]]</f>
        <v>1</v>
      </c>
      <c r="B934">
        <f>sofile__3[[#This Row],[SupplierID]]</f>
        <v>5</v>
      </c>
      <c r="C934">
        <f>sofile__3[[#This Row],[WeekNum]]</f>
        <v>25</v>
      </c>
      <c r="D934">
        <f>sofile__3[[#This Row],[POToSalesInHours]]</f>
        <v>29</v>
      </c>
      <c r="E934" s="5">
        <f>VLOOKUP(C934,Sheet14!$A$4:$B962,2,FALSE)</f>
        <v>24.355555555555554</v>
      </c>
    </row>
    <row r="935" spans="1:5" x14ac:dyDescent="0.35">
      <c r="A935">
        <f>sofile__3[[#This Row],[ProductID]]</f>
        <v>3</v>
      </c>
      <c r="B935">
        <f>sofile__3[[#This Row],[SupplierID]]</f>
        <v>2</v>
      </c>
      <c r="C935">
        <f>sofile__3[[#This Row],[WeekNum]]</f>
        <v>25</v>
      </c>
      <c r="D935">
        <f>sofile__3[[#This Row],[POToSalesInHours]]</f>
        <v>24</v>
      </c>
      <c r="E935" s="5">
        <f>VLOOKUP(C935,Sheet14!$A$4:$B963,2,FALSE)</f>
        <v>24.355555555555554</v>
      </c>
    </row>
    <row r="936" spans="1:5" x14ac:dyDescent="0.35">
      <c r="A936">
        <f>sofile__3[[#This Row],[ProductID]]</f>
        <v>2</v>
      </c>
      <c r="B936">
        <f>sofile__3[[#This Row],[SupplierID]]</f>
        <v>1</v>
      </c>
      <c r="C936">
        <f>sofile__3[[#This Row],[WeekNum]]</f>
        <v>25</v>
      </c>
      <c r="D936">
        <f>sofile__3[[#This Row],[POToSalesInHours]]</f>
        <v>29</v>
      </c>
      <c r="E936" s="5">
        <f>VLOOKUP(C936,Sheet14!$A$4:$B964,2,FALSE)</f>
        <v>24.355555555555554</v>
      </c>
    </row>
    <row r="937" spans="1:5" x14ac:dyDescent="0.35">
      <c r="A937">
        <f>sofile__3[[#This Row],[ProductID]]</f>
        <v>5</v>
      </c>
      <c r="B937">
        <f>sofile__3[[#This Row],[SupplierID]]</f>
        <v>2</v>
      </c>
      <c r="C937">
        <f>sofile__3[[#This Row],[WeekNum]]</f>
        <v>25</v>
      </c>
      <c r="D937">
        <f>sofile__3[[#This Row],[POToSalesInHours]]</f>
        <v>27</v>
      </c>
      <c r="E937" s="5">
        <f>VLOOKUP(C937,Sheet14!$A$4:$B965,2,FALSE)</f>
        <v>24.355555555555554</v>
      </c>
    </row>
    <row r="938" spans="1:5" x14ac:dyDescent="0.35">
      <c r="A938">
        <f>sofile__3[[#This Row],[ProductID]]</f>
        <v>7</v>
      </c>
      <c r="B938">
        <f>sofile__3[[#This Row],[SupplierID]]</f>
        <v>4</v>
      </c>
      <c r="C938">
        <f>sofile__3[[#This Row],[WeekNum]]</f>
        <v>25</v>
      </c>
      <c r="D938">
        <f>sofile__3[[#This Row],[POToSalesInHours]]</f>
        <v>28</v>
      </c>
      <c r="E938" s="5">
        <f>VLOOKUP(C938,Sheet14!$A$4:$B966,2,FALSE)</f>
        <v>24.355555555555554</v>
      </c>
    </row>
    <row r="939" spans="1:5" x14ac:dyDescent="0.35">
      <c r="A939">
        <f>sofile__3[[#This Row],[ProductID]]</f>
        <v>12</v>
      </c>
      <c r="B939">
        <f>sofile__3[[#This Row],[SupplierID]]</f>
        <v>2</v>
      </c>
      <c r="C939">
        <f>sofile__3[[#This Row],[WeekNum]]</f>
        <v>25</v>
      </c>
      <c r="D939">
        <f>sofile__3[[#This Row],[POToSalesInHours]]</f>
        <v>24</v>
      </c>
      <c r="E939" s="5">
        <f>VLOOKUP(C939,Sheet14!$A$4:$B967,2,FALSE)</f>
        <v>24.355555555555554</v>
      </c>
    </row>
    <row r="940" spans="1:5" x14ac:dyDescent="0.35">
      <c r="A940">
        <f>sofile__3[[#This Row],[ProductID]]</f>
        <v>3</v>
      </c>
      <c r="B940">
        <f>sofile__3[[#This Row],[SupplierID]]</f>
        <v>4</v>
      </c>
      <c r="C940">
        <f>sofile__3[[#This Row],[WeekNum]]</f>
        <v>25</v>
      </c>
      <c r="D940">
        <f>sofile__3[[#This Row],[POToSalesInHours]]</f>
        <v>30</v>
      </c>
      <c r="E940" s="5">
        <f>VLOOKUP(C940,Sheet14!$A$4:$B968,2,FALSE)</f>
        <v>24.355555555555554</v>
      </c>
    </row>
    <row r="941" spans="1:5" x14ac:dyDescent="0.35">
      <c r="A941">
        <f>sofile__3[[#This Row],[ProductID]]</f>
        <v>2</v>
      </c>
      <c r="B941">
        <f>sofile__3[[#This Row],[SupplierID]]</f>
        <v>3</v>
      </c>
      <c r="C941">
        <f>sofile__3[[#This Row],[WeekNum]]</f>
        <v>25</v>
      </c>
      <c r="D941">
        <f>sofile__3[[#This Row],[POToSalesInHours]]</f>
        <v>21</v>
      </c>
      <c r="E941" s="5">
        <f>VLOOKUP(C941,Sheet14!$A$4:$B969,2,FALSE)</f>
        <v>24.355555555555554</v>
      </c>
    </row>
    <row r="942" spans="1:5" x14ac:dyDescent="0.35">
      <c r="A942">
        <f>sofile__3[[#This Row],[ProductID]]</f>
        <v>6</v>
      </c>
      <c r="B942">
        <f>sofile__3[[#This Row],[SupplierID]]</f>
        <v>2</v>
      </c>
      <c r="C942">
        <f>sofile__3[[#This Row],[WeekNum]]</f>
        <v>25</v>
      </c>
      <c r="D942">
        <f>sofile__3[[#This Row],[POToSalesInHours]]</f>
        <v>26</v>
      </c>
      <c r="E942" s="5">
        <f>VLOOKUP(C942,Sheet14!$A$4:$B970,2,FALSE)</f>
        <v>24.355555555555554</v>
      </c>
    </row>
    <row r="943" spans="1:5" x14ac:dyDescent="0.35">
      <c r="A943">
        <f>sofile__3[[#This Row],[ProductID]]</f>
        <v>14</v>
      </c>
      <c r="B943">
        <f>sofile__3[[#This Row],[SupplierID]]</f>
        <v>7</v>
      </c>
      <c r="C943">
        <f>sofile__3[[#This Row],[WeekNum]]</f>
        <v>25</v>
      </c>
      <c r="D943">
        <f>sofile__3[[#This Row],[POToSalesInHours]]</f>
        <v>26</v>
      </c>
      <c r="E943" s="5">
        <f>VLOOKUP(C943,Sheet14!$A$4:$B971,2,FALSE)</f>
        <v>24.355555555555554</v>
      </c>
    </row>
    <row r="944" spans="1:5" x14ac:dyDescent="0.35">
      <c r="A944">
        <f>sofile__3[[#This Row],[ProductID]]</f>
        <v>11</v>
      </c>
      <c r="B944">
        <f>sofile__3[[#This Row],[SupplierID]]</f>
        <v>6</v>
      </c>
      <c r="C944">
        <f>sofile__3[[#This Row],[WeekNum]]</f>
        <v>25</v>
      </c>
      <c r="D944">
        <f>sofile__3[[#This Row],[POToSalesInHours]]</f>
        <v>21</v>
      </c>
      <c r="E944" s="5">
        <f>VLOOKUP(C944,Sheet14!$A$4:$B972,2,FALSE)</f>
        <v>24.355555555555554</v>
      </c>
    </row>
    <row r="945" spans="1:5" x14ac:dyDescent="0.35">
      <c r="A945">
        <f>sofile__3[[#This Row],[ProductID]]</f>
        <v>5</v>
      </c>
      <c r="B945">
        <f>sofile__3[[#This Row],[SupplierID]]</f>
        <v>3</v>
      </c>
      <c r="C945">
        <f>sofile__3[[#This Row],[WeekNum]]</f>
        <v>25</v>
      </c>
      <c r="D945">
        <f>sofile__3[[#This Row],[POToSalesInHours]]</f>
        <v>28</v>
      </c>
      <c r="E945" s="5">
        <f>VLOOKUP(C945,Sheet14!$A$4:$B973,2,FALSE)</f>
        <v>24.355555555555554</v>
      </c>
    </row>
    <row r="946" spans="1:5" x14ac:dyDescent="0.35">
      <c r="A946">
        <f>sofile__3[[#This Row],[ProductID]]</f>
        <v>11</v>
      </c>
      <c r="B946">
        <f>sofile__3[[#This Row],[SupplierID]]</f>
        <v>7</v>
      </c>
      <c r="C946">
        <f>sofile__3[[#This Row],[WeekNum]]</f>
        <v>25</v>
      </c>
      <c r="D946">
        <f>sofile__3[[#This Row],[POToSalesInHours]]</f>
        <v>19</v>
      </c>
      <c r="E946" s="5">
        <f>VLOOKUP(C946,Sheet14!$A$4:$B974,2,FALSE)</f>
        <v>24.355555555555554</v>
      </c>
    </row>
    <row r="947" spans="1:5" x14ac:dyDescent="0.35">
      <c r="A947">
        <f>sofile__3[[#This Row],[ProductID]]</f>
        <v>13</v>
      </c>
      <c r="B947">
        <f>sofile__3[[#This Row],[SupplierID]]</f>
        <v>1</v>
      </c>
      <c r="C947">
        <f>sofile__3[[#This Row],[WeekNum]]</f>
        <v>25</v>
      </c>
      <c r="D947">
        <f>sofile__3[[#This Row],[POToSalesInHours]]</f>
        <v>20</v>
      </c>
      <c r="E947" s="5">
        <f>VLOOKUP(C947,Sheet14!$A$4:$B975,2,FALSE)</f>
        <v>24.355555555555554</v>
      </c>
    </row>
    <row r="948" spans="1:5" x14ac:dyDescent="0.35">
      <c r="A948">
        <f>sofile__3[[#This Row],[ProductID]]</f>
        <v>5</v>
      </c>
      <c r="B948">
        <f>sofile__3[[#This Row],[SupplierID]]</f>
        <v>5</v>
      </c>
      <c r="C948">
        <f>sofile__3[[#This Row],[WeekNum]]</f>
        <v>25</v>
      </c>
      <c r="D948">
        <f>sofile__3[[#This Row],[POToSalesInHours]]</f>
        <v>29</v>
      </c>
      <c r="E948" s="5">
        <f>VLOOKUP(C948,Sheet14!$A$4:$B976,2,FALSE)</f>
        <v>24.355555555555554</v>
      </c>
    </row>
    <row r="949" spans="1:5" x14ac:dyDescent="0.35">
      <c r="A949">
        <f>sofile__3[[#This Row],[ProductID]]</f>
        <v>12</v>
      </c>
      <c r="B949">
        <f>sofile__3[[#This Row],[SupplierID]]</f>
        <v>5</v>
      </c>
      <c r="C949">
        <f>sofile__3[[#This Row],[WeekNum]]</f>
        <v>25</v>
      </c>
      <c r="D949">
        <f>sofile__3[[#This Row],[POToSalesInHours]]</f>
        <v>30</v>
      </c>
      <c r="E949" s="5">
        <f>VLOOKUP(C949,Sheet14!$A$4:$B977,2,FALSE)</f>
        <v>24.355555555555554</v>
      </c>
    </row>
    <row r="950" spans="1:5" x14ac:dyDescent="0.35">
      <c r="A950">
        <f>sofile__3[[#This Row],[ProductID]]</f>
        <v>14</v>
      </c>
      <c r="B950">
        <f>sofile__3[[#This Row],[SupplierID]]</f>
        <v>1</v>
      </c>
      <c r="C950">
        <f>sofile__3[[#This Row],[WeekNum]]</f>
        <v>25</v>
      </c>
      <c r="D950">
        <f>sofile__3[[#This Row],[POToSalesInHours]]</f>
        <v>19</v>
      </c>
      <c r="E950" s="5">
        <f>VLOOKUP(C950,Sheet14!$A$4:$B978,2,FALSE)</f>
        <v>24.355555555555554</v>
      </c>
    </row>
    <row r="951" spans="1:5" x14ac:dyDescent="0.35">
      <c r="A951">
        <f>sofile__3[[#This Row],[ProductID]]</f>
        <v>12</v>
      </c>
      <c r="B951">
        <f>sofile__3[[#This Row],[SupplierID]]</f>
        <v>7</v>
      </c>
      <c r="C951">
        <f>sofile__3[[#This Row],[WeekNum]]</f>
        <v>25</v>
      </c>
      <c r="D951">
        <f>sofile__3[[#This Row],[POToSalesInHours]]</f>
        <v>29</v>
      </c>
      <c r="E951" s="5">
        <f>VLOOKUP(C951,Sheet14!$A$4:$B979,2,FALSE)</f>
        <v>24.355555555555554</v>
      </c>
    </row>
    <row r="952" spans="1:5" x14ac:dyDescent="0.35">
      <c r="A952">
        <f>sofile__3[[#This Row],[ProductID]]</f>
        <v>12</v>
      </c>
      <c r="B952">
        <f>sofile__3[[#This Row],[SupplierID]]</f>
        <v>7</v>
      </c>
      <c r="C952">
        <f>sofile__3[[#This Row],[WeekNum]]</f>
        <v>25</v>
      </c>
      <c r="D952">
        <f>sofile__3[[#This Row],[POToSalesInHours]]</f>
        <v>23</v>
      </c>
      <c r="E952" s="5">
        <f>VLOOKUP(C952,Sheet14!$A$4:$B980,2,FALSE)</f>
        <v>24.355555555555554</v>
      </c>
    </row>
    <row r="953" spans="1:5" x14ac:dyDescent="0.35">
      <c r="A953">
        <f>sofile__3[[#This Row],[ProductID]]</f>
        <v>1</v>
      </c>
      <c r="B953">
        <f>sofile__3[[#This Row],[SupplierID]]</f>
        <v>3</v>
      </c>
      <c r="C953">
        <f>sofile__3[[#This Row],[WeekNum]]</f>
        <v>25</v>
      </c>
      <c r="D953">
        <f>sofile__3[[#This Row],[POToSalesInHours]]</f>
        <v>28</v>
      </c>
      <c r="E953" s="5">
        <f>VLOOKUP(C953,Sheet14!$A$4:$B981,2,FALSE)</f>
        <v>24.355555555555554</v>
      </c>
    </row>
    <row r="954" spans="1:5" x14ac:dyDescent="0.35">
      <c r="A954">
        <f>sofile__3[[#This Row],[ProductID]]</f>
        <v>3</v>
      </c>
      <c r="B954">
        <f>sofile__3[[#This Row],[SupplierID]]</f>
        <v>2</v>
      </c>
      <c r="C954">
        <f>sofile__3[[#This Row],[WeekNum]]</f>
        <v>25</v>
      </c>
      <c r="D954">
        <f>sofile__3[[#This Row],[POToSalesInHours]]</f>
        <v>28</v>
      </c>
      <c r="E954" s="5">
        <f>VLOOKUP(C954,Sheet14!$A$4:$B982,2,FALSE)</f>
        <v>24.355555555555554</v>
      </c>
    </row>
    <row r="955" spans="1:5" x14ac:dyDescent="0.35">
      <c r="A955">
        <f>sofile__3[[#This Row],[ProductID]]</f>
        <v>12</v>
      </c>
      <c r="B955">
        <f>sofile__3[[#This Row],[SupplierID]]</f>
        <v>7</v>
      </c>
      <c r="C955">
        <f>sofile__3[[#This Row],[WeekNum]]</f>
        <v>25</v>
      </c>
      <c r="D955">
        <f>sofile__3[[#This Row],[POToSalesInHours]]</f>
        <v>20</v>
      </c>
      <c r="E955" s="5">
        <f>VLOOKUP(C955,Sheet14!$A$4:$B983,2,FALSE)</f>
        <v>24.355555555555554</v>
      </c>
    </row>
    <row r="956" spans="1:5" x14ac:dyDescent="0.35">
      <c r="A956">
        <f>sofile__3[[#This Row],[ProductID]]</f>
        <v>8</v>
      </c>
      <c r="B956">
        <f>sofile__3[[#This Row],[SupplierID]]</f>
        <v>4</v>
      </c>
      <c r="C956">
        <f>sofile__3[[#This Row],[WeekNum]]</f>
        <v>25</v>
      </c>
      <c r="D956">
        <f>sofile__3[[#This Row],[POToSalesInHours]]</f>
        <v>22</v>
      </c>
      <c r="E956" s="5">
        <f>VLOOKUP(C956,Sheet14!$A$4:$B984,2,FALSE)</f>
        <v>24.355555555555554</v>
      </c>
    </row>
    <row r="957" spans="1:5" x14ac:dyDescent="0.35">
      <c r="A957">
        <f>sofile__3[[#This Row],[ProductID]]</f>
        <v>1</v>
      </c>
      <c r="B957">
        <f>sofile__3[[#This Row],[SupplierID]]</f>
        <v>3</v>
      </c>
      <c r="C957">
        <f>sofile__3[[#This Row],[WeekNum]]</f>
        <v>25</v>
      </c>
      <c r="D957">
        <f>sofile__3[[#This Row],[POToSalesInHours]]</f>
        <v>20</v>
      </c>
      <c r="E957" s="5">
        <f>VLOOKUP(C957,Sheet14!$A$4:$B985,2,FALSE)</f>
        <v>24.355555555555554</v>
      </c>
    </row>
    <row r="958" spans="1:5" x14ac:dyDescent="0.35">
      <c r="A958">
        <f>sofile__3[[#This Row],[ProductID]]</f>
        <v>5</v>
      </c>
      <c r="B958">
        <f>sofile__3[[#This Row],[SupplierID]]</f>
        <v>2</v>
      </c>
      <c r="C958">
        <f>sofile__3[[#This Row],[WeekNum]]</f>
        <v>25</v>
      </c>
      <c r="D958">
        <f>sofile__3[[#This Row],[POToSalesInHours]]</f>
        <v>23</v>
      </c>
      <c r="E958" s="5">
        <f>VLOOKUP(C958,Sheet14!$A$4:$B986,2,FALSE)</f>
        <v>24.355555555555554</v>
      </c>
    </row>
    <row r="959" spans="1:5" x14ac:dyDescent="0.35">
      <c r="A959">
        <f>sofile__3[[#This Row],[ProductID]]</f>
        <v>9</v>
      </c>
      <c r="B959">
        <f>sofile__3[[#This Row],[SupplierID]]</f>
        <v>4</v>
      </c>
      <c r="C959">
        <f>sofile__3[[#This Row],[WeekNum]]</f>
        <v>25</v>
      </c>
      <c r="D959">
        <f>sofile__3[[#This Row],[POToSalesInHours]]</f>
        <v>26</v>
      </c>
      <c r="E959" s="5">
        <f>VLOOKUP(C959,Sheet14!$A$4:$B987,2,FALSE)</f>
        <v>24.355555555555554</v>
      </c>
    </row>
    <row r="960" spans="1:5" x14ac:dyDescent="0.35">
      <c r="A960">
        <f>sofile__3[[#This Row],[ProductID]]</f>
        <v>1</v>
      </c>
      <c r="B960">
        <f>sofile__3[[#This Row],[SupplierID]]</f>
        <v>6</v>
      </c>
      <c r="C960">
        <f>sofile__3[[#This Row],[WeekNum]]</f>
        <v>25</v>
      </c>
      <c r="D960">
        <f>sofile__3[[#This Row],[POToSalesInHours]]</f>
        <v>24</v>
      </c>
      <c r="E960" s="5">
        <f>VLOOKUP(C960,Sheet14!$A$4:$B988,2,FALSE)</f>
        <v>24.355555555555554</v>
      </c>
    </row>
    <row r="961" spans="1:5" x14ac:dyDescent="0.35">
      <c r="A961">
        <f>sofile__3[[#This Row],[ProductID]]</f>
        <v>14</v>
      </c>
      <c r="B961">
        <f>sofile__3[[#This Row],[SupplierID]]</f>
        <v>1</v>
      </c>
      <c r="C961">
        <f>sofile__3[[#This Row],[WeekNum]]</f>
        <v>25</v>
      </c>
      <c r="D961">
        <f>sofile__3[[#This Row],[POToSalesInHours]]</f>
        <v>19</v>
      </c>
      <c r="E961" s="5">
        <f>VLOOKUP(C961,Sheet14!$A$4:$B989,2,FALSE)</f>
        <v>24.355555555555554</v>
      </c>
    </row>
    <row r="962" spans="1:5" x14ac:dyDescent="0.35">
      <c r="A962">
        <f>sofile__3[[#This Row],[ProductID]]</f>
        <v>9</v>
      </c>
      <c r="B962">
        <f>sofile__3[[#This Row],[SupplierID]]</f>
        <v>2</v>
      </c>
      <c r="C962">
        <f>sofile__3[[#This Row],[WeekNum]]</f>
        <v>25</v>
      </c>
      <c r="D962">
        <f>sofile__3[[#This Row],[POToSalesInHours]]</f>
        <v>24</v>
      </c>
      <c r="E962" s="5">
        <f>VLOOKUP(C962,Sheet14!$A$4:$B990,2,FALSE)</f>
        <v>24.355555555555554</v>
      </c>
    </row>
    <row r="963" spans="1:5" x14ac:dyDescent="0.35">
      <c r="A963">
        <f>sofile__3[[#This Row],[ProductID]]</f>
        <v>8</v>
      </c>
      <c r="B963">
        <f>sofile__3[[#This Row],[SupplierID]]</f>
        <v>5</v>
      </c>
      <c r="C963">
        <f>sofile__3[[#This Row],[WeekNum]]</f>
        <v>25</v>
      </c>
      <c r="D963">
        <f>sofile__3[[#This Row],[POToSalesInHours]]</f>
        <v>25</v>
      </c>
      <c r="E963" s="5">
        <f>VLOOKUP(C963,Sheet14!$A$4:$B991,2,FALSE)</f>
        <v>24.355555555555554</v>
      </c>
    </row>
    <row r="964" spans="1:5" x14ac:dyDescent="0.35">
      <c r="A964">
        <f>sofile__3[[#This Row],[ProductID]]</f>
        <v>6</v>
      </c>
      <c r="B964">
        <f>sofile__3[[#This Row],[SupplierID]]</f>
        <v>6</v>
      </c>
      <c r="C964">
        <f>sofile__3[[#This Row],[WeekNum]]</f>
        <v>25</v>
      </c>
      <c r="D964">
        <f>sofile__3[[#This Row],[POToSalesInHours]]</f>
        <v>26</v>
      </c>
      <c r="E964" s="5">
        <f>VLOOKUP(C964,Sheet14!$A$4:$B992,2,FALSE)</f>
        <v>24.355555555555554</v>
      </c>
    </row>
    <row r="965" spans="1:5" x14ac:dyDescent="0.35">
      <c r="A965">
        <f>sofile__3[[#This Row],[ProductID]]</f>
        <v>9</v>
      </c>
      <c r="B965">
        <f>sofile__3[[#This Row],[SupplierID]]</f>
        <v>7</v>
      </c>
      <c r="C965">
        <f>sofile__3[[#This Row],[WeekNum]]</f>
        <v>25</v>
      </c>
      <c r="D965">
        <f>sofile__3[[#This Row],[POToSalesInHours]]</f>
        <v>23</v>
      </c>
      <c r="E965" s="5">
        <f>VLOOKUP(C965,Sheet14!$A$4:$B993,2,FALSE)</f>
        <v>24.355555555555554</v>
      </c>
    </row>
    <row r="966" spans="1:5" x14ac:dyDescent="0.35">
      <c r="A966">
        <f>sofile__3[[#This Row],[ProductID]]</f>
        <v>1</v>
      </c>
      <c r="B966">
        <f>sofile__3[[#This Row],[SupplierID]]</f>
        <v>2</v>
      </c>
      <c r="C966">
        <f>sofile__3[[#This Row],[WeekNum]]</f>
        <v>25</v>
      </c>
      <c r="D966">
        <f>sofile__3[[#This Row],[POToSalesInHours]]</f>
        <v>19</v>
      </c>
      <c r="E966" s="5">
        <f>VLOOKUP(C966,Sheet14!$A$4:$B994,2,FALSE)</f>
        <v>24.355555555555554</v>
      </c>
    </row>
    <row r="967" spans="1:5" x14ac:dyDescent="0.35">
      <c r="A967">
        <f>sofile__3[[#This Row],[ProductID]]</f>
        <v>10</v>
      </c>
      <c r="B967">
        <f>sofile__3[[#This Row],[SupplierID]]</f>
        <v>3</v>
      </c>
      <c r="C967">
        <f>sofile__3[[#This Row],[WeekNum]]</f>
        <v>25</v>
      </c>
      <c r="D967">
        <f>sofile__3[[#This Row],[POToSalesInHours]]</f>
        <v>26</v>
      </c>
      <c r="E967" s="5">
        <f>VLOOKUP(C967,Sheet14!$A$4:$B995,2,FALSE)</f>
        <v>24.355555555555554</v>
      </c>
    </row>
    <row r="968" spans="1:5" x14ac:dyDescent="0.35">
      <c r="A968">
        <f>sofile__3[[#This Row],[ProductID]]</f>
        <v>5</v>
      </c>
      <c r="B968">
        <f>sofile__3[[#This Row],[SupplierID]]</f>
        <v>3</v>
      </c>
      <c r="C968">
        <f>sofile__3[[#This Row],[WeekNum]]</f>
        <v>25</v>
      </c>
      <c r="D968">
        <f>sofile__3[[#This Row],[POToSalesInHours]]</f>
        <v>21</v>
      </c>
      <c r="E968" s="5">
        <f>VLOOKUP(C968,Sheet14!$A$4:$B996,2,FALSE)</f>
        <v>24.355555555555554</v>
      </c>
    </row>
    <row r="969" spans="1:5" x14ac:dyDescent="0.35">
      <c r="A969">
        <f>sofile__3[[#This Row],[ProductID]]</f>
        <v>6</v>
      </c>
      <c r="B969">
        <f>sofile__3[[#This Row],[SupplierID]]</f>
        <v>3</v>
      </c>
      <c r="C969">
        <f>sofile__3[[#This Row],[WeekNum]]</f>
        <v>25</v>
      </c>
      <c r="D969">
        <f>sofile__3[[#This Row],[POToSalesInHours]]</f>
        <v>19</v>
      </c>
      <c r="E969" s="5">
        <f>VLOOKUP(C969,Sheet14!$A$4:$B997,2,FALSE)</f>
        <v>24.355555555555554</v>
      </c>
    </row>
    <row r="970" spans="1:5" x14ac:dyDescent="0.35">
      <c r="A970">
        <f>sofile__3[[#This Row],[ProductID]]</f>
        <v>5</v>
      </c>
      <c r="B970">
        <f>sofile__3[[#This Row],[SupplierID]]</f>
        <v>3</v>
      </c>
      <c r="C970">
        <f>sofile__3[[#This Row],[WeekNum]]</f>
        <v>25</v>
      </c>
      <c r="D970">
        <f>sofile__3[[#This Row],[POToSalesInHours]]</f>
        <v>25</v>
      </c>
      <c r="E970" s="5">
        <f>VLOOKUP(C970,Sheet14!$A$4:$B998,2,FALSE)</f>
        <v>24.355555555555554</v>
      </c>
    </row>
    <row r="971" spans="1:5" x14ac:dyDescent="0.35">
      <c r="A971">
        <f>sofile__3[[#This Row],[ProductID]]</f>
        <v>4</v>
      </c>
      <c r="B971">
        <f>sofile__3[[#This Row],[SupplierID]]</f>
        <v>2</v>
      </c>
      <c r="C971">
        <f>sofile__3[[#This Row],[WeekNum]]</f>
        <v>25</v>
      </c>
      <c r="D971">
        <f>sofile__3[[#This Row],[POToSalesInHours]]</f>
        <v>20</v>
      </c>
      <c r="E971" s="5">
        <f>VLOOKUP(C971,Sheet14!$A$4:$B999,2,FALSE)</f>
        <v>24.355555555555554</v>
      </c>
    </row>
    <row r="972" spans="1:5" x14ac:dyDescent="0.35">
      <c r="A972">
        <f>sofile__3[[#This Row],[ProductID]]</f>
        <v>5</v>
      </c>
      <c r="B972">
        <f>sofile__3[[#This Row],[SupplierID]]</f>
        <v>6</v>
      </c>
      <c r="C972">
        <f>sofile__3[[#This Row],[WeekNum]]</f>
        <v>25</v>
      </c>
      <c r="D972">
        <f>sofile__3[[#This Row],[POToSalesInHours]]</f>
        <v>23</v>
      </c>
      <c r="E972" s="5">
        <f>VLOOKUP(C972,Sheet14!$A$4:$B1000,2,FALSE)</f>
        <v>24.355555555555554</v>
      </c>
    </row>
    <row r="973" spans="1:5" x14ac:dyDescent="0.35">
      <c r="A973">
        <f>sofile__3[[#This Row],[ProductID]]</f>
        <v>5</v>
      </c>
      <c r="B973">
        <f>sofile__3[[#This Row],[SupplierID]]</f>
        <v>6</v>
      </c>
      <c r="C973">
        <f>sofile__3[[#This Row],[WeekNum]]</f>
        <v>25</v>
      </c>
      <c r="D973">
        <f>sofile__3[[#This Row],[POToSalesInHours]]</f>
        <v>23</v>
      </c>
      <c r="E973" s="5">
        <f>VLOOKUP(C973,Sheet14!$A$4:$B1001,2,FALSE)</f>
        <v>24.355555555555554</v>
      </c>
    </row>
    <row r="974" spans="1:5" x14ac:dyDescent="0.35">
      <c r="A974">
        <f>sofile__3[[#This Row],[ProductID]]</f>
        <v>1</v>
      </c>
      <c r="B974">
        <f>sofile__3[[#This Row],[SupplierID]]</f>
        <v>1</v>
      </c>
      <c r="C974">
        <f>sofile__3[[#This Row],[WeekNum]]</f>
        <v>26</v>
      </c>
      <c r="D974">
        <f>sofile__3[[#This Row],[POToSalesInHours]]</f>
        <v>24</v>
      </c>
      <c r="E974" s="5">
        <f>VLOOKUP(C974,Sheet14!$A$4:$B1002,2,FALSE)</f>
        <v>23.526315789473685</v>
      </c>
    </row>
    <row r="975" spans="1:5" x14ac:dyDescent="0.35">
      <c r="A975">
        <f>sofile__3[[#This Row],[ProductID]]</f>
        <v>14</v>
      </c>
      <c r="B975">
        <f>sofile__3[[#This Row],[SupplierID]]</f>
        <v>6</v>
      </c>
      <c r="C975">
        <f>sofile__3[[#This Row],[WeekNum]]</f>
        <v>26</v>
      </c>
      <c r="D975">
        <f>sofile__3[[#This Row],[POToSalesInHours]]</f>
        <v>26</v>
      </c>
      <c r="E975" s="5">
        <f>VLOOKUP(C975,Sheet14!$A$4:$B1003,2,FALSE)</f>
        <v>23.526315789473685</v>
      </c>
    </row>
    <row r="976" spans="1:5" x14ac:dyDescent="0.35">
      <c r="A976">
        <f>sofile__3[[#This Row],[ProductID]]</f>
        <v>3</v>
      </c>
      <c r="B976">
        <f>sofile__3[[#This Row],[SupplierID]]</f>
        <v>6</v>
      </c>
      <c r="C976">
        <f>sofile__3[[#This Row],[WeekNum]]</f>
        <v>26</v>
      </c>
      <c r="D976">
        <f>sofile__3[[#This Row],[POToSalesInHours]]</f>
        <v>29</v>
      </c>
      <c r="E976" s="5">
        <f>VLOOKUP(C976,Sheet14!$A$4:$B1004,2,FALSE)</f>
        <v>23.526315789473685</v>
      </c>
    </row>
    <row r="977" spans="1:5" x14ac:dyDescent="0.35">
      <c r="A977">
        <f>sofile__3[[#This Row],[ProductID]]</f>
        <v>3</v>
      </c>
      <c r="B977">
        <f>sofile__3[[#This Row],[SupplierID]]</f>
        <v>6</v>
      </c>
      <c r="C977">
        <f>sofile__3[[#This Row],[WeekNum]]</f>
        <v>26</v>
      </c>
      <c r="D977">
        <f>sofile__3[[#This Row],[POToSalesInHours]]</f>
        <v>28</v>
      </c>
      <c r="E977" s="5">
        <f>VLOOKUP(C977,Sheet14!$A$4:$B1005,2,FALSE)</f>
        <v>23.526315789473685</v>
      </c>
    </row>
    <row r="978" spans="1:5" x14ac:dyDescent="0.35">
      <c r="A978">
        <f>sofile__3[[#This Row],[ProductID]]</f>
        <v>9</v>
      </c>
      <c r="B978">
        <f>sofile__3[[#This Row],[SupplierID]]</f>
        <v>7</v>
      </c>
      <c r="C978">
        <f>sofile__3[[#This Row],[WeekNum]]</f>
        <v>26</v>
      </c>
      <c r="D978">
        <f>sofile__3[[#This Row],[POToSalesInHours]]</f>
        <v>26</v>
      </c>
      <c r="E978" s="5">
        <f>VLOOKUP(C978,Sheet14!$A$4:$B1006,2,FALSE)</f>
        <v>23.526315789473685</v>
      </c>
    </row>
    <row r="979" spans="1:5" x14ac:dyDescent="0.35">
      <c r="A979">
        <f>sofile__3[[#This Row],[ProductID]]</f>
        <v>8</v>
      </c>
      <c r="B979">
        <f>sofile__3[[#This Row],[SupplierID]]</f>
        <v>3</v>
      </c>
      <c r="C979">
        <f>sofile__3[[#This Row],[WeekNum]]</f>
        <v>26</v>
      </c>
      <c r="D979">
        <f>sofile__3[[#This Row],[POToSalesInHours]]</f>
        <v>25</v>
      </c>
      <c r="E979" s="5">
        <f>VLOOKUP(C979,Sheet14!$A$4:$B1007,2,FALSE)</f>
        <v>23.526315789473685</v>
      </c>
    </row>
    <row r="980" spans="1:5" x14ac:dyDescent="0.35">
      <c r="A980">
        <f>sofile__3[[#This Row],[ProductID]]</f>
        <v>4</v>
      </c>
      <c r="B980">
        <f>sofile__3[[#This Row],[SupplierID]]</f>
        <v>6</v>
      </c>
      <c r="C980">
        <f>sofile__3[[#This Row],[WeekNum]]</f>
        <v>26</v>
      </c>
      <c r="D980">
        <f>sofile__3[[#This Row],[POToSalesInHours]]</f>
        <v>30</v>
      </c>
      <c r="E980" s="5">
        <f>VLOOKUP(C980,Sheet14!$A$4:$B1008,2,FALSE)</f>
        <v>23.526315789473685</v>
      </c>
    </row>
    <row r="981" spans="1:5" x14ac:dyDescent="0.35">
      <c r="A981">
        <f>sofile__3[[#This Row],[ProductID]]</f>
        <v>9</v>
      </c>
      <c r="B981">
        <f>sofile__3[[#This Row],[SupplierID]]</f>
        <v>2</v>
      </c>
      <c r="C981">
        <f>sofile__3[[#This Row],[WeekNum]]</f>
        <v>26</v>
      </c>
      <c r="D981">
        <f>sofile__3[[#This Row],[POToSalesInHours]]</f>
        <v>23</v>
      </c>
      <c r="E981" s="5">
        <f>VLOOKUP(C981,Sheet14!$A$4:$B1009,2,FALSE)</f>
        <v>23.526315789473685</v>
      </c>
    </row>
    <row r="982" spans="1:5" x14ac:dyDescent="0.35">
      <c r="A982">
        <f>sofile__3[[#This Row],[ProductID]]</f>
        <v>8</v>
      </c>
      <c r="B982">
        <f>sofile__3[[#This Row],[SupplierID]]</f>
        <v>3</v>
      </c>
      <c r="C982">
        <f>sofile__3[[#This Row],[WeekNum]]</f>
        <v>26</v>
      </c>
      <c r="D982">
        <f>sofile__3[[#This Row],[POToSalesInHours]]</f>
        <v>28</v>
      </c>
      <c r="E982" s="5">
        <f>VLOOKUP(C982,Sheet14!$A$4:$B1010,2,FALSE)</f>
        <v>23.526315789473685</v>
      </c>
    </row>
    <row r="983" spans="1:5" x14ac:dyDescent="0.35">
      <c r="A983">
        <f>sofile__3[[#This Row],[ProductID]]</f>
        <v>14</v>
      </c>
      <c r="B983">
        <f>sofile__3[[#This Row],[SupplierID]]</f>
        <v>6</v>
      </c>
      <c r="C983">
        <f>sofile__3[[#This Row],[WeekNum]]</f>
        <v>26</v>
      </c>
      <c r="D983">
        <f>sofile__3[[#This Row],[POToSalesInHours]]</f>
        <v>21</v>
      </c>
      <c r="E983" s="5">
        <f>VLOOKUP(C983,Sheet14!$A$4:$B1011,2,FALSE)</f>
        <v>23.526315789473685</v>
      </c>
    </row>
    <row r="984" spans="1:5" x14ac:dyDescent="0.35">
      <c r="A984">
        <f>sofile__3[[#This Row],[ProductID]]</f>
        <v>5</v>
      </c>
      <c r="B984">
        <f>sofile__3[[#This Row],[SupplierID]]</f>
        <v>6</v>
      </c>
      <c r="C984">
        <f>sofile__3[[#This Row],[WeekNum]]</f>
        <v>26</v>
      </c>
      <c r="D984">
        <f>sofile__3[[#This Row],[POToSalesInHours]]</f>
        <v>21</v>
      </c>
      <c r="E984" s="5">
        <f>VLOOKUP(C984,Sheet14!$A$4:$B1012,2,FALSE)</f>
        <v>23.526315789473685</v>
      </c>
    </row>
    <row r="985" spans="1:5" x14ac:dyDescent="0.35">
      <c r="A985">
        <f>sofile__3[[#This Row],[ProductID]]</f>
        <v>13</v>
      </c>
      <c r="B985">
        <f>sofile__3[[#This Row],[SupplierID]]</f>
        <v>6</v>
      </c>
      <c r="C985">
        <f>sofile__3[[#This Row],[WeekNum]]</f>
        <v>26</v>
      </c>
      <c r="D985">
        <f>sofile__3[[#This Row],[POToSalesInHours]]</f>
        <v>22</v>
      </c>
      <c r="E985" s="5">
        <f>VLOOKUP(C985,Sheet14!$A$4:$B1013,2,FALSE)</f>
        <v>23.526315789473685</v>
      </c>
    </row>
    <row r="986" spans="1:5" x14ac:dyDescent="0.35">
      <c r="A986">
        <f>sofile__3[[#This Row],[ProductID]]</f>
        <v>8</v>
      </c>
      <c r="B986">
        <f>sofile__3[[#This Row],[SupplierID]]</f>
        <v>7</v>
      </c>
      <c r="C986">
        <f>sofile__3[[#This Row],[WeekNum]]</f>
        <v>26</v>
      </c>
      <c r="D986">
        <f>sofile__3[[#This Row],[POToSalesInHours]]</f>
        <v>19</v>
      </c>
      <c r="E986" s="5">
        <f>VLOOKUP(C986,Sheet14!$A$4:$B1014,2,FALSE)</f>
        <v>23.526315789473685</v>
      </c>
    </row>
    <row r="987" spans="1:5" x14ac:dyDescent="0.35">
      <c r="A987">
        <f>sofile__3[[#This Row],[ProductID]]</f>
        <v>9</v>
      </c>
      <c r="B987">
        <f>sofile__3[[#This Row],[SupplierID]]</f>
        <v>4</v>
      </c>
      <c r="C987">
        <f>sofile__3[[#This Row],[WeekNum]]</f>
        <v>26</v>
      </c>
      <c r="D987">
        <f>sofile__3[[#This Row],[POToSalesInHours]]</f>
        <v>19</v>
      </c>
      <c r="E987" s="5">
        <f>VLOOKUP(C987,Sheet14!$A$4:$B1015,2,FALSE)</f>
        <v>23.526315789473685</v>
      </c>
    </row>
    <row r="988" spans="1:5" x14ac:dyDescent="0.35">
      <c r="A988">
        <f>sofile__3[[#This Row],[ProductID]]</f>
        <v>8</v>
      </c>
      <c r="B988">
        <f>sofile__3[[#This Row],[SupplierID]]</f>
        <v>1</v>
      </c>
      <c r="C988">
        <f>sofile__3[[#This Row],[WeekNum]]</f>
        <v>26</v>
      </c>
      <c r="D988">
        <f>sofile__3[[#This Row],[POToSalesInHours]]</f>
        <v>30</v>
      </c>
      <c r="E988" s="5">
        <f>VLOOKUP(C988,Sheet14!$A$4:$B1016,2,FALSE)</f>
        <v>23.526315789473685</v>
      </c>
    </row>
    <row r="989" spans="1:5" x14ac:dyDescent="0.35">
      <c r="A989">
        <f>sofile__3[[#This Row],[ProductID]]</f>
        <v>4</v>
      </c>
      <c r="B989">
        <f>sofile__3[[#This Row],[SupplierID]]</f>
        <v>4</v>
      </c>
      <c r="C989">
        <f>sofile__3[[#This Row],[WeekNum]]</f>
        <v>26</v>
      </c>
      <c r="D989">
        <f>sofile__3[[#This Row],[POToSalesInHours]]</f>
        <v>28</v>
      </c>
      <c r="E989" s="5">
        <f>VLOOKUP(C989,Sheet14!$A$4:$B1017,2,FALSE)</f>
        <v>23.526315789473685</v>
      </c>
    </row>
    <row r="990" spans="1:5" x14ac:dyDescent="0.35">
      <c r="A990">
        <f>sofile__3[[#This Row],[ProductID]]</f>
        <v>13</v>
      </c>
      <c r="B990">
        <f>sofile__3[[#This Row],[SupplierID]]</f>
        <v>4</v>
      </c>
      <c r="C990">
        <f>sofile__3[[#This Row],[WeekNum]]</f>
        <v>26</v>
      </c>
      <c r="D990">
        <f>sofile__3[[#This Row],[POToSalesInHours]]</f>
        <v>22</v>
      </c>
      <c r="E990" s="5">
        <f>VLOOKUP(C990,Sheet14!$A$4:$B1018,2,FALSE)</f>
        <v>23.526315789473685</v>
      </c>
    </row>
    <row r="991" spans="1:5" x14ac:dyDescent="0.35">
      <c r="A991">
        <f>sofile__3[[#This Row],[ProductID]]</f>
        <v>3</v>
      </c>
      <c r="B991">
        <f>sofile__3[[#This Row],[SupplierID]]</f>
        <v>6</v>
      </c>
      <c r="C991">
        <f>sofile__3[[#This Row],[WeekNum]]</f>
        <v>26</v>
      </c>
      <c r="D991">
        <f>sofile__3[[#This Row],[POToSalesInHours]]</f>
        <v>19</v>
      </c>
      <c r="E991" s="5">
        <f>VLOOKUP(C991,Sheet14!$A$4:$B1019,2,FALSE)</f>
        <v>23.526315789473685</v>
      </c>
    </row>
    <row r="992" spans="1:5" x14ac:dyDescent="0.35">
      <c r="A992">
        <f>sofile__3[[#This Row],[ProductID]]</f>
        <v>3</v>
      </c>
      <c r="B992">
        <f>sofile__3[[#This Row],[SupplierID]]</f>
        <v>7</v>
      </c>
      <c r="C992">
        <f>sofile__3[[#This Row],[WeekNum]]</f>
        <v>26</v>
      </c>
      <c r="D992">
        <f>sofile__3[[#This Row],[POToSalesInHours]]</f>
        <v>22</v>
      </c>
      <c r="E992" s="5">
        <f>VLOOKUP(C992,Sheet14!$A$4:$B1020,2,FALSE)</f>
        <v>23.526315789473685</v>
      </c>
    </row>
    <row r="993" spans="1:5" x14ac:dyDescent="0.35">
      <c r="A993">
        <f>sofile__3[[#This Row],[ProductID]]</f>
        <v>4</v>
      </c>
      <c r="B993">
        <f>sofile__3[[#This Row],[SupplierID]]</f>
        <v>5</v>
      </c>
      <c r="C993">
        <f>sofile__3[[#This Row],[WeekNum]]</f>
        <v>26</v>
      </c>
      <c r="D993">
        <f>sofile__3[[#This Row],[POToSalesInHours]]</f>
        <v>30</v>
      </c>
      <c r="E993" s="5">
        <f>VLOOKUP(C993,Sheet14!$A$4:$B1021,2,FALSE)</f>
        <v>23.526315789473685</v>
      </c>
    </row>
    <row r="994" spans="1:5" x14ac:dyDescent="0.35">
      <c r="A994">
        <f>sofile__3[[#This Row],[ProductID]]</f>
        <v>10</v>
      </c>
      <c r="B994">
        <f>sofile__3[[#This Row],[SupplierID]]</f>
        <v>2</v>
      </c>
      <c r="C994">
        <f>sofile__3[[#This Row],[WeekNum]]</f>
        <v>26</v>
      </c>
      <c r="D994">
        <f>sofile__3[[#This Row],[POToSalesInHours]]</f>
        <v>21</v>
      </c>
      <c r="E994" s="5">
        <f>VLOOKUP(C994,Sheet14!$A$4:$B1022,2,FALSE)</f>
        <v>23.526315789473685</v>
      </c>
    </row>
    <row r="995" spans="1:5" x14ac:dyDescent="0.35">
      <c r="A995">
        <f>sofile__3[[#This Row],[ProductID]]</f>
        <v>5</v>
      </c>
      <c r="B995">
        <f>sofile__3[[#This Row],[SupplierID]]</f>
        <v>2</v>
      </c>
      <c r="C995">
        <f>sofile__3[[#This Row],[WeekNum]]</f>
        <v>26</v>
      </c>
      <c r="D995">
        <f>sofile__3[[#This Row],[POToSalesInHours]]</f>
        <v>30</v>
      </c>
      <c r="E995" s="5">
        <f>VLOOKUP(C995,Sheet14!$A$4:$B1023,2,FALSE)</f>
        <v>23.526315789473685</v>
      </c>
    </row>
    <row r="996" spans="1:5" x14ac:dyDescent="0.35">
      <c r="A996">
        <f>sofile__3[[#This Row],[ProductID]]</f>
        <v>1</v>
      </c>
      <c r="B996">
        <f>sofile__3[[#This Row],[SupplierID]]</f>
        <v>1</v>
      </c>
      <c r="C996">
        <f>sofile__3[[#This Row],[WeekNum]]</f>
        <v>26</v>
      </c>
      <c r="D996">
        <f>sofile__3[[#This Row],[POToSalesInHours]]</f>
        <v>23</v>
      </c>
      <c r="E996" s="5">
        <f>VLOOKUP(C996,Sheet14!$A$4:$B1024,2,FALSE)</f>
        <v>23.526315789473685</v>
      </c>
    </row>
    <row r="997" spans="1:5" x14ac:dyDescent="0.35">
      <c r="A997">
        <f>sofile__3[[#This Row],[ProductID]]</f>
        <v>13</v>
      </c>
      <c r="B997">
        <f>sofile__3[[#This Row],[SupplierID]]</f>
        <v>3</v>
      </c>
      <c r="C997">
        <f>sofile__3[[#This Row],[WeekNum]]</f>
        <v>26</v>
      </c>
      <c r="D997">
        <f>sofile__3[[#This Row],[POToSalesInHours]]</f>
        <v>20</v>
      </c>
      <c r="E997" s="5">
        <f>VLOOKUP(C997,Sheet14!$A$4:$B1025,2,FALSE)</f>
        <v>23.526315789473685</v>
      </c>
    </row>
    <row r="998" spans="1:5" x14ac:dyDescent="0.35">
      <c r="A998">
        <f>sofile__3[[#This Row],[ProductID]]</f>
        <v>12</v>
      </c>
      <c r="B998">
        <f>sofile__3[[#This Row],[SupplierID]]</f>
        <v>6</v>
      </c>
      <c r="C998">
        <f>sofile__3[[#This Row],[WeekNum]]</f>
        <v>26</v>
      </c>
      <c r="D998">
        <f>sofile__3[[#This Row],[POToSalesInHours]]</f>
        <v>21</v>
      </c>
      <c r="E998" s="5">
        <f>VLOOKUP(C998,Sheet14!$A$4:$B1026,2,FALSE)</f>
        <v>23.526315789473685</v>
      </c>
    </row>
    <row r="999" spans="1:5" x14ac:dyDescent="0.35">
      <c r="A999">
        <f>sofile__3[[#This Row],[ProductID]]</f>
        <v>7</v>
      </c>
      <c r="B999">
        <f>sofile__3[[#This Row],[SupplierID]]</f>
        <v>4</v>
      </c>
      <c r="C999">
        <f>sofile__3[[#This Row],[WeekNum]]</f>
        <v>26</v>
      </c>
      <c r="D999">
        <f>sofile__3[[#This Row],[POToSalesInHours]]</f>
        <v>23</v>
      </c>
      <c r="E999" s="5">
        <f>VLOOKUP(C999,Sheet14!$A$4:$B1027,2,FALSE)</f>
        <v>23.526315789473685</v>
      </c>
    </row>
    <row r="1000" spans="1:5" x14ac:dyDescent="0.35">
      <c r="A1000">
        <f>sofile__3[[#This Row],[ProductID]]</f>
        <v>2</v>
      </c>
      <c r="B1000">
        <f>sofile__3[[#This Row],[SupplierID]]</f>
        <v>5</v>
      </c>
      <c r="C1000">
        <f>sofile__3[[#This Row],[WeekNum]]</f>
        <v>26</v>
      </c>
      <c r="D1000">
        <f>sofile__3[[#This Row],[POToSalesInHours]]</f>
        <v>23</v>
      </c>
      <c r="E1000" s="5">
        <f>VLOOKUP(C1000,Sheet14!$A$4:$B1028,2,FALSE)</f>
        <v>23.526315789473685</v>
      </c>
    </row>
    <row r="1001" spans="1:5" x14ac:dyDescent="0.35">
      <c r="A1001">
        <f>sofile__3[[#This Row],[ProductID]]</f>
        <v>7</v>
      </c>
      <c r="B1001">
        <f>sofile__3[[#This Row],[SupplierID]]</f>
        <v>6</v>
      </c>
      <c r="C1001">
        <f>sofile__3[[#This Row],[WeekNum]]</f>
        <v>26</v>
      </c>
      <c r="D1001">
        <f>sofile__3[[#This Row],[POToSalesInHours]]</f>
        <v>22</v>
      </c>
      <c r="E1001" s="5">
        <f>VLOOKUP(C1001,Sheet14!$A$4:$B1029,2,FALSE)</f>
        <v>23.526315789473685</v>
      </c>
    </row>
    <row r="1002" spans="1:5" x14ac:dyDescent="0.35">
      <c r="A1002">
        <f>sofile__3[[#This Row],[ProductID]]</f>
        <v>9</v>
      </c>
      <c r="B1002">
        <f>sofile__3[[#This Row],[SupplierID]]</f>
        <v>3</v>
      </c>
      <c r="C1002">
        <f>sofile__3[[#This Row],[WeekNum]]</f>
        <v>26</v>
      </c>
      <c r="D1002">
        <f>sofile__3[[#This Row],[POToSalesInHours]]</f>
        <v>27</v>
      </c>
      <c r="E1002" s="5">
        <f>VLOOKUP(C1002,Sheet14!$A$4:$B1030,2,FALSE)</f>
        <v>23.526315789473685</v>
      </c>
    </row>
    <row r="1003" spans="1:5" x14ac:dyDescent="0.35">
      <c r="A1003">
        <f>sofile__3[[#This Row],[ProductID]]</f>
        <v>7</v>
      </c>
      <c r="B1003">
        <f>sofile__3[[#This Row],[SupplierID]]</f>
        <v>3</v>
      </c>
      <c r="C1003">
        <f>sofile__3[[#This Row],[WeekNum]]</f>
        <v>26</v>
      </c>
      <c r="D1003">
        <f>sofile__3[[#This Row],[POToSalesInHours]]</f>
        <v>20</v>
      </c>
      <c r="E1003" s="5">
        <f>VLOOKUP(C1003,Sheet14!$A$4:$B1031,2,FALSE)</f>
        <v>23.526315789473685</v>
      </c>
    </row>
    <row r="1004" spans="1:5" x14ac:dyDescent="0.35">
      <c r="A1004">
        <f>sofile__3[[#This Row],[ProductID]]</f>
        <v>1</v>
      </c>
      <c r="B1004">
        <f>sofile__3[[#This Row],[SupplierID]]</f>
        <v>5</v>
      </c>
      <c r="C1004">
        <f>sofile__3[[#This Row],[WeekNum]]</f>
        <v>26</v>
      </c>
      <c r="D1004">
        <f>sofile__3[[#This Row],[POToSalesInHours]]</f>
        <v>20</v>
      </c>
      <c r="E1004" s="5">
        <f>VLOOKUP(C1004,Sheet14!$A$4:$B1032,2,FALSE)</f>
        <v>23.526315789473685</v>
      </c>
    </row>
    <row r="1005" spans="1:5" x14ac:dyDescent="0.35">
      <c r="A1005">
        <f>sofile__3[[#This Row],[ProductID]]</f>
        <v>3</v>
      </c>
      <c r="B1005">
        <f>sofile__3[[#This Row],[SupplierID]]</f>
        <v>1</v>
      </c>
      <c r="C1005">
        <f>sofile__3[[#This Row],[WeekNum]]</f>
        <v>26</v>
      </c>
      <c r="D1005">
        <f>sofile__3[[#This Row],[POToSalesInHours]]</f>
        <v>24</v>
      </c>
      <c r="E1005" s="5">
        <f>VLOOKUP(C1005,Sheet14!$A$4:$B1033,2,FALSE)</f>
        <v>23.526315789473685</v>
      </c>
    </row>
    <row r="1006" spans="1:5" x14ac:dyDescent="0.35">
      <c r="A1006">
        <f>sofile__3[[#This Row],[ProductID]]</f>
        <v>7</v>
      </c>
      <c r="B1006">
        <f>sofile__3[[#This Row],[SupplierID]]</f>
        <v>2</v>
      </c>
      <c r="C1006">
        <f>sofile__3[[#This Row],[WeekNum]]</f>
        <v>26</v>
      </c>
      <c r="D1006">
        <f>sofile__3[[#This Row],[POToSalesInHours]]</f>
        <v>23</v>
      </c>
      <c r="E1006" s="5">
        <f>VLOOKUP(C1006,Sheet14!$A$4:$B1034,2,FALSE)</f>
        <v>23.526315789473685</v>
      </c>
    </row>
    <row r="1007" spans="1:5" x14ac:dyDescent="0.35">
      <c r="A1007">
        <f>sofile__3[[#This Row],[ProductID]]</f>
        <v>3</v>
      </c>
      <c r="B1007">
        <f>sofile__3[[#This Row],[SupplierID]]</f>
        <v>1</v>
      </c>
      <c r="C1007">
        <f>sofile__3[[#This Row],[WeekNum]]</f>
        <v>26</v>
      </c>
      <c r="D1007">
        <f>sofile__3[[#This Row],[POToSalesInHours]]</f>
        <v>23</v>
      </c>
      <c r="E1007" s="5">
        <f>VLOOKUP(C1007,Sheet14!$A$4:$B1035,2,FALSE)</f>
        <v>23.526315789473685</v>
      </c>
    </row>
    <row r="1008" spans="1:5" x14ac:dyDescent="0.35">
      <c r="A1008">
        <f>sofile__3[[#This Row],[ProductID]]</f>
        <v>3</v>
      </c>
      <c r="B1008">
        <f>sofile__3[[#This Row],[SupplierID]]</f>
        <v>1</v>
      </c>
      <c r="C1008">
        <f>sofile__3[[#This Row],[WeekNum]]</f>
        <v>26</v>
      </c>
      <c r="D1008">
        <f>sofile__3[[#This Row],[POToSalesInHours]]</f>
        <v>19</v>
      </c>
      <c r="E1008" s="5">
        <f>VLOOKUP(C1008,Sheet14!$A$4:$B1036,2,FALSE)</f>
        <v>23.526315789473685</v>
      </c>
    </row>
    <row r="1009" spans="1:5" x14ac:dyDescent="0.35">
      <c r="A1009">
        <f>sofile__3[[#This Row],[ProductID]]</f>
        <v>10</v>
      </c>
      <c r="B1009">
        <f>sofile__3[[#This Row],[SupplierID]]</f>
        <v>3</v>
      </c>
      <c r="C1009">
        <f>sofile__3[[#This Row],[WeekNum]]</f>
        <v>26</v>
      </c>
      <c r="D1009">
        <f>sofile__3[[#This Row],[POToSalesInHours]]</f>
        <v>25</v>
      </c>
      <c r="E1009" s="5">
        <f>VLOOKUP(C1009,Sheet14!$A$4:$B1037,2,FALSE)</f>
        <v>23.526315789473685</v>
      </c>
    </row>
    <row r="1010" spans="1:5" x14ac:dyDescent="0.35">
      <c r="A1010">
        <f>sofile__3[[#This Row],[ProductID]]</f>
        <v>1</v>
      </c>
      <c r="B1010">
        <f>sofile__3[[#This Row],[SupplierID]]</f>
        <v>2</v>
      </c>
      <c r="C1010">
        <f>sofile__3[[#This Row],[WeekNum]]</f>
        <v>27</v>
      </c>
      <c r="D1010">
        <f>sofile__3[[#This Row],[POToSalesInHours]]</f>
        <v>28</v>
      </c>
      <c r="E1010" s="5">
        <f>VLOOKUP(C1010,Sheet14!$A$4:$B1038,2,FALSE)</f>
        <v>25.7</v>
      </c>
    </row>
    <row r="1011" spans="1:5" x14ac:dyDescent="0.35">
      <c r="A1011">
        <f>sofile__3[[#This Row],[ProductID]]</f>
        <v>3</v>
      </c>
      <c r="B1011">
        <f>sofile__3[[#This Row],[SupplierID]]</f>
        <v>7</v>
      </c>
      <c r="C1011">
        <f>sofile__3[[#This Row],[WeekNum]]</f>
        <v>27</v>
      </c>
      <c r="D1011">
        <f>sofile__3[[#This Row],[POToSalesInHours]]</f>
        <v>24</v>
      </c>
      <c r="E1011" s="5">
        <f>VLOOKUP(C1011,Sheet14!$A$4:$B1039,2,FALSE)</f>
        <v>25.7</v>
      </c>
    </row>
    <row r="1012" spans="1:5" x14ac:dyDescent="0.35">
      <c r="A1012">
        <f>sofile__3[[#This Row],[ProductID]]</f>
        <v>12</v>
      </c>
      <c r="B1012">
        <f>sofile__3[[#This Row],[SupplierID]]</f>
        <v>6</v>
      </c>
      <c r="C1012">
        <f>sofile__3[[#This Row],[WeekNum]]</f>
        <v>26</v>
      </c>
      <c r="D1012">
        <f>sofile__3[[#This Row],[POToSalesInHours]]</f>
        <v>19</v>
      </c>
      <c r="E1012" s="5">
        <f>VLOOKUP(C1012,Sheet14!$A$4:$B1040,2,FALSE)</f>
        <v>23.526315789473685</v>
      </c>
    </row>
    <row r="1013" spans="1:5" x14ac:dyDescent="0.35">
      <c r="A1013">
        <f>sofile__3[[#This Row],[ProductID]]</f>
        <v>10</v>
      </c>
      <c r="B1013">
        <f>sofile__3[[#This Row],[SupplierID]]</f>
        <v>4</v>
      </c>
      <c r="C1013">
        <f>sofile__3[[#This Row],[WeekNum]]</f>
        <v>26</v>
      </c>
      <c r="D1013">
        <f>sofile__3[[#This Row],[POToSalesInHours]]</f>
        <v>19</v>
      </c>
      <c r="E1013" s="5">
        <f>VLOOKUP(C1013,Sheet14!$A$4:$B1041,2,FALSE)</f>
        <v>23.526315789473685</v>
      </c>
    </row>
    <row r="1014" spans="1:5" x14ac:dyDescent="0.35">
      <c r="A1014">
        <f>sofile__3[[#This Row],[ProductID]]</f>
        <v>8</v>
      </c>
      <c r="B1014">
        <f>sofile__3[[#This Row],[SupplierID]]</f>
        <v>7</v>
      </c>
      <c r="C1014">
        <f>sofile__3[[#This Row],[WeekNum]]</f>
        <v>27</v>
      </c>
      <c r="D1014">
        <f>sofile__3[[#This Row],[POToSalesInHours]]</f>
        <v>26</v>
      </c>
      <c r="E1014" s="5">
        <f>VLOOKUP(C1014,Sheet14!$A$4:$B1042,2,FALSE)</f>
        <v>25.7</v>
      </c>
    </row>
    <row r="1015" spans="1:5" x14ac:dyDescent="0.35">
      <c r="A1015">
        <f>sofile__3[[#This Row],[ProductID]]</f>
        <v>2</v>
      </c>
      <c r="B1015">
        <f>sofile__3[[#This Row],[SupplierID]]</f>
        <v>2</v>
      </c>
      <c r="C1015">
        <f>sofile__3[[#This Row],[WeekNum]]</f>
        <v>27</v>
      </c>
      <c r="D1015">
        <f>sofile__3[[#This Row],[POToSalesInHours]]</f>
        <v>24</v>
      </c>
      <c r="E1015" s="5">
        <f>VLOOKUP(C1015,Sheet14!$A$4:$B1043,2,FALSE)</f>
        <v>25.7</v>
      </c>
    </row>
    <row r="1016" spans="1:5" x14ac:dyDescent="0.35">
      <c r="A1016">
        <f>sofile__3[[#This Row],[ProductID]]</f>
        <v>10</v>
      </c>
      <c r="B1016">
        <f>sofile__3[[#This Row],[SupplierID]]</f>
        <v>3</v>
      </c>
      <c r="C1016">
        <f>sofile__3[[#This Row],[WeekNum]]</f>
        <v>27</v>
      </c>
      <c r="D1016">
        <f>sofile__3[[#This Row],[POToSalesInHours]]</f>
        <v>25</v>
      </c>
      <c r="E1016" s="5">
        <f>VLOOKUP(C1016,Sheet14!$A$4:$B1044,2,FALSE)</f>
        <v>25.7</v>
      </c>
    </row>
    <row r="1017" spans="1:5" x14ac:dyDescent="0.35">
      <c r="A1017">
        <f>sofile__3[[#This Row],[ProductID]]</f>
        <v>13</v>
      </c>
      <c r="B1017">
        <f>sofile__3[[#This Row],[SupplierID]]</f>
        <v>6</v>
      </c>
      <c r="C1017">
        <f>sofile__3[[#This Row],[WeekNum]]</f>
        <v>27</v>
      </c>
      <c r="D1017">
        <f>sofile__3[[#This Row],[POToSalesInHours]]</f>
        <v>28</v>
      </c>
      <c r="E1017" s="5">
        <f>VLOOKUP(C1017,Sheet14!$A$4:$B1045,2,FALSE)</f>
        <v>25.7</v>
      </c>
    </row>
    <row r="1018" spans="1:5" x14ac:dyDescent="0.35">
      <c r="A1018">
        <f>sofile__3[[#This Row],[ProductID]]</f>
        <v>11</v>
      </c>
      <c r="B1018">
        <f>sofile__3[[#This Row],[SupplierID]]</f>
        <v>7</v>
      </c>
      <c r="C1018">
        <f>sofile__3[[#This Row],[WeekNum]]</f>
        <v>27</v>
      </c>
      <c r="D1018">
        <f>sofile__3[[#This Row],[POToSalesInHours]]</f>
        <v>20</v>
      </c>
      <c r="E1018" s="5">
        <f>VLOOKUP(C1018,Sheet14!$A$4:$B1046,2,FALSE)</f>
        <v>25.7</v>
      </c>
    </row>
    <row r="1019" spans="1:5" x14ac:dyDescent="0.35">
      <c r="A1019">
        <f>sofile__3[[#This Row],[ProductID]]</f>
        <v>8</v>
      </c>
      <c r="B1019">
        <f>sofile__3[[#This Row],[SupplierID]]</f>
        <v>5</v>
      </c>
      <c r="C1019">
        <f>sofile__3[[#This Row],[WeekNum]]</f>
        <v>27</v>
      </c>
      <c r="D1019">
        <f>sofile__3[[#This Row],[POToSalesInHours]]</f>
        <v>27</v>
      </c>
      <c r="E1019" s="5">
        <f>VLOOKUP(C1019,Sheet14!$A$4:$B1047,2,FALSE)</f>
        <v>25.7</v>
      </c>
    </row>
    <row r="1020" spans="1:5" x14ac:dyDescent="0.35">
      <c r="A1020">
        <f>sofile__3[[#This Row],[ProductID]]</f>
        <v>4</v>
      </c>
      <c r="B1020">
        <f>sofile__3[[#This Row],[SupplierID]]</f>
        <v>7</v>
      </c>
      <c r="C1020">
        <f>sofile__3[[#This Row],[WeekNum]]</f>
        <v>27</v>
      </c>
      <c r="D1020">
        <f>sofile__3[[#This Row],[POToSalesInHours]]</f>
        <v>27</v>
      </c>
      <c r="E1020" s="5">
        <f>VLOOKUP(C1020,Sheet14!$A$4:$B1048,2,FALSE)</f>
        <v>25.7</v>
      </c>
    </row>
    <row r="1021" spans="1:5" x14ac:dyDescent="0.35">
      <c r="A1021">
        <f>sofile__3[[#This Row],[ProductID]]</f>
        <v>1</v>
      </c>
      <c r="B1021">
        <f>sofile__3[[#This Row],[SupplierID]]</f>
        <v>4</v>
      </c>
      <c r="C1021">
        <f>sofile__3[[#This Row],[WeekNum]]</f>
        <v>27</v>
      </c>
      <c r="D1021">
        <f>sofile__3[[#This Row],[POToSalesInHours]]</f>
        <v>28</v>
      </c>
      <c r="E1021" s="5">
        <f>VLOOKUP(C1021,Sheet14!$A$4:$B1049,2,FALSE)</f>
        <v>25.7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F3C622-FE75-4E76-96B7-F7E42D1F49CA}">
  <dimension ref="A1:E1021"/>
  <sheetViews>
    <sheetView workbookViewId="0">
      <selection activeCell="D1026" sqref="D1026"/>
    </sheetView>
  </sheetViews>
  <sheetFormatPr defaultRowHeight="14.5" x14ac:dyDescent="0.35"/>
  <cols>
    <col min="1" max="1" width="17.54296875" bestFit="1" customWidth="1"/>
    <col min="2" max="2" width="11.54296875" bestFit="1" customWidth="1"/>
    <col min="3" max="3" width="11.7265625" bestFit="1" customWidth="1"/>
    <col min="4" max="4" width="10.453125" bestFit="1" customWidth="1"/>
    <col min="5" max="5" width="15.54296875" bestFit="1" customWidth="1"/>
  </cols>
  <sheetData>
    <row r="1" spans="1:5" x14ac:dyDescent="0.35">
      <c r="A1" t="s">
        <v>40</v>
      </c>
      <c r="B1" t="s">
        <v>29</v>
      </c>
      <c r="C1" t="s">
        <v>30</v>
      </c>
      <c r="D1" t="s">
        <v>41</v>
      </c>
      <c r="E1" t="s">
        <v>36</v>
      </c>
    </row>
    <row r="2" spans="1:5" x14ac:dyDescent="0.35">
      <c r="A2">
        <v>1</v>
      </c>
      <c r="B2">
        <v>14</v>
      </c>
      <c r="C2">
        <v>6</v>
      </c>
      <c r="D2">
        <v>422</v>
      </c>
      <c r="E2" s="1">
        <v>43831</v>
      </c>
    </row>
    <row r="3" spans="1:5" x14ac:dyDescent="0.35">
      <c r="A3">
        <v>2</v>
      </c>
      <c r="B3">
        <v>6</v>
      </c>
      <c r="C3">
        <v>1</v>
      </c>
      <c r="D3">
        <v>405</v>
      </c>
      <c r="E3" s="1">
        <v>43831</v>
      </c>
    </row>
    <row r="4" spans="1:5" x14ac:dyDescent="0.35">
      <c r="A4">
        <v>3</v>
      </c>
      <c r="B4">
        <v>11</v>
      </c>
      <c r="C4">
        <v>2</v>
      </c>
      <c r="D4">
        <v>278</v>
      </c>
      <c r="E4" s="1">
        <v>43831</v>
      </c>
    </row>
    <row r="5" spans="1:5" x14ac:dyDescent="0.35">
      <c r="A5">
        <v>4</v>
      </c>
      <c r="B5">
        <v>12</v>
      </c>
      <c r="C5">
        <v>3</v>
      </c>
      <c r="D5">
        <v>166</v>
      </c>
      <c r="E5" s="1">
        <v>43831</v>
      </c>
    </row>
    <row r="6" spans="1:5" x14ac:dyDescent="0.35">
      <c r="A6">
        <v>5</v>
      </c>
      <c r="B6">
        <v>10</v>
      </c>
      <c r="C6">
        <v>2</v>
      </c>
      <c r="D6">
        <v>326</v>
      </c>
      <c r="E6" s="1">
        <v>43831</v>
      </c>
    </row>
    <row r="7" spans="1:5" x14ac:dyDescent="0.35">
      <c r="A7">
        <v>6</v>
      </c>
      <c r="B7">
        <v>7</v>
      </c>
      <c r="C7">
        <v>1</v>
      </c>
      <c r="D7">
        <v>340</v>
      </c>
      <c r="E7" s="1">
        <v>43832</v>
      </c>
    </row>
    <row r="8" spans="1:5" x14ac:dyDescent="0.35">
      <c r="A8">
        <v>7</v>
      </c>
      <c r="B8">
        <v>12</v>
      </c>
      <c r="C8">
        <v>1</v>
      </c>
      <c r="D8">
        <v>205</v>
      </c>
      <c r="E8" s="1">
        <v>43832</v>
      </c>
    </row>
    <row r="9" spans="1:5" x14ac:dyDescent="0.35">
      <c r="A9">
        <v>8</v>
      </c>
      <c r="B9">
        <v>9</v>
      </c>
      <c r="C9">
        <v>4</v>
      </c>
      <c r="D9">
        <v>244</v>
      </c>
      <c r="E9" s="1">
        <v>43832</v>
      </c>
    </row>
    <row r="10" spans="1:5" x14ac:dyDescent="0.35">
      <c r="A10">
        <v>9</v>
      </c>
      <c r="B10">
        <v>5</v>
      </c>
      <c r="C10">
        <v>5</v>
      </c>
      <c r="D10">
        <v>457</v>
      </c>
      <c r="E10" s="1">
        <v>43832</v>
      </c>
    </row>
    <row r="11" spans="1:5" x14ac:dyDescent="0.35">
      <c r="A11">
        <v>10</v>
      </c>
      <c r="B11">
        <v>5</v>
      </c>
      <c r="C11">
        <v>6</v>
      </c>
      <c r="D11">
        <v>220</v>
      </c>
      <c r="E11" s="1">
        <v>43832</v>
      </c>
    </row>
    <row r="12" spans="1:5" x14ac:dyDescent="0.35">
      <c r="A12">
        <v>11</v>
      </c>
      <c r="B12">
        <v>5</v>
      </c>
      <c r="C12">
        <v>7</v>
      </c>
      <c r="D12">
        <v>164</v>
      </c>
      <c r="E12" s="1">
        <v>43832</v>
      </c>
    </row>
    <row r="13" spans="1:5" x14ac:dyDescent="0.35">
      <c r="A13">
        <v>12</v>
      </c>
      <c r="B13">
        <v>8</v>
      </c>
      <c r="C13">
        <v>4</v>
      </c>
      <c r="D13">
        <v>252</v>
      </c>
      <c r="E13" s="1">
        <v>43832</v>
      </c>
    </row>
    <row r="14" spans="1:5" x14ac:dyDescent="0.35">
      <c r="A14">
        <v>13</v>
      </c>
      <c r="B14">
        <v>9</v>
      </c>
      <c r="C14">
        <v>5</v>
      </c>
      <c r="D14">
        <v>493</v>
      </c>
      <c r="E14" s="1">
        <v>43833</v>
      </c>
    </row>
    <row r="15" spans="1:5" x14ac:dyDescent="0.35">
      <c r="A15">
        <v>14</v>
      </c>
      <c r="B15">
        <v>5</v>
      </c>
      <c r="C15">
        <v>3</v>
      </c>
      <c r="D15">
        <v>261</v>
      </c>
      <c r="E15" s="1">
        <v>43833</v>
      </c>
    </row>
    <row r="16" spans="1:5" x14ac:dyDescent="0.35">
      <c r="A16">
        <v>15</v>
      </c>
      <c r="B16">
        <v>13</v>
      </c>
      <c r="C16">
        <v>7</v>
      </c>
      <c r="D16">
        <v>212</v>
      </c>
      <c r="E16" s="1">
        <v>43833</v>
      </c>
    </row>
    <row r="17" spans="1:5" x14ac:dyDescent="0.35">
      <c r="A17">
        <v>16</v>
      </c>
      <c r="B17">
        <v>8</v>
      </c>
      <c r="C17">
        <v>2</v>
      </c>
      <c r="D17">
        <v>337</v>
      </c>
      <c r="E17" s="1">
        <v>43833</v>
      </c>
    </row>
    <row r="18" spans="1:5" x14ac:dyDescent="0.35">
      <c r="A18">
        <v>17</v>
      </c>
      <c r="B18">
        <v>6</v>
      </c>
      <c r="C18">
        <v>7</v>
      </c>
      <c r="D18">
        <v>113</v>
      </c>
      <c r="E18" s="1">
        <v>43833</v>
      </c>
    </row>
    <row r="19" spans="1:5" x14ac:dyDescent="0.35">
      <c r="A19">
        <v>18</v>
      </c>
      <c r="B19">
        <v>14</v>
      </c>
      <c r="C19">
        <v>3</v>
      </c>
      <c r="D19">
        <v>374</v>
      </c>
      <c r="E19" s="1">
        <v>43833</v>
      </c>
    </row>
    <row r="20" spans="1:5" x14ac:dyDescent="0.35">
      <c r="A20">
        <v>19</v>
      </c>
      <c r="B20">
        <v>5</v>
      </c>
      <c r="C20">
        <v>1</v>
      </c>
      <c r="D20">
        <v>368</v>
      </c>
      <c r="E20" s="1">
        <v>43834</v>
      </c>
    </row>
    <row r="21" spans="1:5" x14ac:dyDescent="0.35">
      <c r="A21">
        <v>20</v>
      </c>
      <c r="B21">
        <v>1</v>
      </c>
      <c r="C21">
        <v>7</v>
      </c>
      <c r="D21">
        <v>475</v>
      </c>
      <c r="E21" s="1">
        <v>43834</v>
      </c>
    </row>
    <row r="22" spans="1:5" x14ac:dyDescent="0.35">
      <c r="A22">
        <v>21</v>
      </c>
      <c r="B22">
        <v>11</v>
      </c>
      <c r="C22">
        <v>4</v>
      </c>
      <c r="D22">
        <v>112</v>
      </c>
      <c r="E22" s="1">
        <v>43834</v>
      </c>
    </row>
    <row r="23" spans="1:5" x14ac:dyDescent="0.35">
      <c r="A23">
        <v>22</v>
      </c>
      <c r="B23">
        <v>4</v>
      </c>
      <c r="C23">
        <v>4</v>
      </c>
      <c r="D23">
        <v>370</v>
      </c>
      <c r="E23" s="1">
        <v>43834</v>
      </c>
    </row>
    <row r="24" spans="1:5" x14ac:dyDescent="0.35">
      <c r="A24">
        <v>23</v>
      </c>
      <c r="B24">
        <v>8</v>
      </c>
      <c r="C24">
        <v>6</v>
      </c>
      <c r="D24">
        <v>245</v>
      </c>
      <c r="E24" s="1">
        <v>43835</v>
      </c>
    </row>
    <row r="25" spans="1:5" x14ac:dyDescent="0.35">
      <c r="A25">
        <v>24</v>
      </c>
      <c r="B25">
        <v>14</v>
      </c>
      <c r="C25">
        <v>6</v>
      </c>
      <c r="D25">
        <v>413</v>
      </c>
      <c r="E25" s="1">
        <v>43835</v>
      </c>
    </row>
    <row r="26" spans="1:5" x14ac:dyDescent="0.35">
      <c r="A26">
        <v>25</v>
      </c>
      <c r="B26">
        <v>13</v>
      </c>
      <c r="C26">
        <v>2</v>
      </c>
      <c r="D26">
        <v>338</v>
      </c>
      <c r="E26" s="1">
        <v>43835</v>
      </c>
    </row>
    <row r="27" spans="1:5" x14ac:dyDescent="0.35">
      <c r="A27">
        <v>26</v>
      </c>
      <c r="B27">
        <v>7</v>
      </c>
      <c r="C27">
        <v>1</v>
      </c>
      <c r="D27">
        <v>172</v>
      </c>
      <c r="E27" s="1">
        <v>43835</v>
      </c>
    </row>
    <row r="28" spans="1:5" x14ac:dyDescent="0.35">
      <c r="A28">
        <v>27</v>
      </c>
      <c r="B28">
        <v>11</v>
      </c>
      <c r="C28">
        <v>3</v>
      </c>
      <c r="D28">
        <v>244</v>
      </c>
      <c r="E28" s="1">
        <v>43836</v>
      </c>
    </row>
    <row r="29" spans="1:5" x14ac:dyDescent="0.35">
      <c r="A29">
        <v>28</v>
      </c>
      <c r="B29">
        <v>4</v>
      </c>
      <c r="C29">
        <v>1</v>
      </c>
      <c r="D29">
        <v>404</v>
      </c>
      <c r="E29" s="1">
        <v>43836</v>
      </c>
    </row>
    <row r="30" spans="1:5" x14ac:dyDescent="0.35">
      <c r="A30">
        <v>29</v>
      </c>
      <c r="B30">
        <v>12</v>
      </c>
      <c r="C30">
        <v>2</v>
      </c>
      <c r="D30">
        <v>137</v>
      </c>
      <c r="E30" s="1">
        <v>43836</v>
      </c>
    </row>
    <row r="31" spans="1:5" x14ac:dyDescent="0.35">
      <c r="A31">
        <v>30</v>
      </c>
      <c r="B31">
        <v>9</v>
      </c>
      <c r="C31">
        <v>7</v>
      </c>
      <c r="D31">
        <v>340</v>
      </c>
      <c r="E31" s="1">
        <v>43836</v>
      </c>
    </row>
    <row r="32" spans="1:5" x14ac:dyDescent="0.35">
      <c r="A32">
        <v>31</v>
      </c>
      <c r="B32">
        <v>2</v>
      </c>
      <c r="C32">
        <v>3</v>
      </c>
      <c r="D32">
        <v>352</v>
      </c>
      <c r="E32" s="1">
        <v>43836</v>
      </c>
    </row>
    <row r="33" spans="1:5" x14ac:dyDescent="0.35">
      <c r="A33">
        <v>32</v>
      </c>
      <c r="B33">
        <v>13</v>
      </c>
      <c r="C33">
        <v>7</v>
      </c>
      <c r="D33">
        <v>357</v>
      </c>
      <c r="E33" s="1">
        <v>43836</v>
      </c>
    </row>
    <row r="34" spans="1:5" x14ac:dyDescent="0.35">
      <c r="A34">
        <v>33</v>
      </c>
      <c r="B34">
        <v>12</v>
      </c>
      <c r="C34">
        <v>2</v>
      </c>
      <c r="D34">
        <v>126</v>
      </c>
      <c r="E34" s="1">
        <v>43837</v>
      </c>
    </row>
    <row r="35" spans="1:5" x14ac:dyDescent="0.35">
      <c r="A35">
        <v>34</v>
      </c>
      <c r="B35">
        <v>8</v>
      </c>
      <c r="C35">
        <v>5</v>
      </c>
      <c r="D35">
        <v>140</v>
      </c>
      <c r="E35" s="1">
        <v>43837</v>
      </c>
    </row>
    <row r="36" spans="1:5" x14ac:dyDescent="0.35">
      <c r="A36">
        <v>35</v>
      </c>
      <c r="B36">
        <v>2</v>
      </c>
      <c r="C36">
        <v>5</v>
      </c>
      <c r="D36">
        <v>408</v>
      </c>
      <c r="E36" s="1">
        <v>43837</v>
      </c>
    </row>
    <row r="37" spans="1:5" x14ac:dyDescent="0.35">
      <c r="A37">
        <v>36</v>
      </c>
      <c r="B37">
        <v>1</v>
      </c>
      <c r="C37">
        <v>5</v>
      </c>
      <c r="D37">
        <v>318</v>
      </c>
      <c r="E37" s="1">
        <v>43837</v>
      </c>
    </row>
    <row r="38" spans="1:5" x14ac:dyDescent="0.35">
      <c r="A38">
        <v>37</v>
      </c>
      <c r="B38">
        <v>9</v>
      </c>
      <c r="C38">
        <v>7</v>
      </c>
      <c r="D38">
        <v>181</v>
      </c>
      <c r="E38" s="1">
        <v>43837</v>
      </c>
    </row>
    <row r="39" spans="1:5" x14ac:dyDescent="0.35">
      <c r="A39">
        <v>38</v>
      </c>
      <c r="B39">
        <v>3</v>
      </c>
      <c r="C39">
        <v>3</v>
      </c>
      <c r="D39">
        <v>170</v>
      </c>
      <c r="E39" s="1">
        <v>43837</v>
      </c>
    </row>
    <row r="40" spans="1:5" x14ac:dyDescent="0.35">
      <c r="A40">
        <v>39</v>
      </c>
      <c r="B40">
        <v>11</v>
      </c>
      <c r="C40">
        <v>2</v>
      </c>
      <c r="D40">
        <v>399</v>
      </c>
      <c r="E40" s="1">
        <v>43837</v>
      </c>
    </row>
    <row r="41" spans="1:5" x14ac:dyDescent="0.35">
      <c r="A41">
        <v>40</v>
      </c>
      <c r="B41">
        <v>12</v>
      </c>
      <c r="C41">
        <v>4</v>
      </c>
      <c r="D41">
        <v>186</v>
      </c>
      <c r="E41" s="1">
        <v>43838</v>
      </c>
    </row>
    <row r="42" spans="1:5" x14ac:dyDescent="0.35">
      <c r="A42">
        <v>41</v>
      </c>
      <c r="B42">
        <v>6</v>
      </c>
      <c r="C42">
        <v>3</v>
      </c>
      <c r="D42">
        <v>381</v>
      </c>
      <c r="E42" s="1">
        <v>43838</v>
      </c>
    </row>
    <row r="43" spans="1:5" x14ac:dyDescent="0.35">
      <c r="A43">
        <v>42</v>
      </c>
      <c r="B43">
        <v>6</v>
      </c>
      <c r="C43">
        <v>2</v>
      </c>
      <c r="D43">
        <v>224</v>
      </c>
      <c r="E43" s="1">
        <v>43838</v>
      </c>
    </row>
    <row r="44" spans="1:5" x14ac:dyDescent="0.35">
      <c r="A44">
        <v>43</v>
      </c>
      <c r="B44">
        <v>10</v>
      </c>
      <c r="C44">
        <v>6</v>
      </c>
      <c r="D44">
        <v>219</v>
      </c>
      <c r="E44" s="1">
        <v>43838</v>
      </c>
    </row>
    <row r="45" spans="1:5" x14ac:dyDescent="0.35">
      <c r="A45">
        <v>44</v>
      </c>
      <c r="B45">
        <v>5</v>
      </c>
      <c r="C45">
        <v>4</v>
      </c>
      <c r="D45">
        <v>364</v>
      </c>
      <c r="E45" s="1">
        <v>43838</v>
      </c>
    </row>
    <row r="46" spans="1:5" x14ac:dyDescent="0.35">
      <c r="A46">
        <v>45</v>
      </c>
      <c r="B46">
        <v>11</v>
      </c>
      <c r="C46">
        <v>6</v>
      </c>
      <c r="D46">
        <v>170</v>
      </c>
      <c r="E46" s="1">
        <v>43838</v>
      </c>
    </row>
    <row r="47" spans="1:5" x14ac:dyDescent="0.35">
      <c r="A47">
        <v>46</v>
      </c>
      <c r="B47">
        <v>13</v>
      </c>
      <c r="C47">
        <v>2</v>
      </c>
      <c r="D47">
        <v>121</v>
      </c>
      <c r="E47" s="1">
        <v>43838</v>
      </c>
    </row>
    <row r="48" spans="1:5" x14ac:dyDescent="0.35">
      <c r="A48">
        <v>47</v>
      </c>
      <c r="B48">
        <v>6</v>
      </c>
      <c r="C48">
        <v>1</v>
      </c>
      <c r="D48">
        <v>246</v>
      </c>
      <c r="E48" s="1">
        <v>43839</v>
      </c>
    </row>
    <row r="49" spans="1:5" x14ac:dyDescent="0.35">
      <c r="A49">
        <v>48</v>
      </c>
      <c r="B49">
        <v>10</v>
      </c>
      <c r="C49">
        <v>7</v>
      </c>
      <c r="D49">
        <v>158</v>
      </c>
      <c r="E49" s="1">
        <v>43839</v>
      </c>
    </row>
    <row r="50" spans="1:5" x14ac:dyDescent="0.35">
      <c r="A50">
        <v>49</v>
      </c>
      <c r="B50">
        <v>4</v>
      </c>
      <c r="C50">
        <v>5</v>
      </c>
      <c r="D50">
        <v>154</v>
      </c>
      <c r="E50" s="1">
        <v>43839</v>
      </c>
    </row>
    <row r="51" spans="1:5" x14ac:dyDescent="0.35">
      <c r="A51">
        <v>50</v>
      </c>
      <c r="B51">
        <v>7</v>
      </c>
      <c r="C51">
        <v>1</v>
      </c>
      <c r="D51">
        <v>493</v>
      </c>
      <c r="E51" s="1">
        <v>43839</v>
      </c>
    </row>
    <row r="52" spans="1:5" x14ac:dyDescent="0.35">
      <c r="A52">
        <v>51</v>
      </c>
      <c r="B52">
        <v>9</v>
      </c>
      <c r="C52">
        <v>3</v>
      </c>
      <c r="D52">
        <v>172</v>
      </c>
      <c r="E52" s="1">
        <v>43840</v>
      </c>
    </row>
    <row r="53" spans="1:5" x14ac:dyDescent="0.35">
      <c r="A53">
        <v>52</v>
      </c>
      <c r="B53">
        <v>11</v>
      </c>
      <c r="C53">
        <v>3</v>
      </c>
      <c r="D53">
        <v>174</v>
      </c>
      <c r="E53" s="1">
        <v>43840</v>
      </c>
    </row>
    <row r="54" spans="1:5" x14ac:dyDescent="0.35">
      <c r="A54">
        <v>53</v>
      </c>
      <c r="B54">
        <v>7</v>
      </c>
      <c r="C54">
        <v>6</v>
      </c>
      <c r="D54">
        <v>493</v>
      </c>
      <c r="E54" s="1">
        <v>43840</v>
      </c>
    </row>
    <row r="55" spans="1:5" x14ac:dyDescent="0.35">
      <c r="A55">
        <v>54</v>
      </c>
      <c r="B55">
        <v>10</v>
      </c>
      <c r="C55">
        <v>3</v>
      </c>
      <c r="D55">
        <v>315</v>
      </c>
      <c r="E55" s="1">
        <v>43840</v>
      </c>
    </row>
    <row r="56" spans="1:5" x14ac:dyDescent="0.35">
      <c r="A56">
        <v>55</v>
      </c>
      <c r="B56">
        <v>10</v>
      </c>
      <c r="C56">
        <v>4</v>
      </c>
      <c r="D56">
        <v>340</v>
      </c>
      <c r="E56" s="1">
        <v>43840</v>
      </c>
    </row>
    <row r="57" spans="1:5" x14ac:dyDescent="0.35">
      <c r="A57">
        <v>56</v>
      </c>
      <c r="B57">
        <v>9</v>
      </c>
      <c r="C57">
        <v>3</v>
      </c>
      <c r="D57">
        <v>340</v>
      </c>
      <c r="E57" s="1">
        <v>43841</v>
      </c>
    </row>
    <row r="58" spans="1:5" x14ac:dyDescent="0.35">
      <c r="A58">
        <v>57</v>
      </c>
      <c r="B58">
        <v>12</v>
      </c>
      <c r="C58">
        <v>5</v>
      </c>
      <c r="D58">
        <v>112</v>
      </c>
      <c r="E58" s="1">
        <v>43841</v>
      </c>
    </row>
    <row r="59" spans="1:5" x14ac:dyDescent="0.35">
      <c r="A59">
        <v>58</v>
      </c>
      <c r="B59">
        <v>3</v>
      </c>
      <c r="C59">
        <v>1</v>
      </c>
      <c r="D59">
        <v>347</v>
      </c>
      <c r="E59" s="1">
        <v>43841</v>
      </c>
    </row>
    <row r="60" spans="1:5" x14ac:dyDescent="0.35">
      <c r="A60">
        <v>59</v>
      </c>
      <c r="B60">
        <v>11</v>
      </c>
      <c r="C60">
        <v>2</v>
      </c>
      <c r="D60">
        <v>112</v>
      </c>
      <c r="E60" s="1">
        <v>43841</v>
      </c>
    </row>
    <row r="61" spans="1:5" x14ac:dyDescent="0.35">
      <c r="A61">
        <v>60</v>
      </c>
      <c r="B61">
        <v>9</v>
      </c>
      <c r="C61">
        <v>5</v>
      </c>
      <c r="D61">
        <v>266</v>
      </c>
      <c r="E61" s="1">
        <v>43841</v>
      </c>
    </row>
    <row r="62" spans="1:5" x14ac:dyDescent="0.35">
      <c r="A62">
        <v>61</v>
      </c>
      <c r="B62">
        <v>6</v>
      </c>
      <c r="C62">
        <v>1</v>
      </c>
      <c r="D62">
        <v>112</v>
      </c>
      <c r="E62" s="1">
        <v>43842</v>
      </c>
    </row>
    <row r="63" spans="1:5" x14ac:dyDescent="0.35">
      <c r="A63">
        <v>62</v>
      </c>
      <c r="B63">
        <v>7</v>
      </c>
      <c r="C63">
        <v>5</v>
      </c>
      <c r="D63">
        <v>264</v>
      </c>
      <c r="E63" s="1">
        <v>43842</v>
      </c>
    </row>
    <row r="64" spans="1:5" x14ac:dyDescent="0.35">
      <c r="A64">
        <v>63</v>
      </c>
      <c r="B64">
        <v>8</v>
      </c>
      <c r="C64">
        <v>7</v>
      </c>
      <c r="D64">
        <v>327</v>
      </c>
      <c r="E64" s="1">
        <v>43842</v>
      </c>
    </row>
    <row r="65" spans="1:5" x14ac:dyDescent="0.35">
      <c r="A65">
        <v>64</v>
      </c>
      <c r="B65">
        <v>7</v>
      </c>
      <c r="C65">
        <v>3</v>
      </c>
      <c r="D65">
        <v>248</v>
      </c>
      <c r="E65" s="1">
        <v>43842</v>
      </c>
    </row>
    <row r="66" spans="1:5" x14ac:dyDescent="0.35">
      <c r="A66">
        <v>65</v>
      </c>
      <c r="B66">
        <v>1</v>
      </c>
      <c r="C66">
        <v>2</v>
      </c>
      <c r="D66">
        <v>185</v>
      </c>
      <c r="E66" s="1">
        <v>43842</v>
      </c>
    </row>
    <row r="67" spans="1:5" x14ac:dyDescent="0.35">
      <c r="A67">
        <v>66</v>
      </c>
      <c r="B67">
        <v>10</v>
      </c>
      <c r="C67">
        <v>3</v>
      </c>
      <c r="D67">
        <v>323</v>
      </c>
      <c r="E67" s="1">
        <v>43843</v>
      </c>
    </row>
    <row r="68" spans="1:5" x14ac:dyDescent="0.35">
      <c r="A68">
        <v>67</v>
      </c>
      <c r="B68">
        <v>2</v>
      </c>
      <c r="C68">
        <v>3</v>
      </c>
      <c r="D68">
        <v>174</v>
      </c>
      <c r="E68" s="1">
        <v>43843</v>
      </c>
    </row>
    <row r="69" spans="1:5" x14ac:dyDescent="0.35">
      <c r="A69">
        <v>68</v>
      </c>
      <c r="B69">
        <v>11</v>
      </c>
      <c r="C69">
        <v>5</v>
      </c>
      <c r="D69">
        <v>178</v>
      </c>
      <c r="E69" s="1">
        <v>43843</v>
      </c>
    </row>
    <row r="70" spans="1:5" x14ac:dyDescent="0.35">
      <c r="A70">
        <v>69</v>
      </c>
      <c r="B70">
        <v>3</v>
      </c>
      <c r="C70">
        <v>2</v>
      </c>
      <c r="D70">
        <v>346</v>
      </c>
      <c r="E70" s="1">
        <v>43843</v>
      </c>
    </row>
    <row r="71" spans="1:5" x14ac:dyDescent="0.35">
      <c r="A71">
        <v>70</v>
      </c>
      <c r="B71">
        <v>13</v>
      </c>
      <c r="C71">
        <v>4</v>
      </c>
      <c r="D71">
        <v>146</v>
      </c>
      <c r="E71" s="1">
        <v>43843</v>
      </c>
    </row>
    <row r="72" spans="1:5" x14ac:dyDescent="0.35">
      <c r="A72">
        <v>71</v>
      </c>
      <c r="B72">
        <v>6</v>
      </c>
      <c r="C72">
        <v>2</v>
      </c>
      <c r="D72">
        <v>108</v>
      </c>
      <c r="E72" s="1">
        <v>43843</v>
      </c>
    </row>
    <row r="73" spans="1:5" x14ac:dyDescent="0.35">
      <c r="A73">
        <v>72</v>
      </c>
      <c r="B73">
        <v>8</v>
      </c>
      <c r="C73">
        <v>4</v>
      </c>
      <c r="D73">
        <v>167</v>
      </c>
      <c r="E73" s="1">
        <v>43844</v>
      </c>
    </row>
    <row r="74" spans="1:5" x14ac:dyDescent="0.35">
      <c r="A74">
        <v>73</v>
      </c>
      <c r="B74">
        <v>12</v>
      </c>
      <c r="C74">
        <v>2</v>
      </c>
      <c r="D74">
        <v>421</v>
      </c>
      <c r="E74" s="1">
        <v>43844</v>
      </c>
    </row>
    <row r="75" spans="1:5" x14ac:dyDescent="0.35">
      <c r="A75">
        <v>74</v>
      </c>
      <c r="B75">
        <v>9</v>
      </c>
      <c r="C75">
        <v>2</v>
      </c>
      <c r="D75">
        <v>139</v>
      </c>
      <c r="E75" s="1">
        <v>43844</v>
      </c>
    </row>
    <row r="76" spans="1:5" x14ac:dyDescent="0.35">
      <c r="A76">
        <v>75</v>
      </c>
      <c r="B76">
        <v>9</v>
      </c>
      <c r="C76">
        <v>6</v>
      </c>
      <c r="D76">
        <v>487</v>
      </c>
      <c r="E76" s="1">
        <v>43844</v>
      </c>
    </row>
    <row r="77" spans="1:5" x14ac:dyDescent="0.35">
      <c r="A77">
        <v>76</v>
      </c>
      <c r="B77">
        <v>8</v>
      </c>
      <c r="C77">
        <v>5</v>
      </c>
      <c r="D77">
        <v>251</v>
      </c>
      <c r="E77" s="1">
        <v>43845</v>
      </c>
    </row>
    <row r="78" spans="1:5" x14ac:dyDescent="0.35">
      <c r="A78">
        <v>77</v>
      </c>
      <c r="B78">
        <v>5</v>
      </c>
      <c r="C78">
        <v>1</v>
      </c>
      <c r="D78">
        <v>216</v>
      </c>
      <c r="E78" s="1">
        <v>43845</v>
      </c>
    </row>
    <row r="79" spans="1:5" x14ac:dyDescent="0.35">
      <c r="A79">
        <v>78</v>
      </c>
      <c r="B79">
        <v>13</v>
      </c>
      <c r="C79">
        <v>2</v>
      </c>
      <c r="D79">
        <v>244</v>
      </c>
      <c r="E79" s="1">
        <v>43845</v>
      </c>
    </row>
    <row r="80" spans="1:5" x14ac:dyDescent="0.35">
      <c r="A80">
        <v>79</v>
      </c>
      <c r="B80">
        <v>7</v>
      </c>
      <c r="C80">
        <v>2</v>
      </c>
      <c r="D80">
        <v>280</v>
      </c>
      <c r="E80" s="1">
        <v>43845</v>
      </c>
    </row>
    <row r="81" spans="1:5" x14ac:dyDescent="0.35">
      <c r="A81">
        <v>80</v>
      </c>
      <c r="B81">
        <v>4</v>
      </c>
      <c r="C81">
        <v>7</v>
      </c>
      <c r="D81">
        <v>123</v>
      </c>
      <c r="E81" s="1">
        <v>43845</v>
      </c>
    </row>
    <row r="82" spans="1:5" x14ac:dyDescent="0.35">
      <c r="A82">
        <v>81</v>
      </c>
      <c r="B82">
        <v>6</v>
      </c>
      <c r="C82">
        <v>1</v>
      </c>
      <c r="D82">
        <v>135</v>
      </c>
      <c r="E82" s="1">
        <v>43846</v>
      </c>
    </row>
    <row r="83" spans="1:5" x14ac:dyDescent="0.35">
      <c r="A83">
        <v>82</v>
      </c>
      <c r="B83">
        <v>1</v>
      </c>
      <c r="C83">
        <v>7</v>
      </c>
      <c r="D83">
        <v>359</v>
      </c>
      <c r="E83" s="1">
        <v>43846</v>
      </c>
    </row>
    <row r="84" spans="1:5" x14ac:dyDescent="0.35">
      <c r="A84">
        <v>83</v>
      </c>
      <c r="B84">
        <v>2</v>
      </c>
      <c r="C84">
        <v>4</v>
      </c>
      <c r="D84">
        <v>304</v>
      </c>
      <c r="E84" s="1">
        <v>43846</v>
      </c>
    </row>
    <row r="85" spans="1:5" x14ac:dyDescent="0.35">
      <c r="A85">
        <v>84</v>
      </c>
      <c r="B85">
        <v>6</v>
      </c>
      <c r="C85">
        <v>3</v>
      </c>
      <c r="D85">
        <v>411</v>
      </c>
      <c r="E85" s="1">
        <v>43846</v>
      </c>
    </row>
    <row r="86" spans="1:5" x14ac:dyDescent="0.35">
      <c r="A86">
        <v>85</v>
      </c>
      <c r="B86">
        <v>10</v>
      </c>
      <c r="C86">
        <v>7</v>
      </c>
      <c r="D86">
        <v>267</v>
      </c>
      <c r="E86" s="1">
        <v>43847</v>
      </c>
    </row>
    <row r="87" spans="1:5" x14ac:dyDescent="0.35">
      <c r="A87">
        <v>86</v>
      </c>
      <c r="B87">
        <v>3</v>
      </c>
      <c r="C87">
        <v>5</v>
      </c>
      <c r="D87">
        <v>118</v>
      </c>
      <c r="E87" s="1">
        <v>43847</v>
      </c>
    </row>
    <row r="88" spans="1:5" x14ac:dyDescent="0.35">
      <c r="A88">
        <v>87</v>
      </c>
      <c r="B88">
        <v>4</v>
      </c>
      <c r="C88">
        <v>1</v>
      </c>
      <c r="D88">
        <v>419</v>
      </c>
      <c r="E88" s="1">
        <v>43847</v>
      </c>
    </row>
    <row r="89" spans="1:5" x14ac:dyDescent="0.35">
      <c r="A89">
        <v>88</v>
      </c>
      <c r="B89">
        <v>6</v>
      </c>
      <c r="C89">
        <v>7</v>
      </c>
      <c r="D89">
        <v>163</v>
      </c>
      <c r="E89" s="1">
        <v>43847</v>
      </c>
    </row>
    <row r="90" spans="1:5" x14ac:dyDescent="0.35">
      <c r="A90">
        <v>89</v>
      </c>
      <c r="B90">
        <v>1</v>
      </c>
      <c r="C90">
        <v>2</v>
      </c>
      <c r="D90">
        <v>133</v>
      </c>
      <c r="E90" s="1">
        <v>43847</v>
      </c>
    </row>
    <row r="91" spans="1:5" x14ac:dyDescent="0.35">
      <c r="A91">
        <v>90</v>
      </c>
      <c r="B91">
        <v>14</v>
      </c>
      <c r="C91">
        <v>3</v>
      </c>
      <c r="D91">
        <v>461</v>
      </c>
      <c r="E91" s="1">
        <v>43847</v>
      </c>
    </row>
    <row r="92" spans="1:5" x14ac:dyDescent="0.35">
      <c r="A92">
        <v>91</v>
      </c>
      <c r="B92">
        <v>13</v>
      </c>
      <c r="C92">
        <v>5</v>
      </c>
      <c r="D92">
        <v>147</v>
      </c>
      <c r="E92" s="1">
        <v>43847</v>
      </c>
    </row>
    <row r="93" spans="1:5" x14ac:dyDescent="0.35">
      <c r="A93">
        <v>92</v>
      </c>
      <c r="B93">
        <v>9</v>
      </c>
      <c r="C93">
        <v>5</v>
      </c>
      <c r="D93">
        <v>470</v>
      </c>
      <c r="E93" s="1">
        <v>43848</v>
      </c>
    </row>
    <row r="94" spans="1:5" x14ac:dyDescent="0.35">
      <c r="A94">
        <v>93</v>
      </c>
      <c r="B94">
        <v>7</v>
      </c>
      <c r="C94">
        <v>7</v>
      </c>
      <c r="D94">
        <v>341</v>
      </c>
      <c r="E94" s="1">
        <v>43848</v>
      </c>
    </row>
    <row r="95" spans="1:5" x14ac:dyDescent="0.35">
      <c r="A95">
        <v>94</v>
      </c>
      <c r="B95">
        <v>13</v>
      </c>
      <c r="C95">
        <v>6</v>
      </c>
      <c r="D95">
        <v>349</v>
      </c>
      <c r="E95" s="1">
        <v>43848</v>
      </c>
    </row>
    <row r="96" spans="1:5" x14ac:dyDescent="0.35">
      <c r="A96">
        <v>95</v>
      </c>
      <c r="B96">
        <v>14</v>
      </c>
      <c r="C96">
        <v>1</v>
      </c>
      <c r="D96">
        <v>186</v>
      </c>
      <c r="E96" s="1">
        <v>43848</v>
      </c>
    </row>
    <row r="97" spans="1:5" x14ac:dyDescent="0.35">
      <c r="A97">
        <v>96</v>
      </c>
      <c r="B97">
        <v>10</v>
      </c>
      <c r="C97">
        <v>4</v>
      </c>
      <c r="D97">
        <v>427</v>
      </c>
      <c r="E97" s="1">
        <v>43848</v>
      </c>
    </row>
    <row r="98" spans="1:5" x14ac:dyDescent="0.35">
      <c r="A98">
        <v>97</v>
      </c>
      <c r="B98">
        <v>4</v>
      </c>
      <c r="C98">
        <v>4</v>
      </c>
      <c r="D98">
        <v>437</v>
      </c>
      <c r="E98" s="1">
        <v>43848</v>
      </c>
    </row>
    <row r="99" spans="1:5" x14ac:dyDescent="0.35">
      <c r="A99">
        <v>98</v>
      </c>
      <c r="B99">
        <v>1</v>
      </c>
      <c r="C99">
        <v>4</v>
      </c>
      <c r="D99">
        <v>343</v>
      </c>
      <c r="E99" s="1">
        <v>43849</v>
      </c>
    </row>
    <row r="100" spans="1:5" x14ac:dyDescent="0.35">
      <c r="A100">
        <v>99</v>
      </c>
      <c r="B100">
        <v>2</v>
      </c>
      <c r="C100">
        <v>7</v>
      </c>
      <c r="D100">
        <v>496</v>
      </c>
      <c r="E100" s="1">
        <v>43849</v>
      </c>
    </row>
    <row r="101" spans="1:5" x14ac:dyDescent="0.35">
      <c r="A101">
        <v>100</v>
      </c>
      <c r="B101">
        <v>7</v>
      </c>
      <c r="C101">
        <v>7</v>
      </c>
      <c r="D101">
        <v>321</v>
      </c>
      <c r="E101" s="1">
        <v>43849</v>
      </c>
    </row>
    <row r="102" spans="1:5" x14ac:dyDescent="0.35">
      <c r="A102">
        <v>101</v>
      </c>
      <c r="B102">
        <v>3</v>
      </c>
      <c r="C102">
        <v>4</v>
      </c>
      <c r="D102">
        <v>262</v>
      </c>
      <c r="E102" s="1">
        <v>43849</v>
      </c>
    </row>
    <row r="103" spans="1:5" x14ac:dyDescent="0.35">
      <c r="A103">
        <v>102</v>
      </c>
      <c r="B103">
        <v>3</v>
      </c>
      <c r="C103">
        <v>6</v>
      </c>
      <c r="D103">
        <v>479</v>
      </c>
      <c r="E103" s="1">
        <v>43849</v>
      </c>
    </row>
    <row r="104" spans="1:5" x14ac:dyDescent="0.35">
      <c r="A104">
        <v>103</v>
      </c>
      <c r="B104">
        <v>6</v>
      </c>
      <c r="C104">
        <v>6</v>
      </c>
      <c r="D104">
        <v>202</v>
      </c>
      <c r="E104" s="1">
        <v>43849</v>
      </c>
    </row>
    <row r="105" spans="1:5" x14ac:dyDescent="0.35">
      <c r="A105">
        <v>104</v>
      </c>
      <c r="B105">
        <v>4</v>
      </c>
      <c r="C105">
        <v>1</v>
      </c>
      <c r="D105">
        <v>346</v>
      </c>
      <c r="E105" s="1">
        <v>43849</v>
      </c>
    </row>
    <row r="106" spans="1:5" x14ac:dyDescent="0.35">
      <c r="A106">
        <v>105</v>
      </c>
      <c r="B106">
        <v>14</v>
      </c>
      <c r="C106">
        <v>6</v>
      </c>
      <c r="D106">
        <v>107</v>
      </c>
      <c r="E106" s="1">
        <v>43850</v>
      </c>
    </row>
    <row r="107" spans="1:5" x14ac:dyDescent="0.35">
      <c r="A107">
        <v>106</v>
      </c>
      <c r="B107">
        <v>2</v>
      </c>
      <c r="C107">
        <v>6</v>
      </c>
      <c r="D107">
        <v>310</v>
      </c>
      <c r="E107" s="1">
        <v>43850</v>
      </c>
    </row>
    <row r="108" spans="1:5" x14ac:dyDescent="0.35">
      <c r="A108">
        <v>107</v>
      </c>
      <c r="B108">
        <v>9</v>
      </c>
      <c r="C108">
        <v>1</v>
      </c>
      <c r="D108">
        <v>126</v>
      </c>
      <c r="E108" s="1">
        <v>43850</v>
      </c>
    </row>
    <row r="109" spans="1:5" x14ac:dyDescent="0.35">
      <c r="A109">
        <v>108</v>
      </c>
      <c r="B109">
        <v>5</v>
      </c>
      <c r="C109">
        <v>1</v>
      </c>
      <c r="D109">
        <v>397</v>
      </c>
      <c r="E109" s="1">
        <v>43850</v>
      </c>
    </row>
    <row r="110" spans="1:5" x14ac:dyDescent="0.35">
      <c r="A110">
        <v>109</v>
      </c>
      <c r="B110">
        <v>3</v>
      </c>
      <c r="C110">
        <v>7</v>
      </c>
      <c r="D110">
        <v>336</v>
      </c>
      <c r="E110" s="1">
        <v>43851</v>
      </c>
    </row>
    <row r="111" spans="1:5" x14ac:dyDescent="0.35">
      <c r="A111">
        <v>110</v>
      </c>
      <c r="B111">
        <v>1</v>
      </c>
      <c r="C111">
        <v>4</v>
      </c>
      <c r="D111">
        <v>292</v>
      </c>
      <c r="E111" s="1">
        <v>43851</v>
      </c>
    </row>
    <row r="112" spans="1:5" x14ac:dyDescent="0.35">
      <c r="A112">
        <v>111</v>
      </c>
      <c r="B112">
        <v>9</v>
      </c>
      <c r="C112">
        <v>3</v>
      </c>
      <c r="D112">
        <v>352</v>
      </c>
      <c r="E112" s="1">
        <v>43851</v>
      </c>
    </row>
    <row r="113" spans="1:5" x14ac:dyDescent="0.35">
      <c r="A113">
        <v>112</v>
      </c>
      <c r="B113">
        <v>2</v>
      </c>
      <c r="C113">
        <v>4</v>
      </c>
      <c r="D113">
        <v>455</v>
      </c>
      <c r="E113" s="1">
        <v>43851</v>
      </c>
    </row>
    <row r="114" spans="1:5" x14ac:dyDescent="0.35">
      <c r="A114">
        <v>113</v>
      </c>
      <c r="B114">
        <v>11</v>
      </c>
      <c r="C114">
        <v>1</v>
      </c>
      <c r="D114">
        <v>136</v>
      </c>
      <c r="E114" s="1">
        <v>43852</v>
      </c>
    </row>
    <row r="115" spans="1:5" x14ac:dyDescent="0.35">
      <c r="A115">
        <v>114</v>
      </c>
      <c r="B115">
        <v>1</v>
      </c>
      <c r="C115">
        <v>3</v>
      </c>
      <c r="D115">
        <v>388</v>
      </c>
      <c r="E115" s="1">
        <v>43852</v>
      </c>
    </row>
    <row r="116" spans="1:5" x14ac:dyDescent="0.35">
      <c r="A116">
        <v>115</v>
      </c>
      <c r="B116">
        <v>4</v>
      </c>
      <c r="C116">
        <v>6</v>
      </c>
      <c r="D116">
        <v>330</v>
      </c>
      <c r="E116" s="1">
        <v>43852</v>
      </c>
    </row>
    <row r="117" spans="1:5" x14ac:dyDescent="0.35">
      <c r="A117">
        <v>116</v>
      </c>
      <c r="B117">
        <v>12</v>
      </c>
      <c r="C117">
        <v>1</v>
      </c>
      <c r="D117">
        <v>424</v>
      </c>
      <c r="E117" s="1">
        <v>43852</v>
      </c>
    </row>
    <row r="118" spans="1:5" x14ac:dyDescent="0.35">
      <c r="A118">
        <v>117</v>
      </c>
      <c r="B118">
        <v>3</v>
      </c>
      <c r="C118">
        <v>7</v>
      </c>
      <c r="D118">
        <v>244</v>
      </c>
      <c r="E118" s="1">
        <v>43852</v>
      </c>
    </row>
    <row r="119" spans="1:5" x14ac:dyDescent="0.35">
      <c r="A119">
        <v>118</v>
      </c>
      <c r="B119">
        <v>2</v>
      </c>
      <c r="C119">
        <v>2</v>
      </c>
      <c r="D119">
        <v>233</v>
      </c>
      <c r="E119" s="1">
        <v>43853</v>
      </c>
    </row>
    <row r="120" spans="1:5" x14ac:dyDescent="0.35">
      <c r="A120">
        <v>119</v>
      </c>
      <c r="B120">
        <v>7</v>
      </c>
      <c r="C120">
        <v>6</v>
      </c>
      <c r="D120">
        <v>414</v>
      </c>
      <c r="E120" s="1">
        <v>43853</v>
      </c>
    </row>
    <row r="121" spans="1:5" x14ac:dyDescent="0.35">
      <c r="A121">
        <v>120</v>
      </c>
      <c r="B121">
        <v>6</v>
      </c>
      <c r="C121">
        <v>1</v>
      </c>
      <c r="D121">
        <v>184</v>
      </c>
      <c r="E121" s="1">
        <v>43853</v>
      </c>
    </row>
    <row r="122" spans="1:5" x14ac:dyDescent="0.35">
      <c r="A122">
        <v>121</v>
      </c>
      <c r="B122">
        <v>12</v>
      </c>
      <c r="C122">
        <v>5</v>
      </c>
      <c r="D122">
        <v>103</v>
      </c>
      <c r="E122" s="1">
        <v>43853</v>
      </c>
    </row>
    <row r="123" spans="1:5" x14ac:dyDescent="0.35">
      <c r="A123">
        <v>122</v>
      </c>
      <c r="B123">
        <v>12</v>
      </c>
      <c r="C123">
        <v>3</v>
      </c>
      <c r="D123">
        <v>355</v>
      </c>
      <c r="E123" s="1">
        <v>43853</v>
      </c>
    </row>
    <row r="124" spans="1:5" x14ac:dyDescent="0.35">
      <c r="A124">
        <v>123</v>
      </c>
      <c r="B124">
        <v>3</v>
      </c>
      <c r="C124">
        <v>3</v>
      </c>
      <c r="D124">
        <v>417</v>
      </c>
      <c r="E124" s="1">
        <v>43854</v>
      </c>
    </row>
    <row r="125" spans="1:5" x14ac:dyDescent="0.35">
      <c r="A125">
        <v>124</v>
      </c>
      <c r="B125">
        <v>8</v>
      </c>
      <c r="C125">
        <v>1</v>
      </c>
      <c r="D125">
        <v>121</v>
      </c>
      <c r="E125" s="1">
        <v>43854</v>
      </c>
    </row>
    <row r="126" spans="1:5" x14ac:dyDescent="0.35">
      <c r="A126">
        <v>125</v>
      </c>
      <c r="B126">
        <v>1</v>
      </c>
      <c r="C126">
        <v>3</v>
      </c>
      <c r="D126">
        <v>309</v>
      </c>
      <c r="E126" s="1">
        <v>43854</v>
      </c>
    </row>
    <row r="127" spans="1:5" x14ac:dyDescent="0.35">
      <c r="A127">
        <v>126</v>
      </c>
      <c r="B127">
        <v>4</v>
      </c>
      <c r="C127">
        <v>5</v>
      </c>
      <c r="D127">
        <v>164</v>
      </c>
      <c r="E127" s="1">
        <v>43854</v>
      </c>
    </row>
    <row r="128" spans="1:5" x14ac:dyDescent="0.35">
      <c r="A128">
        <v>127</v>
      </c>
      <c r="B128">
        <v>8</v>
      </c>
      <c r="C128">
        <v>2</v>
      </c>
      <c r="D128">
        <v>201</v>
      </c>
      <c r="E128" s="1">
        <v>43854</v>
      </c>
    </row>
    <row r="129" spans="1:5" x14ac:dyDescent="0.35">
      <c r="A129">
        <v>128</v>
      </c>
      <c r="B129">
        <v>4</v>
      </c>
      <c r="C129">
        <v>7</v>
      </c>
      <c r="D129">
        <v>308</v>
      </c>
      <c r="E129" s="1">
        <v>43855</v>
      </c>
    </row>
    <row r="130" spans="1:5" x14ac:dyDescent="0.35">
      <c r="A130">
        <v>129</v>
      </c>
      <c r="B130">
        <v>14</v>
      </c>
      <c r="C130">
        <v>2</v>
      </c>
      <c r="D130">
        <v>274</v>
      </c>
      <c r="E130" s="1">
        <v>43855</v>
      </c>
    </row>
    <row r="131" spans="1:5" x14ac:dyDescent="0.35">
      <c r="A131">
        <v>130</v>
      </c>
      <c r="B131">
        <v>9</v>
      </c>
      <c r="C131">
        <v>7</v>
      </c>
      <c r="D131">
        <v>373</v>
      </c>
      <c r="E131" s="1">
        <v>43855</v>
      </c>
    </row>
    <row r="132" spans="1:5" x14ac:dyDescent="0.35">
      <c r="A132">
        <v>131</v>
      </c>
      <c r="B132">
        <v>14</v>
      </c>
      <c r="C132">
        <v>6</v>
      </c>
      <c r="D132">
        <v>306</v>
      </c>
      <c r="E132" s="1">
        <v>43855</v>
      </c>
    </row>
    <row r="133" spans="1:5" x14ac:dyDescent="0.35">
      <c r="A133">
        <v>132</v>
      </c>
      <c r="B133">
        <v>2</v>
      </c>
      <c r="C133">
        <v>2</v>
      </c>
      <c r="D133">
        <v>499</v>
      </c>
      <c r="E133" s="1">
        <v>43855</v>
      </c>
    </row>
    <row r="134" spans="1:5" x14ac:dyDescent="0.35">
      <c r="A134">
        <v>133</v>
      </c>
      <c r="B134">
        <v>3</v>
      </c>
      <c r="C134">
        <v>2</v>
      </c>
      <c r="D134">
        <v>349</v>
      </c>
      <c r="E134" s="1">
        <v>43855</v>
      </c>
    </row>
    <row r="135" spans="1:5" x14ac:dyDescent="0.35">
      <c r="A135">
        <v>134</v>
      </c>
      <c r="B135">
        <v>12</v>
      </c>
      <c r="C135">
        <v>1</v>
      </c>
      <c r="D135">
        <v>416</v>
      </c>
      <c r="E135" s="1">
        <v>43856</v>
      </c>
    </row>
    <row r="136" spans="1:5" x14ac:dyDescent="0.35">
      <c r="A136">
        <v>135</v>
      </c>
      <c r="B136">
        <v>6</v>
      </c>
      <c r="C136">
        <v>1</v>
      </c>
      <c r="D136">
        <v>145</v>
      </c>
      <c r="E136" s="1">
        <v>43856</v>
      </c>
    </row>
    <row r="137" spans="1:5" x14ac:dyDescent="0.35">
      <c r="A137">
        <v>136</v>
      </c>
      <c r="B137">
        <v>14</v>
      </c>
      <c r="C137">
        <v>7</v>
      </c>
      <c r="D137">
        <v>305</v>
      </c>
      <c r="E137" s="1">
        <v>43856</v>
      </c>
    </row>
    <row r="138" spans="1:5" x14ac:dyDescent="0.35">
      <c r="A138">
        <v>137</v>
      </c>
      <c r="B138">
        <v>3</v>
      </c>
      <c r="C138">
        <v>2</v>
      </c>
      <c r="D138">
        <v>348</v>
      </c>
      <c r="E138" s="1">
        <v>43856</v>
      </c>
    </row>
    <row r="139" spans="1:5" x14ac:dyDescent="0.35">
      <c r="A139">
        <v>138</v>
      </c>
      <c r="B139">
        <v>14</v>
      </c>
      <c r="C139">
        <v>4</v>
      </c>
      <c r="D139">
        <v>131</v>
      </c>
      <c r="E139" s="1">
        <v>43856</v>
      </c>
    </row>
    <row r="140" spans="1:5" x14ac:dyDescent="0.35">
      <c r="A140">
        <v>139</v>
      </c>
      <c r="B140">
        <v>11</v>
      </c>
      <c r="C140">
        <v>7</v>
      </c>
      <c r="D140">
        <v>436</v>
      </c>
      <c r="E140" s="1">
        <v>43856</v>
      </c>
    </row>
    <row r="141" spans="1:5" x14ac:dyDescent="0.35">
      <c r="A141">
        <v>140</v>
      </c>
      <c r="B141">
        <v>4</v>
      </c>
      <c r="C141">
        <v>6</v>
      </c>
      <c r="D141">
        <v>414</v>
      </c>
      <c r="E141" s="1">
        <v>43857</v>
      </c>
    </row>
    <row r="142" spans="1:5" x14ac:dyDescent="0.35">
      <c r="A142">
        <v>141</v>
      </c>
      <c r="B142">
        <v>12</v>
      </c>
      <c r="C142">
        <v>7</v>
      </c>
      <c r="D142">
        <v>126</v>
      </c>
      <c r="E142" s="1">
        <v>43857</v>
      </c>
    </row>
    <row r="143" spans="1:5" x14ac:dyDescent="0.35">
      <c r="A143">
        <v>142</v>
      </c>
      <c r="B143">
        <v>4</v>
      </c>
      <c r="C143">
        <v>4</v>
      </c>
      <c r="D143">
        <v>209</v>
      </c>
      <c r="E143" s="1">
        <v>43857</v>
      </c>
    </row>
    <row r="144" spans="1:5" x14ac:dyDescent="0.35">
      <c r="A144">
        <v>143</v>
      </c>
      <c r="B144">
        <v>5</v>
      </c>
      <c r="C144">
        <v>2</v>
      </c>
      <c r="D144">
        <v>249</v>
      </c>
      <c r="E144" s="1">
        <v>43857</v>
      </c>
    </row>
    <row r="145" spans="1:5" x14ac:dyDescent="0.35">
      <c r="A145">
        <v>144</v>
      </c>
      <c r="B145">
        <v>14</v>
      </c>
      <c r="C145">
        <v>7</v>
      </c>
      <c r="D145">
        <v>341</v>
      </c>
      <c r="E145" s="1">
        <v>43857</v>
      </c>
    </row>
    <row r="146" spans="1:5" x14ac:dyDescent="0.35">
      <c r="A146">
        <v>145</v>
      </c>
      <c r="B146">
        <v>7</v>
      </c>
      <c r="C146">
        <v>4</v>
      </c>
      <c r="D146">
        <v>282</v>
      </c>
      <c r="E146" s="1">
        <v>43857</v>
      </c>
    </row>
    <row r="147" spans="1:5" x14ac:dyDescent="0.35">
      <c r="A147">
        <v>146</v>
      </c>
      <c r="B147">
        <v>7</v>
      </c>
      <c r="C147">
        <v>7</v>
      </c>
      <c r="D147">
        <v>200</v>
      </c>
      <c r="E147" s="1">
        <v>43858</v>
      </c>
    </row>
    <row r="148" spans="1:5" x14ac:dyDescent="0.35">
      <c r="A148">
        <v>147</v>
      </c>
      <c r="B148">
        <v>8</v>
      </c>
      <c r="C148">
        <v>1</v>
      </c>
      <c r="D148">
        <v>399</v>
      </c>
      <c r="E148" s="1">
        <v>43858</v>
      </c>
    </row>
    <row r="149" spans="1:5" x14ac:dyDescent="0.35">
      <c r="A149">
        <v>148</v>
      </c>
      <c r="B149">
        <v>7</v>
      </c>
      <c r="C149">
        <v>3</v>
      </c>
      <c r="D149">
        <v>429</v>
      </c>
      <c r="E149" s="1">
        <v>43858</v>
      </c>
    </row>
    <row r="150" spans="1:5" x14ac:dyDescent="0.35">
      <c r="A150">
        <v>149</v>
      </c>
      <c r="B150">
        <v>14</v>
      </c>
      <c r="C150">
        <v>7</v>
      </c>
      <c r="D150">
        <v>278</v>
      </c>
      <c r="E150" s="1">
        <v>43858</v>
      </c>
    </row>
    <row r="151" spans="1:5" x14ac:dyDescent="0.35">
      <c r="A151">
        <v>150</v>
      </c>
      <c r="B151">
        <v>1</v>
      </c>
      <c r="C151">
        <v>3</v>
      </c>
      <c r="D151">
        <v>317</v>
      </c>
      <c r="E151" s="1">
        <v>43858</v>
      </c>
    </row>
    <row r="152" spans="1:5" x14ac:dyDescent="0.35">
      <c r="A152">
        <v>151</v>
      </c>
      <c r="B152">
        <v>13</v>
      </c>
      <c r="C152">
        <v>1</v>
      </c>
      <c r="D152">
        <v>210</v>
      </c>
      <c r="E152" s="1">
        <v>43859</v>
      </c>
    </row>
    <row r="153" spans="1:5" x14ac:dyDescent="0.35">
      <c r="A153">
        <v>152</v>
      </c>
      <c r="B153">
        <v>13</v>
      </c>
      <c r="C153">
        <v>3</v>
      </c>
      <c r="D153">
        <v>421</v>
      </c>
      <c r="E153" s="1">
        <v>43859</v>
      </c>
    </row>
    <row r="154" spans="1:5" x14ac:dyDescent="0.35">
      <c r="A154">
        <v>153</v>
      </c>
      <c r="B154">
        <v>9</v>
      </c>
      <c r="C154">
        <v>5</v>
      </c>
      <c r="D154">
        <v>346</v>
      </c>
      <c r="E154" s="1">
        <v>43859</v>
      </c>
    </row>
    <row r="155" spans="1:5" x14ac:dyDescent="0.35">
      <c r="A155">
        <v>154</v>
      </c>
      <c r="B155">
        <v>4</v>
      </c>
      <c r="C155">
        <v>6</v>
      </c>
      <c r="D155">
        <v>201</v>
      </c>
      <c r="E155" s="1">
        <v>43859</v>
      </c>
    </row>
    <row r="156" spans="1:5" x14ac:dyDescent="0.35">
      <c r="A156">
        <v>155</v>
      </c>
      <c r="B156">
        <v>11</v>
      </c>
      <c r="C156">
        <v>3</v>
      </c>
      <c r="D156">
        <v>133</v>
      </c>
      <c r="E156" s="1">
        <v>43859</v>
      </c>
    </row>
    <row r="157" spans="1:5" x14ac:dyDescent="0.35">
      <c r="A157">
        <v>156</v>
      </c>
      <c r="B157">
        <v>5</v>
      </c>
      <c r="C157">
        <v>4</v>
      </c>
      <c r="D157">
        <v>249</v>
      </c>
      <c r="E157" s="1">
        <v>43860</v>
      </c>
    </row>
    <row r="158" spans="1:5" x14ac:dyDescent="0.35">
      <c r="A158">
        <v>157</v>
      </c>
      <c r="B158">
        <v>11</v>
      </c>
      <c r="C158">
        <v>7</v>
      </c>
      <c r="D158">
        <v>195</v>
      </c>
      <c r="E158" s="1">
        <v>43860</v>
      </c>
    </row>
    <row r="159" spans="1:5" x14ac:dyDescent="0.35">
      <c r="A159">
        <v>158</v>
      </c>
      <c r="B159">
        <v>10</v>
      </c>
      <c r="C159">
        <v>1</v>
      </c>
      <c r="D159">
        <v>269</v>
      </c>
      <c r="E159" s="1">
        <v>43860</v>
      </c>
    </row>
    <row r="160" spans="1:5" x14ac:dyDescent="0.35">
      <c r="A160">
        <v>159</v>
      </c>
      <c r="B160">
        <v>11</v>
      </c>
      <c r="C160">
        <v>3</v>
      </c>
      <c r="D160">
        <v>315</v>
      </c>
      <c r="E160" s="1">
        <v>43860</v>
      </c>
    </row>
    <row r="161" spans="1:5" x14ac:dyDescent="0.35">
      <c r="A161">
        <v>160</v>
      </c>
      <c r="B161">
        <v>4</v>
      </c>
      <c r="C161">
        <v>7</v>
      </c>
      <c r="D161">
        <v>178</v>
      </c>
      <c r="E161" s="1">
        <v>43860</v>
      </c>
    </row>
    <row r="162" spans="1:5" x14ac:dyDescent="0.35">
      <c r="A162">
        <v>161</v>
      </c>
      <c r="B162">
        <v>1</v>
      </c>
      <c r="C162">
        <v>3</v>
      </c>
      <c r="D162">
        <v>296</v>
      </c>
      <c r="E162" s="1">
        <v>43860</v>
      </c>
    </row>
    <row r="163" spans="1:5" x14ac:dyDescent="0.35">
      <c r="A163">
        <v>162</v>
      </c>
      <c r="B163">
        <v>7</v>
      </c>
      <c r="C163">
        <v>2</v>
      </c>
      <c r="D163">
        <v>319</v>
      </c>
      <c r="E163" s="1">
        <v>43861</v>
      </c>
    </row>
    <row r="164" spans="1:5" x14ac:dyDescent="0.35">
      <c r="A164">
        <v>163</v>
      </c>
      <c r="B164">
        <v>2</v>
      </c>
      <c r="C164">
        <v>5</v>
      </c>
      <c r="D164">
        <v>210</v>
      </c>
      <c r="E164" s="1">
        <v>43861</v>
      </c>
    </row>
    <row r="165" spans="1:5" x14ac:dyDescent="0.35">
      <c r="A165">
        <v>164</v>
      </c>
      <c r="B165">
        <v>8</v>
      </c>
      <c r="C165">
        <v>7</v>
      </c>
      <c r="D165">
        <v>435</v>
      </c>
      <c r="E165" s="1">
        <v>43861</v>
      </c>
    </row>
    <row r="166" spans="1:5" x14ac:dyDescent="0.35">
      <c r="A166">
        <v>165</v>
      </c>
      <c r="B166">
        <v>13</v>
      </c>
      <c r="C166">
        <v>2</v>
      </c>
      <c r="D166">
        <v>340</v>
      </c>
      <c r="E166" s="1">
        <v>43861</v>
      </c>
    </row>
    <row r="167" spans="1:5" x14ac:dyDescent="0.35">
      <c r="A167">
        <v>166</v>
      </c>
      <c r="B167">
        <v>7</v>
      </c>
      <c r="C167">
        <v>7</v>
      </c>
      <c r="D167">
        <v>244</v>
      </c>
      <c r="E167" s="1">
        <v>43861</v>
      </c>
    </row>
    <row r="168" spans="1:5" x14ac:dyDescent="0.35">
      <c r="A168">
        <v>167</v>
      </c>
      <c r="B168">
        <v>2</v>
      </c>
      <c r="C168">
        <v>4</v>
      </c>
      <c r="D168">
        <v>498</v>
      </c>
      <c r="E168" s="1">
        <v>43861</v>
      </c>
    </row>
    <row r="169" spans="1:5" x14ac:dyDescent="0.35">
      <c r="A169">
        <v>168</v>
      </c>
      <c r="B169">
        <v>7</v>
      </c>
      <c r="C169">
        <v>5</v>
      </c>
      <c r="D169">
        <v>231</v>
      </c>
      <c r="E169" s="1">
        <v>43862</v>
      </c>
    </row>
    <row r="170" spans="1:5" x14ac:dyDescent="0.35">
      <c r="A170">
        <v>169</v>
      </c>
      <c r="B170">
        <v>3</v>
      </c>
      <c r="C170">
        <v>4</v>
      </c>
      <c r="D170">
        <v>348</v>
      </c>
      <c r="E170" s="1">
        <v>43862</v>
      </c>
    </row>
    <row r="171" spans="1:5" x14ac:dyDescent="0.35">
      <c r="A171">
        <v>170</v>
      </c>
      <c r="B171">
        <v>6</v>
      </c>
      <c r="C171">
        <v>1</v>
      </c>
      <c r="D171">
        <v>274</v>
      </c>
      <c r="E171" s="1">
        <v>43862</v>
      </c>
    </row>
    <row r="172" spans="1:5" x14ac:dyDescent="0.35">
      <c r="A172">
        <v>171</v>
      </c>
      <c r="B172">
        <v>11</v>
      </c>
      <c r="C172">
        <v>1</v>
      </c>
      <c r="D172">
        <v>428</v>
      </c>
      <c r="E172" s="1">
        <v>43862</v>
      </c>
    </row>
    <row r="173" spans="1:5" x14ac:dyDescent="0.35">
      <c r="A173">
        <v>172</v>
      </c>
      <c r="B173">
        <v>12</v>
      </c>
      <c r="C173">
        <v>2</v>
      </c>
      <c r="D173">
        <v>362</v>
      </c>
      <c r="E173" s="1">
        <v>43862</v>
      </c>
    </row>
    <row r="174" spans="1:5" x14ac:dyDescent="0.35">
      <c r="A174">
        <v>173</v>
      </c>
      <c r="B174">
        <v>9</v>
      </c>
      <c r="C174">
        <v>4</v>
      </c>
      <c r="D174">
        <v>403</v>
      </c>
      <c r="E174" s="1">
        <v>43862</v>
      </c>
    </row>
    <row r="175" spans="1:5" x14ac:dyDescent="0.35">
      <c r="A175">
        <v>174</v>
      </c>
      <c r="B175">
        <v>6</v>
      </c>
      <c r="C175">
        <v>5</v>
      </c>
      <c r="D175">
        <v>298</v>
      </c>
      <c r="E175" s="1">
        <v>43862</v>
      </c>
    </row>
    <row r="176" spans="1:5" x14ac:dyDescent="0.35">
      <c r="A176">
        <v>175</v>
      </c>
      <c r="B176">
        <v>5</v>
      </c>
      <c r="C176">
        <v>6</v>
      </c>
      <c r="D176">
        <v>169</v>
      </c>
      <c r="E176" s="1">
        <v>43863</v>
      </c>
    </row>
    <row r="177" spans="1:5" x14ac:dyDescent="0.35">
      <c r="A177">
        <v>176</v>
      </c>
      <c r="B177">
        <v>4</v>
      </c>
      <c r="C177">
        <v>1</v>
      </c>
      <c r="D177">
        <v>492</v>
      </c>
      <c r="E177" s="1">
        <v>43863</v>
      </c>
    </row>
    <row r="178" spans="1:5" x14ac:dyDescent="0.35">
      <c r="A178">
        <v>177</v>
      </c>
      <c r="B178">
        <v>10</v>
      </c>
      <c r="C178">
        <v>7</v>
      </c>
      <c r="D178">
        <v>390</v>
      </c>
      <c r="E178" s="1">
        <v>43863</v>
      </c>
    </row>
    <row r="179" spans="1:5" x14ac:dyDescent="0.35">
      <c r="A179">
        <v>178</v>
      </c>
      <c r="B179">
        <v>9</v>
      </c>
      <c r="C179">
        <v>1</v>
      </c>
      <c r="D179">
        <v>361</v>
      </c>
      <c r="E179" s="1">
        <v>43863</v>
      </c>
    </row>
    <row r="180" spans="1:5" x14ac:dyDescent="0.35">
      <c r="A180">
        <v>179</v>
      </c>
      <c r="B180">
        <v>1</v>
      </c>
      <c r="C180">
        <v>1</v>
      </c>
      <c r="D180">
        <v>148</v>
      </c>
      <c r="E180" s="1">
        <v>43863</v>
      </c>
    </row>
    <row r="181" spans="1:5" x14ac:dyDescent="0.35">
      <c r="A181">
        <v>180</v>
      </c>
      <c r="B181">
        <v>1</v>
      </c>
      <c r="C181">
        <v>4</v>
      </c>
      <c r="D181">
        <v>214</v>
      </c>
      <c r="E181" s="1">
        <v>43864</v>
      </c>
    </row>
    <row r="182" spans="1:5" x14ac:dyDescent="0.35">
      <c r="A182">
        <v>181</v>
      </c>
      <c r="B182">
        <v>3</v>
      </c>
      <c r="C182">
        <v>1</v>
      </c>
      <c r="D182">
        <v>155</v>
      </c>
      <c r="E182" s="1">
        <v>43864</v>
      </c>
    </row>
    <row r="183" spans="1:5" x14ac:dyDescent="0.35">
      <c r="A183">
        <v>182</v>
      </c>
      <c r="B183">
        <v>11</v>
      </c>
      <c r="C183">
        <v>1</v>
      </c>
      <c r="D183">
        <v>250</v>
      </c>
      <c r="E183" s="1">
        <v>43864</v>
      </c>
    </row>
    <row r="184" spans="1:5" x14ac:dyDescent="0.35">
      <c r="A184">
        <v>183</v>
      </c>
      <c r="B184">
        <v>6</v>
      </c>
      <c r="C184">
        <v>6</v>
      </c>
      <c r="D184">
        <v>204</v>
      </c>
      <c r="E184" s="1">
        <v>43864</v>
      </c>
    </row>
    <row r="185" spans="1:5" x14ac:dyDescent="0.35">
      <c r="A185">
        <v>184</v>
      </c>
      <c r="B185">
        <v>13</v>
      </c>
      <c r="C185">
        <v>3</v>
      </c>
      <c r="D185">
        <v>175</v>
      </c>
      <c r="E185" s="1">
        <v>43864</v>
      </c>
    </row>
    <row r="186" spans="1:5" x14ac:dyDescent="0.35">
      <c r="A186">
        <v>185</v>
      </c>
      <c r="B186">
        <v>4</v>
      </c>
      <c r="C186">
        <v>2</v>
      </c>
      <c r="D186">
        <v>499</v>
      </c>
      <c r="E186" s="1">
        <v>43864</v>
      </c>
    </row>
    <row r="187" spans="1:5" x14ac:dyDescent="0.35">
      <c r="A187">
        <v>186</v>
      </c>
      <c r="B187">
        <v>5</v>
      </c>
      <c r="C187">
        <v>4</v>
      </c>
      <c r="D187">
        <v>102</v>
      </c>
      <c r="E187" s="1">
        <v>43864</v>
      </c>
    </row>
    <row r="188" spans="1:5" x14ac:dyDescent="0.35">
      <c r="A188">
        <v>187</v>
      </c>
      <c r="B188">
        <v>7</v>
      </c>
      <c r="C188">
        <v>3</v>
      </c>
      <c r="D188">
        <v>267</v>
      </c>
      <c r="E188" s="1">
        <v>43865</v>
      </c>
    </row>
    <row r="189" spans="1:5" x14ac:dyDescent="0.35">
      <c r="A189">
        <v>188</v>
      </c>
      <c r="B189">
        <v>8</v>
      </c>
      <c r="C189">
        <v>1</v>
      </c>
      <c r="D189">
        <v>275</v>
      </c>
      <c r="E189" s="1">
        <v>43865</v>
      </c>
    </row>
    <row r="190" spans="1:5" x14ac:dyDescent="0.35">
      <c r="A190">
        <v>189</v>
      </c>
      <c r="B190">
        <v>12</v>
      </c>
      <c r="C190">
        <v>2</v>
      </c>
      <c r="D190">
        <v>171</v>
      </c>
      <c r="E190" s="1">
        <v>43865</v>
      </c>
    </row>
    <row r="191" spans="1:5" x14ac:dyDescent="0.35">
      <c r="A191">
        <v>190</v>
      </c>
      <c r="B191">
        <v>9</v>
      </c>
      <c r="C191">
        <v>4</v>
      </c>
      <c r="D191">
        <v>297</v>
      </c>
      <c r="E191" s="1">
        <v>43865</v>
      </c>
    </row>
    <row r="192" spans="1:5" x14ac:dyDescent="0.35">
      <c r="A192">
        <v>191</v>
      </c>
      <c r="B192">
        <v>10</v>
      </c>
      <c r="C192">
        <v>7</v>
      </c>
      <c r="D192">
        <v>270</v>
      </c>
      <c r="E192" s="1">
        <v>43865</v>
      </c>
    </row>
    <row r="193" spans="1:5" x14ac:dyDescent="0.35">
      <c r="A193">
        <v>192</v>
      </c>
      <c r="B193">
        <v>5</v>
      </c>
      <c r="C193">
        <v>2</v>
      </c>
      <c r="D193">
        <v>130</v>
      </c>
      <c r="E193" s="1">
        <v>43866</v>
      </c>
    </row>
    <row r="194" spans="1:5" x14ac:dyDescent="0.35">
      <c r="A194">
        <v>193</v>
      </c>
      <c r="B194">
        <v>1</v>
      </c>
      <c r="C194">
        <v>6</v>
      </c>
      <c r="D194">
        <v>410</v>
      </c>
      <c r="E194" s="1">
        <v>43866</v>
      </c>
    </row>
    <row r="195" spans="1:5" x14ac:dyDescent="0.35">
      <c r="A195">
        <v>194</v>
      </c>
      <c r="B195">
        <v>3</v>
      </c>
      <c r="C195">
        <v>3</v>
      </c>
      <c r="D195">
        <v>111</v>
      </c>
      <c r="E195" s="1">
        <v>43866</v>
      </c>
    </row>
    <row r="196" spans="1:5" x14ac:dyDescent="0.35">
      <c r="A196">
        <v>195</v>
      </c>
      <c r="B196">
        <v>5</v>
      </c>
      <c r="C196">
        <v>4</v>
      </c>
      <c r="D196">
        <v>388</v>
      </c>
      <c r="E196" s="1">
        <v>43866</v>
      </c>
    </row>
    <row r="197" spans="1:5" x14ac:dyDescent="0.35">
      <c r="A197">
        <v>196</v>
      </c>
      <c r="B197">
        <v>6</v>
      </c>
      <c r="C197">
        <v>1</v>
      </c>
      <c r="D197">
        <v>411</v>
      </c>
      <c r="E197" s="1">
        <v>43866</v>
      </c>
    </row>
    <row r="198" spans="1:5" x14ac:dyDescent="0.35">
      <c r="A198">
        <v>197</v>
      </c>
      <c r="B198">
        <v>14</v>
      </c>
      <c r="C198">
        <v>6</v>
      </c>
      <c r="D198">
        <v>102</v>
      </c>
      <c r="E198" s="1">
        <v>43867</v>
      </c>
    </row>
    <row r="199" spans="1:5" x14ac:dyDescent="0.35">
      <c r="A199">
        <v>198</v>
      </c>
      <c r="B199">
        <v>13</v>
      </c>
      <c r="C199">
        <v>6</v>
      </c>
      <c r="D199">
        <v>332</v>
      </c>
      <c r="E199" s="1">
        <v>43867</v>
      </c>
    </row>
    <row r="200" spans="1:5" x14ac:dyDescent="0.35">
      <c r="A200">
        <v>199</v>
      </c>
      <c r="B200">
        <v>2</v>
      </c>
      <c r="C200">
        <v>3</v>
      </c>
      <c r="D200">
        <v>215</v>
      </c>
      <c r="E200" s="1">
        <v>43867</v>
      </c>
    </row>
    <row r="201" spans="1:5" x14ac:dyDescent="0.35">
      <c r="A201">
        <v>200</v>
      </c>
      <c r="B201">
        <v>3</v>
      </c>
      <c r="C201">
        <v>2</v>
      </c>
      <c r="D201">
        <v>182</v>
      </c>
      <c r="E201" s="1">
        <v>43867</v>
      </c>
    </row>
    <row r="202" spans="1:5" x14ac:dyDescent="0.35">
      <c r="A202">
        <v>201</v>
      </c>
      <c r="B202">
        <v>11</v>
      </c>
      <c r="C202">
        <v>3</v>
      </c>
      <c r="D202">
        <v>376</v>
      </c>
      <c r="E202" s="1">
        <v>43867</v>
      </c>
    </row>
    <row r="203" spans="1:5" x14ac:dyDescent="0.35">
      <c r="A203">
        <v>202</v>
      </c>
      <c r="B203">
        <v>5</v>
      </c>
      <c r="C203">
        <v>7</v>
      </c>
      <c r="D203">
        <v>496</v>
      </c>
      <c r="E203" s="1">
        <v>43867</v>
      </c>
    </row>
    <row r="204" spans="1:5" x14ac:dyDescent="0.35">
      <c r="A204">
        <v>203</v>
      </c>
      <c r="B204">
        <v>2</v>
      </c>
      <c r="C204">
        <v>3</v>
      </c>
      <c r="D204">
        <v>475</v>
      </c>
      <c r="E204" s="1">
        <v>43868</v>
      </c>
    </row>
    <row r="205" spans="1:5" x14ac:dyDescent="0.35">
      <c r="A205">
        <v>204</v>
      </c>
      <c r="B205">
        <v>6</v>
      </c>
      <c r="C205">
        <v>5</v>
      </c>
      <c r="D205">
        <v>180</v>
      </c>
      <c r="E205" s="1">
        <v>43868</v>
      </c>
    </row>
    <row r="206" spans="1:5" x14ac:dyDescent="0.35">
      <c r="A206">
        <v>205</v>
      </c>
      <c r="B206">
        <v>1</v>
      </c>
      <c r="C206">
        <v>4</v>
      </c>
      <c r="D206">
        <v>372</v>
      </c>
      <c r="E206" s="1">
        <v>43868</v>
      </c>
    </row>
    <row r="207" spans="1:5" x14ac:dyDescent="0.35">
      <c r="A207">
        <v>206</v>
      </c>
      <c r="B207">
        <v>14</v>
      </c>
      <c r="C207">
        <v>1</v>
      </c>
      <c r="D207">
        <v>419</v>
      </c>
      <c r="E207" s="1">
        <v>43868</v>
      </c>
    </row>
    <row r="208" spans="1:5" x14ac:dyDescent="0.35">
      <c r="A208">
        <v>207</v>
      </c>
      <c r="B208">
        <v>2</v>
      </c>
      <c r="C208">
        <v>6</v>
      </c>
      <c r="D208">
        <v>452</v>
      </c>
      <c r="E208" s="1">
        <v>43868</v>
      </c>
    </row>
    <row r="209" spans="1:5" x14ac:dyDescent="0.35">
      <c r="A209">
        <v>208</v>
      </c>
      <c r="B209">
        <v>8</v>
      </c>
      <c r="C209">
        <v>7</v>
      </c>
      <c r="D209">
        <v>450</v>
      </c>
      <c r="E209" s="1">
        <v>43868</v>
      </c>
    </row>
    <row r="210" spans="1:5" x14ac:dyDescent="0.35">
      <c r="A210">
        <v>209</v>
      </c>
      <c r="B210">
        <v>7</v>
      </c>
      <c r="C210">
        <v>6</v>
      </c>
      <c r="D210">
        <v>139</v>
      </c>
      <c r="E210" s="1">
        <v>43869</v>
      </c>
    </row>
    <row r="211" spans="1:5" x14ac:dyDescent="0.35">
      <c r="A211">
        <v>210</v>
      </c>
      <c r="B211">
        <v>11</v>
      </c>
      <c r="C211">
        <v>6</v>
      </c>
      <c r="D211">
        <v>357</v>
      </c>
      <c r="E211" s="1">
        <v>43869</v>
      </c>
    </row>
    <row r="212" spans="1:5" x14ac:dyDescent="0.35">
      <c r="A212">
        <v>211</v>
      </c>
      <c r="B212">
        <v>9</v>
      </c>
      <c r="C212">
        <v>7</v>
      </c>
      <c r="D212">
        <v>353</v>
      </c>
      <c r="E212" s="1">
        <v>43869</v>
      </c>
    </row>
    <row r="213" spans="1:5" x14ac:dyDescent="0.35">
      <c r="A213">
        <v>212</v>
      </c>
      <c r="B213">
        <v>9</v>
      </c>
      <c r="C213">
        <v>5</v>
      </c>
      <c r="D213">
        <v>156</v>
      </c>
      <c r="E213" s="1">
        <v>43869</v>
      </c>
    </row>
    <row r="214" spans="1:5" x14ac:dyDescent="0.35">
      <c r="A214">
        <v>213</v>
      </c>
      <c r="B214">
        <v>13</v>
      </c>
      <c r="C214">
        <v>3</v>
      </c>
      <c r="D214">
        <v>254</v>
      </c>
      <c r="E214" s="1">
        <v>43869</v>
      </c>
    </row>
    <row r="215" spans="1:5" x14ac:dyDescent="0.35">
      <c r="A215">
        <v>214</v>
      </c>
      <c r="B215">
        <v>10</v>
      </c>
      <c r="C215">
        <v>2</v>
      </c>
      <c r="D215">
        <v>115</v>
      </c>
      <c r="E215" s="1">
        <v>43869</v>
      </c>
    </row>
    <row r="216" spans="1:5" x14ac:dyDescent="0.35">
      <c r="A216">
        <v>215</v>
      </c>
      <c r="B216">
        <v>5</v>
      </c>
      <c r="C216">
        <v>5</v>
      </c>
      <c r="D216">
        <v>404</v>
      </c>
      <c r="E216" s="1">
        <v>43870</v>
      </c>
    </row>
    <row r="217" spans="1:5" x14ac:dyDescent="0.35">
      <c r="A217">
        <v>216</v>
      </c>
      <c r="B217">
        <v>2</v>
      </c>
      <c r="C217">
        <v>4</v>
      </c>
      <c r="D217">
        <v>232</v>
      </c>
      <c r="E217" s="1">
        <v>43870</v>
      </c>
    </row>
    <row r="218" spans="1:5" x14ac:dyDescent="0.35">
      <c r="A218">
        <v>217</v>
      </c>
      <c r="B218">
        <v>3</v>
      </c>
      <c r="C218">
        <v>3</v>
      </c>
      <c r="D218">
        <v>125</v>
      </c>
      <c r="E218" s="1">
        <v>43870</v>
      </c>
    </row>
    <row r="219" spans="1:5" x14ac:dyDescent="0.35">
      <c r="A219">
        <v>218</v>
      </c>
      <c r="B219">
        <v>6</v>
      </c>
      <c r="C219">
        <v>7</v>
      </c>
      <c r="D219">
        <v>449</v>
      </c>
      <c r="E219" s="1">
        <v>43870</v>
      </c>
    </row>
    <row r="220" spans="1:5" x14ac:dyDescent="0.35">
      <c r="A220">
        <v>219</v>
      </c>
      <c r="B220">
        <v>12</v>
      </c>
      <c r="C220">
        <v>4</v>
      </c>
      <c r="D220">
        <v>230</v>
      </c>
      <c r="E220" s="1">
        <v>43870</v>
      </c>
    </row>
    <row r="221" spans="1:5" x14ac:dyDescent="0.35">
      <c r="A221">
        <v>220</v>
      </c>
      <c r="B221">
        <v>14</v>
      </c>
      <c r="C221">
        <v>7</v>
      </c>
      <c r="D221">
        <v>363</v>
      </c>
      <c r="E221" s="1">
        <v>43871</v>
      </c>
    </row>
    <row r="222" spans="1:5" x14ac:dyDescent="0.35">
      <c r="A222">
        <v>221</v>
      </c>
      <c r="B222">
        <v>3</v>
      </c>
      <c r="C222">
        <v>6</v>
      </c>
      <c r="D222">
        <v>146</v>
      </c>
      <c r="E222" s="1">
        <v>43871</v>
      </c>
    </row>
    <row r="223" spans="1:5" x14ac:dyDescent="0.35">
      <c r="A223">
        <v>222</v>
      </c>
      <c r="B223">
        <v>3</v>
      </c>
      <c r="C223">
        <v>3</v>
      </c>
      <c r="D223">
        <v>443</v>
      </c>
      <c r="E223" s="1">
        <v>43871</v>
      </c>
    </row>
    <row r="224" spans="1:5" x14ac:dyDescent="0.35">
      <c r="A224">
        <v>223</v>
      </c>
      <c r="B224">
        <v>1</v>
      </c>
      <c r="C224">
        <v>6</v>
      </c>
      <c r="D224">
        <v>192</v>
      </c>
      <c r="E224" s="1">
        <v>43871</v>
      </c>
    </row>
    <row r="225" spans="1:5" x14ac:dyDescent="0.35">
      <c r="A225">
        <v>224</v>
      </c>
      <c r="B225">
        <v>6</v>
      </c>
      <c r="C225">
        <v>6</v>
      </c>
      <c r="D225">
        <v>144</v>
      </c>
      <c r="E225" s="1">
        <v>43871</v>
      </c>
    </row>
    <row r="226" spans="1:5" x14ac:dyDescent="0.35">
      <c r="A226">
        <v>225</v>
      </c>
      <c r="B226">
        <v>10</v>
      </c>
      <c r="C226">
        <v>4</v>
      </c>
      <c r="D226">
        <v>300</v>
      </c>
      <c r="E226" s="1">
        <v>43871</v>
      </c>
    </row>
    <row r="227" spans="1:5" x14ac:dyDescent="0.35">
      <c r="A227">
        <v>226</v>
      </c>
      <c r="B227">
        <v>12</v>
      </c>
      <c r="C227">
        <v>6</v>
      </c>
      <c r="D227">
        <v>363</v>
      </c>
      <c r="E227" s="1">
        <v>43872</v>
      </c>
    </row>
    <row r="228" spans="1:5" x14ac:dyDescent="0.35">
      <c r="A228">
        <v>227</v>
      </c>
      <c r="B228">
        <v>10</v>
      </c>
      <c r="C228">
        <v>3</v>
      </c>
      <c r="D228">
        <v>332</v>
      </c>
      <c r="E228" s="1">
        <v>43872</v>
      </c>
    </row>
    <row r="229" spans="1:5" x14ac:dyDescent="0.35">
      <c r="A229">
        <v>228</v>
      </c>
      <c r="B229">
        <v>4</v>
      </c>
      <c r="C229">
        <v>4</v>
      </c>
      <c r="D229">
        <v>333</v>
      </c>
      <c r="E229" s="1">
        <v>43872</v>
      </c>
    </row>
    <row r="230" spans="1:5" x14ac:dyDescent="0.35">
      <c r="A230">
        <v>229</v>
      </c>
      <c r="B230">
        <v>11</v>
      </c>
      <c r="C230">
        <v>6</v>
      </c>
      <c r="D230">
        <v>439</v>
      </c>
      <c r="E230" s="1">
        <v>43872</v>
      </c>
    </row>
    <row r="231" spans="1:5" x14ac:dyDescent="0.35">
      <c r="A231">
        <v>230</v>
      </c>
      <c r="B231">
        <v>10</v>
      </c>
      <c r="C231">
        <v>4</v>
      </c>
      <c r="D231">
        <v>454</v>
      </c>
      <c r="E231" s="1">
        <v>43872</v>
      </c>
    </row>
    <row r="232" spans="1:5" x14ac:dyDescent="0.35">
      <c r="A232">
        <v>231</v>
      </c>
      <c r="B232">
        <v>7</v>
      </c>
      <c r="C232">
        <v>5</v>
      </c>
      <c r="D232">
        <v>323</v>
      </c>
      <c r="E232" s="1">
        <v>43872</v>
      </c>
    </row>
    <row r="233" spans="1:5" x14ac:dyDescent="0.35">
      <c r="A233">
        <v>232</v>
      </c>
      <c r="B233">
        <v>9</v>
      </c>
      <c r="C233">
        <v>2</v>
      </c>
      <c r="D233">
        <v>291</v>
      </c>
      <c r="E233" s="1">
        <v>43873</v>
      </c>
    </row>
    <row r="234" spans="1:5" x14ac:dyDescent="0.35">
      <c r="A234">
        <v>233</v>
      </c>
      <c r="B234">
        <v>6</v>
      </c>
      <c r="C234">
        <v>2</v>
      </c>
      <c r="D234">
        <v>261</v>
      </c>
      <c r="E234" s="1">
        <v>43873</v>
      </c>
    </row>
    <row r="235" spans="1:5" x14ac:dyDescent="0.35">
      <c r="A235">
        <v>234</v>
      </c>
      <c r="B235">
        <v>7</v>
      </c>
      <c r="C235">
        <v>7</v>
      </c>
      <c r="D235">
        <v>496</v>
      </c>
      <c r="E235" s="1">
        <v>43873</v>
      </c>
    </row>
    <row r="236" spans="1:5" x14ac:dyDescent="0.35">
      <c r="A236">
        <v>235</v>
      </c>
      <c r="B236">
        <v>5</v>
      </c>
      <c r="C236">
        <v>3</v>
      </c>
      <c r="D236">
        <v>182</v>
      </c>
      <c r="E236" s="1">
        <v>43873</v>
      </c>
    </row>
    <row r="237" spans="1:5" x14ac:dyDescent="0.35">
      <c r="A237">
        <v>236</v>
      </c>
      <c r="B237">
        <v>6</v>
      </c>
      <c r="C237">
        <v>3</v>
      </c>
      <c r="D237">
        <v>439</v>
      </c>
      <c r="E237" s="1">
        <v>43873</v>
      </c>
    </row>
    <row r="238" spans="1:5" x14ac:dyDescent="0.35">
      <c r="A238">
        <v>237</v>
      </c>
      <c r="B238">
        <v>7</v>
      </c>
      <c r="C238">
        <v>6</v>
      </c>
      <c r="D238">
        <v>209</v>
      </c>
      <c r="E238" s="1">
        <v>43873</v>
      </c>
    </row>
    <row r="239" spans="1:5" x14ac:dyDescent="0.35">
      <c r="A239">
        <v>238</v>
      </c>
      <c r="B239">
        <v>5</v>
      </c>
      <c r="C239">
        <v>2</v>
      </c>
      <c r="D239">
        <v>330</v>
      </c>
      <c r="E239" s="1">
        <v>43873</v>
      </c>
    </row>
    <row r="240" spans="1:5" x14ac:dyDescent="0.35">
      <c r="A240">
        <v>239</v>
      </c>
      <c r="B240">
        <v>9</v>
      </c>
      <c r="C240">
        <v>5</v>
      </c>
      <c r="D240">
        <v>355</v>
      </c>
      <c r="E240" s="1">
        <v>43874</v>
      </c>
    </row>
    <row r="241" spans="1:5" x14ac:dyDescent="0.35">
      <c r="A241">
        <v>240</v>
      </c>
      <c r="B241">
        <v>2</v>
      </c>
      <c r="C241">
        <v>2</v>
      </c>
      <c r="D241">
        <v>154</v>
      </c>
      <c r="E241" s="1">
        <v>43874</v>
      </c>
    </row>
    <row r="242" spans="1:5" x14ac:dyDescent="0.35">
      <c r="A242">
        <v>241</v>
      </c>
      <c r="B242">
        <v>10</v>
      </c>
      <c r="C242">
        <v>4</v>
      </c>
      <c r="D242">
        <v>211</v>
      </c>
      <c r="E242" s="1">
        <v>43874</v>
      </c>
    </row>
    <row r="243" spans="1:5" x14ac:dyDescent="0.35">
      <c r="A243">
        <v>242</v>
      </c>
      <c r="B243">
        <v>6</v>
      </c>
      <c r="C243">
        <v>1</v>
      </c>
      <c r="D243">
        <v>339</v>
      </c>
      <c r="E243" s="1">
        <v>43874</v>
      </c>
    </row>
    <row r="244" spans="1:5" x14ac:dyDescent="0.35">
      <c r="A244">
        <v>243</v>
      </c>
      <c r="B244">
        <v>13</v>
      </c>
      <c r="C244">
        <v>3</v>
      </c>
      <c r="D244">
        <v>244</v>
      </c>
      <c r="E244" s="1">
        <v>43874</v>
      </c>
    </row>
    <row r="245" spans="1:5" x14ac:dyDescent="0.35">
      <c r="A245">
        <v>244</v>
      </c>
      <c r="B245">
        <v>6</v>
      </c>
      <c r="C245">
        <v>4</v>
      </c>
      <c r="D245">
        <v>205</v>
      </c>
      <c r="E245" s="1">
        <v>43874</v>
      </c>
    </row>
    <row r="246" spans="1:5" x14ac:dyDescent="0.35">
      <c r="A246">
        <v>245</v>
      </c>
      <c r="B246">
        <v>9</v>
      </c>
      <c r="C246">
        <v>2</v>
      </c>
      <c r="D246">
        <v>180</v>
      </c>
      <c r="E246" s="1">
        <v>43875</v>
      </c>
    </row>
    <row r="247" spans="1:5" x14ac:dyDescent="0.35">
      <c r="A247">
        <v>246</v>
      </c>
      <c r="B247">
        <v>5</v>
      </c>
      <c r="C247">
        <v>4</v>
      </c>
      <c r="D247">
        <v>246</v>
      </c>
      <c r="E247" s="1">
        <v>43875</v>
      </c>
    </row>
    <row r="248" spans="1:5" x14ac:dyDescent="0.35">
      <c r="A248">
        <v>247</v>
      </c>
      <c r="B248">
        <v>8</v>
      </c>
      <c r="C248">
        <v>7</v>
      </c>
      <c r="D248">
        <v>121</v>
      </c>
      <c r="E248" s="1">
        <v>43875</v>
      </c>
    </row>
    <row r="249" spans="1:5" x14ac:dyDescent="0.35">
      <c r="A249">
        <v>248</v>
      </c>
      <c r="B249">
        <v>2</v>
      </c>
      <c r="C249">
        <v>2</v>
      </c>
      <c r="D249">
        <v>253</v>
      </c>
      <c r="E249" s="1">
        <v>43875</v>
      </c>
    </row>
    <row r="250" spans="1:5" x14ac:dyDescent="0.35">
      <c r="A250">
        <v>249</v>
      </c>
      <c r="B250">
        <v>5</v>
      </c>
      <c r="C250">
        <v>3</v>
      </c>
      <c r="D250">
        <v>128</v>
      </c>
      <c r="E250" s="1">
        <v>43875</v>
      </c>
    </row>
    <row r="251" spans="1:5" x14ac:dyDescent="0.35">
      <c r="A251">
        <v>250</v>
      </c>
      <c r="B251">
        <v>9</v>
      </c>
      <c r="C251">
        <v>6</v>
      </c>
      <c r="D251">
        <v>388</v>
      </c>
      <c r="E251" s="1">
        <v>43875</v>
      </c>
    </row>
    <row r="252" spans="1:5" x14ac:dyDescent="0.35">
      <c r="A252">
        <v>251</v>
      </c>
      <c r="B252">
        <v>2</v>
      </c>
      <c r="C252">
        <v>2</v>
      </c>
      <c r="D252">
        <v>238</v>
      </c>
      <c r="E252" s="1">
        <v>43875</v>
      </c>
    </row>
    <row r="253" spans="1:5" x14ac:dyDescent="0.35">
      <c r="A253">
        <v>252</v>
      </c>
      <c r="B253">
        <v>7</v>
      </c>
      <c r="C253">
        <v>1</v>
      </c>
      <c r="D253">
        <v>453</v>
      </c>
      <c r="E253" s="1">
        <v>43876</v>
      </c>
    </row>
    <row r="254" spans="1:5" x14ac:dyDescent="0.35">
      <c r="A254">
        <v>253</v>
      </c>
      <c r="B254">
        <v>2</v>
      </c>
      <c r="C254">
        <v>6</v>
      </c>
      <c r="D254">
        <v>262</v>
      </c>
      <c r="E254" s="1">
        <v>43876</v>
      </c>
    </row>
    <row r="255" spans="1:5" x14ac:dyDescent="0.35">
      <c r="A255">
        <v>254</v>
      </c>
      <c r="B255">
        <v>7</v>
      </c>
      <c r="C255">
        <v>1</v>
      </c>
      <c r="D255">
        <v>265</v>
      </c>
      <c r="E255" s="1">
        <v>43876</v>
      </c>
    </row>
    <row r="256" spans="1:5" x14ac:dyDescent="0.35">
      <c r="A256">
        <v>255</v>
      </c>
      <c r="B256">
        <v>12</v>
      </c>
      <c r="C256">
        <v>1</v>
      </c>
      <c r="D256">
        <v>216</v>
      </c>
      <c r="E256" s="1">
        <v>43876</v>
      </c>
    </row>
    <row r="257" spans="1:5" x14ac:dyDescent="0.35">
      <c r="A257">
        <v>256</v>
      </c>
      <c r="B257">
        <v>14</v>
      </c>
      <c r="C257">
        <v>2</v>
      </c>
      <c r="D257">
        <v>252</v>
      </c>
      <c r="E257" s="1">
        <v>43876</v>
      </c>
    </row>
    <row r="258" spans="1:5" x14ac:dyDescent="0.35">
      <c r="A258">
        <v>257</v>
      </c>
      <c r="B258">
        <v>2</v>
      </c>
      <c r="C258">
        <v>6</v>
      </c>
      <c r="D258">
        <v>354</v>
      </c>
      <c r="E258" s="1">
        <v>43877</v>
      </c>
    </row>
    <row r="259" spans="1:5" x14ac:dyDescent="0.35">
      <c r="A259">
        <v>258</v>
      </c>
      <c r="B259">
        <v>4</v>
      </c>
      <c r="C259">
        <v>5</v>
      </c>
      <c r="D259">
        <v>266</v>
      </c>
      <c r="E259" s="1">
        <v>43877</v>
      </c>
    </row>
    <row r="260" spans="1:5" x14ac:dyDescent="0.35">
      <c r="A260">
        <v>259</v>
      </c>
      <c r="B260">
        <v>2</v>
      </c>
      <c r="C260">
        <v>1</v>
      </c>
      <c r="D260">
        <v>412</v>
      </c>
      <c r="E260" s="1">
        <v>43877</v>
      </c>
    </row>
    <row r="261" spans="1:5" x14ac:dyDescent="0.35">
      <c r="A261">
        <v>260</v>
      </c>
      <c r="B261">
        <v>5</v>
      </c>
      <c r="C261">
        <v>6</v>
      </c>
      <c r="D261">
        <v>422</v>
      </c>
      <c r="E261" s="1">
        <v>43877</v>
      </c>
    </row>
    <row r="262" spans="1:5" x14ac:dyDescent="0.35">
      <c r="A262">
        <v>261</v>
      </c>
      <c r="B262">
        <v>8</v>
      </c>
      <c r="C262">
        <v>5</v>
      </c>
      <c r="D262">
        <v>221</v>
      </c>
      <c r="E262" s="1">
        <v>43877</v>
      </c>
    </row>
    <row r="263" spans="1:5" x14ac:dyDescent="0.35">
      <c r="A263">
        <v>262</v>
      </c>
      <c r="B263">
        <v>9</v>
      </c>
      <c r="C263">
        <v>3</v>
      </c>
      <c r="D263">
        <v>413</v>
      </c>
      <c r="E263" s="1">
        <v>43878</v>
      </c>
    </row>
    <row r="264" spans="1:5" x14ac:dyDescent="0.35">
      <c r="A264">
        <v>263</v>
      </c>
      <c r="B264">
        <v>3</v>
      </c>
      <c r="C264">
        <v>3</v>
      </c>
      <c r="D264">
        <v>282</v>
      </c>
      <c r="E264" s="1">
        <v>43878</v>
      </c>
    </row>
    <row r="265" spans="1:5" x14ac:dyDescent="0.35">
      <c r="A265">
        <v>264</v>
      </c>
      <c r="B265">
        <v>8</v>
      </c>
      <c r="C265">
        <v>1</v>
      </c>
      <c r="D265">
        <v>266</v>
      </c>
      <c r="E265" s="1">
        <v>43878</v>
      </c>
    </row>
    <row r="266" spans="1:5" x14ac:dyDescent="0.35">
      <c r="A266">
        <v>265</v>
      </c>
      <c r="B266">
        <v>14</v>
      </c>
      <c r="C266">
        <v>5</v>
      </c>
      <c r="D266">
        <v>236</v>
      </c>
      <c r="E266" s="1">
        <v>43878</v>
      </c>
    </row>
    <row r="267" spans="1:5" x14ac:dyDescent="0.35">
      <c r="A267">
        <v>266</v>
      </c>
      <c r="B267">
        <v>1</v>
      </c>
      <c r="C267">
        <v>3</v>
      </c>
      <c r="D267">
        <v>415</v>
      </c>
      <c r="E267" s="1">
        <v>43879</v>
      </c>
    </row>
    <row r="268" spans="1:5" x14ac:dyDescent="0.35">
      <c r="A268">
        <v>267</v>
      </c>
      <c r="B268">
        <v>3</v>
      </c>
      <c r="C268">
        <v>4</v>
      </c>
      <c r="D268">
        <v>355</v>
      </c>
      <c r="E268" s="1">
        <v>43879</v>
      </c>
    </row>
    <row r="269" spans="1:5" x14ac:dyDescent="0.35">
      <c r="A269">
        <v>268</v>
      </c>
      <c r="B269">
        <v>6</v>
      </c>
      <c r="C269">
        <v>5</v>
      </c>
      <c r="D269">
        <v>129</v>
      </c>
      <c r="E269" s="1">
        <v>43879</v>
      </c>
    </row>
    <row r="270" spans="1:5" x14ac:dyDescent="0.35">
      <c r="A270">
        <v>269</v>
      </c>
      <c r="B270">
        <v>9</v>
      </c>
      <c r="C270">
        <v>1</v>
      </c>
      <c r="D270">
        <v>482</v>
      </c>
      <c r="E270" s="1">
        <v>43879</v>
      </c>
    </row>
    <row r="271" spans="1:5" x14ac:dyDescent="0.35">
      <c r="A271">
        <v>270</v>
      </c>
      <c r="B271">
        <v>13</v>
      </c>
      <c r="C271">
        <v>3</v>
      </c>
      <c r="D271">
        <v>300</v>
      </c>
      <c r="E271" s="1">
        <v>43879</v>
      </c>
    </row>
    <row r="272" spans="1:5" x14ac:dyDescent="0.35">
      <c r="A272">
        <v>271</v>
      </c>
      <c r="B272">
        <v>9</v>
      </c>
      <c r="C272">
        <v>5</v>
      </c>
      <c r="D272">
        <v>408</v>
      </c>
      <c r="E272" s="1">
        <v>43880</v>
      </c>
    </row>
    <row r="273" spans="1:5" x14ac:dyDescent="0.35">
      <c r="A273">
        <v>272</v>
      </c>
      <c r="B273">
        <v>8</v>
      </c>
      <c r="C273">
        <v>1</v>
      </c>
      <c r="D273">
        <v>377</v>
      </c>
      <c r="E273" s="1">
        <v>43880</v>
      </c>
    </row>
    <row r="274" spans="1:5" x14ac:dyDescent="0.35">
      <c r="A274">
        <v>273</v>
      </c>
      <c r="B274">
        <v>9</v>
      </c>
      <c r="C274">
        <v>4</v>
      </c>
      <c r="D274">
        <v>193</v>
      </c>
      <c r="E274" s="1">
        <v>43880</v>
      </c>
    </row>
    <row r="275" spans="1:5" x14ac:dyDescent="0.35">
      <c r="A275">
        <v>274</v>
      </c>
      <c r="B275">
        <v>13</v>
      </c>
      <c r="C275">
        <v>5</v>
      </c>
      <c r="D275">
        <v>164</v>
      </c>
      <c r="E275" s="1">
        <v>43880</v>
      </c>
    </row>
    <row r="276" spans="1:5" x14ac:dyDescent="0.35">
      <c r="A276">
        <v>275</v>
      </c>
      <c r="B276">
        <v>7</v>
      </c>
      <c r="C276">
        <v>6</v>
      </c>
      <c r="D276">
        <v>384</v>
      </c>
      <c r="E276" s="1">
        <v>43880</v>
      </c>
    </row>
    <row r="277" spans="1:5" x14ac:dyDescent="0.35">
      <c r="A277">
        <v>276</v>
      </c>
      <c r="B277">
        <v>11</v>
      </c>
      <c r="C277">
        <v>6</v>
      </c>
      <c r="D277">
        <v>379</v>
      </c>
      <c r="E277" s="1">
        <v>43880</v>
      </c>
    </row>
    <row r="278" spans="1:5" x14ac:dyDescent="0.35">
      <c r="A278">
        <v>277</v>
      </c>
      <c r="B278">
        <v>14</v>
      </c>
      <c r="C278">
        <v>1</v>
      </c>
      <c r="D278">
        <v>336</v>
      </c>
      <c r="E278" s="1">
        <v>43881</v>
      </c>
    </row>
    <row r="279" spans="1:5" x14ac:dyDescent="0.35">
      <c r="A279">
        <v>278</v>
      </c>
      <c r="B279">
        <v>1</v>
      </c>
      <c r="C279">
        <v>1</v>
      </c>
      <c r="D279">
        <v>462</v>
      </c>
      <c r="E279" s="1">
        <v>43881</v>
      </c>
    </row>
    <row r="280" spans="1:5" x14ac:dyDescent="0.35">
      <c r="A280">
        <v>279</v>
      </c>
      <c r="B280">
        <v>7</v>
      </c>
      <c r="C280">
        <v>4</v>
      </c>
      <c r="D280">
        <v>386</v>
      </c>
      <c r="E280" s="1">
        <v>43881</v>
      </c>
    </row>
    <row r="281" spans="1:5" x14ac:dyDescent="0.35">
      <c r="A281">
        <v>280</v>
      </c>
      <c r="B281">
        <v>11</v>
      </c>
      <c r="C281">
        <v>2</v>
      </c>
      <c r="D281">
        <v>319</v>
      </c>
      <c r="E281" s="1">
        <v>43881</v>
      </c>
    </row>
    <row r="282" spans="1:5" x14ac:dyDescent="0.35">
      <c r="A282">
        <v>281</v>
      </c>
      <c r="B282">
        <v>2</v>
      </c>
      <c r="C282">
        <v>1</v>
      </c>
      <c r="D282">
        <v>323</v>
      </c>
      <c r="E282" s="1">
        <v>43881</v>
      </c>
    </row>
    <row r="283" spans="1:5" x14ac:dyDescent="0.35">
      <c r="A283">
        <v>282</v>
      </c>
      <c r="B283">
        <v>11</v>
      </c>
      <c r="C283">
        <v>3</v>
      </c>
      <c r="D283">
        <v>468</v>
      </c>
      <c r="E283" s="1">
        <v>43881</v>
      </c>
    </row>
    <row r="284" spans="1:5" x14ac:dyDescent="0.35">
      <c r="A284">
        <v>283</v>
      </c>
      <c r="B284">
        <v>5</v>
      </c>
      <c r="C284">
        <v>3</v>
      </c>
      <c r="D284">
        <v>392</v>
      </c>
      <c r="E284" s="1">
        <v>43882</v>
      </c>
    </row>
    <row r="285" spans="1:5" x14ac:dyDescent="0.35">
      <c r="A285">
        <v>284</v>
      </c>
      <c r="B285">
        <v>5</v>
      </c>
      <c r="C285">
        <v>7</v>
      </c>
      <c r="D285">
        <v>334</v>
      </c>
      <c r="E285" s="1">
        <v>43882</v>
      </c>
    </row>
    <row r="286" spans="1:5" x14ac:dyDescent="0.35">
      <c r="A286">
        <v>285</v>
      </c>
      <c r="B286">
        <v>1</v>
      </c>
      <c r="C286">
        <v>2</v>
      </c>
      <c r="D286">
        <v>135</v>
      </c>
      <c r="E286" s="1">
        <v>43882</v>
      </c>
    </row>
    <row r="287" spans="1:5" x14ac:dyDescent="0.35">
      <c r="A287">
        <v>286</v>
      </c>
      <c r="B287">
        <v>4</v>
      </c>
      <c r="C287">
        <v>7</v>
      </c>
      <c r="D287">
        <v>232</v>
      </c>
      <c r="E287" s="1">
        <v>43882</v>
      </c>
    </row>
    <row r="288" spans="1:5" x14ac:dyDescent="0.35">
      <c r="A288">
        <v>287</v>
      </c>
      <c r="B288">
        <v>3</v>
      </c>
      <c r="C288">
        <v>2</v>
      </c>
      <c r="D288">
        <v>328</v>
      </c>
      <c r="E288" s="1">
        <v>43882</v>
      </c>
    </row>
    <row r="289" spans="1:5" x14ac:dyDescent="0.35">
      <c r="A289">
        <v>288</v>
      </c>
      <c r="B289">
        <v>8</v>
      </c>
      <c r="C289">
        <v>4</v>
      </c>
      <c r="D289">
        <v>120</v>
      </c>
      <c r="E289" s="1">
        <v>43882</v>
      </c>
    </row>
    <row r="290" spans="1:5" x14ac:dyDescent="0.35">
      <c r="A290">
        <v>289</v>
      </c>
      <c r="B290">
        <v>9</v>
      </c>
      <c r="C290">
        <v>6</v>
      </c>
      <c r="D290">
        <v>351</v>
      </c>
      <c r="E290" s="1">
        <v>43882</v>
      </c>
    </row>
    <row r="291" spans="1:5" x14ac:dyDescent="0.35">
      <c r="A291">
        <v>290</v>
      </c>
      <c r="B291">
        <v>3</v>
      </c>
      <c r="C291">
        <v>7</v>
      </c>
      <c r="D291">
        <v>407</v>
      </c>
      <c r="E291" s="1">
        <v>43883</v>
      </c>
    </row>
    <row r="292" spans="1:5" x14ac:dyDescent="0.35">
      <c r="A292">
        <v>291</v>
      </c>
      <c r="B292">
        <v>1</v>
      </c>
      <c r="C292">
        <v>3</v>
      </c>
      <c r="D292">
        <v>294</v>
      </c>
      <c r="E292" s="1">
        <v>43883</v>
      </c>
    </row>
    <row r="293" spans="1:5" x14ac:dyDescent="0.35">
      <c r="A293">
        <v>292</v>
      </c>
      <c r="B293">
        <v>2</v>
      </c>
      <c r="C293">
        <v>7</v>
      </c>
      <c r="D293">
        <v>132</v>
      </c>
      <c r="E293" s="1">
        <v>43883</v>
      </c>
    </row>
    <row r="294" spans="1:5" x14ac:dyDescent="0.35">
      <c r="A294">
        <v>293</v>
      </c>
      <c r="B294">
        <v>6</v>
      </c>
      <c r="C294">
        <v>6</v>
      </c>
      <c r="D294">
        <v>480</v>
      </c>
      <c r="E294" s="1">
        <v>43883</v>
      </c>
    </row>
    <row r="295" spans="1:5" x14ac:dyDescent="0.35">
      <c r="A295">
        <v>294</v>
      </c>
      <c r="B295">
        <v>6</v>
      </c>
      <c r="C295">
        <v>3</v>
      </c>
      <c r="D295">
        <v>189</v>
      </c>
      <c r="E295" s="1">
        <v>43883</v>
      </c>
    </row>
    <row r="296" spans="1:5" x14ac:dyDescent="0.35">
      <c r="A296">
        <v>295</v>
      </c>
      <c r="B296">
        <v>11</v>
      </c>
      <c r="C296">
        <v>5</v>
      </c>
      <c r="D296">
        <v>265</v>
      </c>
      <c r="E296" s="1">
        <v>43883</v>
      </c>
    </row>
    <row r="297" spans="1:5" x14ac:dyDescent="0.35">
      <c r="A297">
        <v>296</v>
      </c>
      <c r="B297">
        <v>10</v>
      </c>
      <c r="C297">
        <v>3</v>
      </c>
      <c r="D297">
        <v>223</v>
      </c>
      <c r="E297" s="1">
        <v>43884</v>
      </c>
    </row>
    <row r="298" spans="1:5" x14ac:dyDescent="0.35">
      <c r="A298">
        <v>297</v>
      </c>
      <c r="B298">
        <v>12</v>
      </c>
      <c r="C298">
        <v>3</v>
      </c>
      <c r="D298">
        <v>498</v>
      </c>
      <c r="E298" s="1">
        <v>43884</v>
      </c>
    </row>
    <row r="299" spans="1:5" x14ac:dyDescent="0.35">
      <c r="A299">
        <v>298</v>
      </c>
      <c r="B299">
        <v>6</v>
      </c>
      <c r="C299">
        <v>4</v>
      </c>
      <c r="D299">
        <v>308</v>
      </c>
      <c r="E299" s="1">
        <v>43884</v>
      </c>
    </row>
    <row r="300" spans="1:5" x14ac:dyDescent="0.35">
      <c r="A300">
        <v>299</v>
      </c>
      <c r="B300">
        <v>1</v>
      </c>
      <c r="C300">
        <v>6</v>
      </c>
      <c r="D300">
        <v>385</v>
      </c>
      <c r="E300" s="1">
        <v>43884</v>
      </c>
    </row>
    <row r="301" spans="1:5" x14ac:dyDescent="0.35">
      <c r="A301">
        <v>300</v>
      </c>
      <c r="B301">
        <v>3</v>
      </c>
      <c r="C301">
        <v>2</v>
      </c>
      <c r="D301">
        <v>398</v>
      </c>
      <c r="E301" s="1">
        <v>43884</v>
      </c>
    </row>
    <row r="302" spans="1:5" x14ac:dyDescent="0.35">
      <c r="A302">
        <v>301</v>
      </c>
      <c r="B302">
        <v>3</v>
      </c>
      <c r="C302">
        <v>6</v>
      </c>
      <c r="D302">
        <v>308</v>
      </c>
      <c r="E302" s="1">
        <v>43884</v>
      </c>
    </row>
    <row r="303" spans="1:5" x14ac:dyDescent="0.35">
      <c r="A303">
        <v>302</v>
      </c>
      <c r="B303">
        <v>14</v>
      </c>
      <c r="C303">
        <v>2</v>
      </c>
      <c r="D303">
        <v>311</v>
      </c>
      <c r="E303" s="1">
        <v>43884</v>
      </c>
    </row>
    <row r="304" spans="1:5" x14ac:dyDescent="0.35">
      <c r="A304">
        <v>303</v>
      </c>
      <c r="B304">
        <v>3</v>
      </c>
      <c r="C304">
        <v>1</v>
      </c>
      <c r="D304">
        <v>312</v>
      </c>
      <c r="E304" s="1">
        <v>43885</v>
      </c>
    </row>
    <row r="305" spans="1:5" x14ac:dyDescent="0.35">
      <c r="A305">
        <v>304</v>
      </c>
      <c r="B305">
        <v>8</v>
      </c>
      <c r="C305">
        <v>2</v>
      </c>
      <c r="D305">
        <v>409</v>
      </c>
      <c r="E305" s="1">
        <v>43885</v>
      </c>
    </row>
    <row r="306" spans="1:5" x14ac:dyDescent="0.35">
      <c r="A306">
        <v>305</v>
      </c>
      <c r="B306">
        <v>3</v>
      </c>
      <c r="C306">
        <v>3</v>
      </c>
      <c r="D306">
        <v>418</v>
      </c>
      <c r="E306" s="1">
        <v>43885</v>
      </c>
    </row>
    <row r="307" spans="1:5" x14ac:dyDescent="0.35">
      <c r="A307">
        <v>306</v>
      </c>
      <c r="B307">
        <v>7</v>
      </c>
      <c r="C307">
        <v>2</v>
      </c>
      <c r="D307">
        <v>411</v>
      </c>
      <c r="E307" s="1">
        <v>43885</v>
      </c>
    </row>
    <row r="308" spans="1:5" x14ac:dyDescent="0.35">
      <c r="A308">
        <v>307</v>
      </c>
      <c r="B308">
        <v>3</v>
      </c>
      <c r="C308">
        <v>7</v>
      </c>
      <c r="D308">
        <v>138</v>
      </c>
      <c r="E308" s="1">
        <v>43886</v>
      </c>
    </row>
    <row r="309" spans="1:5" x14ac:dyDescent="0.35">
      <c r="A309">
        <v>308</v>
      </c>
      <c r="B309">
        <v>6</v>
      </c>
      <c r="C309">
        <v>1</v>
      </c>
      <c r="D309">
        <v>496</v>
      </c>
      <c r="E309" s="1">
        <v>43886</v>
      </c>
    </row>
    <row r="310" spans="1:5" x14ac:dyDescent="0.35">
      <c r="A310">
        <v>309</v>
      </c>
      <c r="B310">
        <v>13</v>
      </c>
      <c r="C310">
        <v>4</v>
      </c>
      <c r="D310">
        <v>470</v>
      </c>
      <c r="E310" s="1">
        <v>43886</v>
      </c>
    </row>
    <row r="311" spans="1:5" x14ac:dyDescent="0.35">
      <c r="A311">
        <v>310</v>
      </c>
      <c r="B311">
        <v>6</v>
      </c>
      <c r="C311">
        <v>5</v>
      </c>
      <c r="D311">
        <v>357</v>
      </c>
      <c r="E311" s="1">
        <v>43886</v>
      </c>
    </row>
    <row r="312" spans="1:5" x14ac:dyDescent="0.35">
      <c r="A312">
        <v>311</v>
      </c>
      <c r="B312">
        <v>11</v>
      </c>
      <c r="C312">
        <v>5</v>
      </c>
      <c r="D312">
        <v>195</v>
      </c>
      <c r="E312" s="1">
        <v>43886</v>
      </c>
    </row>
    <row r="313" spans="1:5" x14ac:dyDescent="0.35">
      <c r="A313">
        <v>312</v>
      </c>
      <c r="B313">
        <v>6</v>
      </c>
      <c r="C313">
        <v>2</v>
      </c>
      <c r="D313">
        <v>367</v>
      </c>
      <c r="E313" s="1">
        <v>43886</v>
      </c>
    </row>
    <row r="314" spans="1:5" x14ac:dyDescent="0.35">
      <c r="A314">
        <v>313</v>
      </c>
      <c r="B314">
        <v>3</v>
      </c>
      <c r="C314">
        <v>4</v>
      </c>
      <c r="D314">
        <v>310</v>
      </c>
      <c r="E314" s="1">
        <v>43886</v>
      </c>
    </row>
    <row r="315" spans="1:5" x14ac:dyDescent="0.35">
      <c r="A315">
        <v>314</v>
      </c>
      <c r="B315">
        <v>3</v>
      </c>
      <c r="C315">
        <v>2</v>
      </c>
      <c r="D315">
        <v>447</v>
      </c>
      <c r="E315" s="1">
        <v>43887</v>
      </c>
    </row>
    <row r="316" spans="1:5" x14ac:dyDescent="0.35">
      <c r="A316">
        <v>315</v>
      </c>
      <c r="B316">
        <v>11</v>
      </c>
      <c r="C316">
        <v>5</v>
      </c>
      <c r="D316">
        <v>261</v>
      </c>
      <c r="E316" s="1">
        <v>43887</v>
      </c>
    </row>
    <row r="317" spans="1:5" x14ac:dyDescent="0.35">
      <c r="A317">
        <v>316</v>
      </c>
      <c r="B317">
        <v>3</v>
      </c>
      <c r="C317">
        <v>2</v>
      </c>
      <c r="D317">
        <v>213</v>
      </c>
      <c r="E317" s="1">
        <v>43887</v>
      </c>
    </row>
    <row r="318" spans="1:5" x14ac:dyDescent="0.35">
      <c r="A318">
        <v>317</v>
      </c>
      <c r="B318">
        <v>8</v>
      </c>
      <c r="C318">
        <v>3</v>
      </c>
      <c r="D318">
        <v>186</v>
      </c>
      <c r="E318" s="1">
        <v>43887</v>
      </c>
    </row>
    <row r="319" spans="1:5" x14ac:dyDescent="0.35">
      <c r="A319">
        <v>318</v>
      </c>
      <c r="B319">
        <v>5</v>
      </c>
      <c r="C319">
        <v>6</v>
      </c>
      <c r="D319">
        <v>160</v>
      </c>
      <c r="E319" s="1">
        <v>43888</v>
      </c>
    </row>
    <row r="320" spans="1:5" x14ac:dyDescent="0.35">
      <c r="A320">
        <v>319</v>
      </c>
      <c r="B320">
        <v>13</v>
      </c>
      <c r="C320">
        <v>2</v>
      </c>
      <c r="D320">
        <v>343</v>
      </c>
      <c r="E320" s="1">
        <v>43888</v>
      </c>
    </row>
    <row r="321" spans="1:5" x14ac:dyDescent="0.35">
      <c r="A321">
        <v>320</v>
      </c>
      <c r="B321">
        <v>9</v>
      </c>
      <c r="C321">
        <v>2</v>
      </c>
      <c r="D321">
        <v>410</v>
      </c>
      <c r="E321" s="1">
        <v>43888</v>
      </c>
    </row>
    <row r="322" spans="1:5" x14ac:dyDescent="0.35">
      <c r="A322">
        <v>321</v>
      </c>
      <c r="B322">
        <v>12</v>
      </c>
      <c r="C322">
        <v>7</v>
      </c>
      <c r="D322">
        <v>287</v>
      </c>
      <c r="E322" s="1">
        <v>43888</v>
      </c>
    </row>
    <row r="323" spans="1:5" x14ac:dyDescent="0.35">
      <c r="A323">
        <v>322</v>
      </c>
      <c r="B323">
        <v>2</v>
      </c>
      <c r="C323">
        <v>7</v>
      </c>
      <c r="D323">
        <v>474</v>
      </c>
      <c r="E323" s="1">
        <v>43888</v>
      </c>
    </row>
    <row r="324" spans="1:5" x14ac:dyDescent="0.35">
      <c r="A324">
        <v>323</v>
      </c>
      <c r="B324">
        <v>9</v>
      </c>
      <c r="C324">
        <v>6</v>
      </c>
      <c r="D324">
        <v>495</v>
      </c>
      <c r="E324" s="1">
        <v>43888</v>
      </c>
    </row>
    <row r="325" spans="1:5" x14ac:dyDescent="0.35">
      <c r="A325">
        <v>324</v>
      </c>
      <c r="B325">
        <v>7</v>
      </c>
      <c r="C325">
        <v>7</v>
      </c>
      <c r="D325">
        <v>375</v>
      </c>
      <c r="E325" s="1">
        <v>43889</v>
      </c>
    </row>
    <row r="326" spans="1:5" x14ac:dyDescent="0.35">
      <c r="A326">
        <v>325</v>
      </c>
      <c r="B326">
        <v>12</v>
      </c>
      <c r="C326">
        <v>4</v>
      </c>
      <c r="D326">
        <v>217</v>
      </c>
      <c r="E326" s="1">
        <v>43889</v>
      </c>
    </row>
    <row r="327" spans="1:5" x14ac:dyDescent="0.35">
      <c r="A327">
        <v>326</v>
      </c>
      <c r="B327">
        <v>6</v>
      </c>
      <c r="C327">
        <v>4</v>
      </c>
      <c r="D327">
        <v>249</v>
      </c>
      <c r="E327" s="1">
        <v>43889</v>
      </c>
    </row>
    <row r="328" spans="1:5" x14ac:dyDescent="0.35">
      <c r="A328">
        <v>327</v>
      </c>
      <c r="B328">
        <v>10</v>
      </c>
      <c r="C328">
        <v>1</v>
      </c>
      <c r="D328">
        <v>163</v>
      </c>
      <c r="E328" s="1">
        <v>43889</v>
      </c>
    </row>
    <row r="329" spans="1:5" x14ac:dyDescent="0.35">
      <c r="A329">
        <v>328</v>
      </c>
      <c r="B329">
        <v>4</v>
      </c>
      <c r="C329">
        <v>4</v>
      </c>
      <c r="D329">
        <v>137</v>
      </c>
      <c r="E329" s="1">
        <v>43889</v>
      </c>
    </row>
    <row r="330" spans="1:5" x14ac:dyDescent="0.35">
      <c r="A330">
        <v>329</v>
      </c>
      <c r="B330">
        <v>10</v>
      </c>
      <c r="C330">
        <v>1</v>
      </c>
      <c r="D330">
        <v>407</v>
      </c>
      <c r="E330" s="1">
        <v>43890</v>
      </c>
    </row>
    <row r="331" spans="1:5" x14ac:dyDescent="0.35">
      <c r="A331">
        <v>330</v>
      </c>
      <c r="B331">
        <v>14</v>
      </c>
      <c r="C331">
        <v>6</v>
      </c>
      <c r="D331">
        <v>481</v>
      </c>
      <c r="E331" s="1">
        <v>43890</v>
      </c>
    </row>
    <row r="332" spans="1:5" x14ac:dyDescent="0.35">
      <c r="A332">
        <v>331</v>
      </c>
      <c r="B332">
        <v>14</v>
      </c>
      <c r="C332">
        <v>3</v>
      </c>
      <c r="D332">
        <v>265</v>
      </c>
      <c r="E332" s="1">
        <v>43890</v>
      </c>
    </row>
    <row r="333" spans="1:5" x14ac:dyDescent="0.35">
      <c r="A333">
        <v>332</v>
      </c>
      <c r="B333">
        <v>14</v>
      </c>
      <c r="C333">
        <v>2</v>
      </c>
      <c r="D333">
        <v>293</v>
      </c>
      <c r="E333" s="1">
        <v>43890</v>
      </c>
    </row>
    <row r="334" spans="1:5" x14ac:dyDescent="0.35">
      <c r="A334">
        <v>333</v>
      </c>
      <c r="B334">
        <v>7</v>
      </c>
      <c r="C334">
        <v>2</v>
      </c>
      <c r="D334">
        <v>357</v>
      </c>
      <c r="E334" s="1">
        <v>43890</v>
      </c>
    </row>
    <row r="335" spans="1:5" x14ac:dyDescent="0.35">
      <c r="A335">
        <v>334</v>
      </c>
      <c r="B335">
        <v>8</v>
      </c>
      <c r="C335">
        <v>4</v>
      </c>
      <c r="D335">
        <v>123</v>
      </c>
      <c r="E335" s="1">
        <v>43890</v>
      </c>
    </row>
    <row r="336" spans="1:5" x14ac:dyDescent="0.35">
      <c r="A336">
        <v>335</v>
      </c>
      <c r="B336">
        <v>12</v>
      </c>
      <c r="C336">
        <v>4</v>
      </c>
      <c r="D336">
        <v>347</v>
      </c>
      <c r="E336" s="1">
        <v>43890</v>
      </c>
    </row>
    <row r="337" spans="1:5" x14ac:dyDescent="0.35">
      <c r="A337">
        <v>336</v>
      </c>
      <c r="B337">
        <v>10</v>
      </c>
      <c r="C337">
        <v>5</v>
      </c>
      <c r="D337">
        <v>435</v>
      </c>
      <c r="E337" s="1">
        <v>43891</v>
      </c>
    </row>
    <row r="338" spans="1:5" x14ac:dyDescent="0.35">
      <c r="A338">
        <v>337</v>
      </c>
      <c r="B338">
        <v>2</v>
      </c>
      <c r="C338">
        <v>2</v>
      </c>
      <c r="D338">
        <v>304</v>
      </c>
      <c r="E338" s="1">
        <v>43891</v>
      </c>
    </row>
    <row r="339" spans="1:5" x14ac:dyDescent="0.35">
      <c r="A339">
        <v>338</v>
      </c>
      <c r="B339">
        <v>10</v>
      </c>
      <c r="C339">
        <v>5</v>
      </c>
      <c r="D339">
        <v>347</v>
      </c>
      <c r="E339" s="1">
        <v>43891</v>
      </c>
    </row>
    <row r="340" spans="1:5" x14ac:dyDescent="0.35">
      <c r="A340">
        <v>339</v>
      </c>
      <c r="B340">
        <v>13</v>
      </c>
      <c r="C340">
        <v>1</v>
      </c>
      <c r="D340">
        <v>496</v>
      </c>
      <c r="E340" s="1">
        <v>43891</v>
      </c>
    </row>
    <row r="341" spans="1:5" x14ac:dyDescent="0.35">
      <c r="A341">
        <v>340</v>
      </c>
      <c r="B341">
        <v>5</v>
      </c>
      <c r="C341">
        <v>4</v>
      </c>
      <c r="D341">
        <v>100</v>
      </c>
      <c r="E341" s="1">
        <v>43891</v>
      </c>
    </row>
    <row r="342" spans="1:5" x14ac:dyDescent="0.35">
      <c r="A342">
        <v>341</v>
      </c>
      <c r="B342">
        <v>1</v>
      </c>
      <c r="C342">
        <v>4</v>
      </c>
      <c r="D342">
        <v>291</v>
      </c>
      <c r="E342" s="1">
        <v>43891</v>
      </c>
    </row>
    <row r="343" spans="1:5" x14ac:dyDescent="0.35">
      <c r="A343">
        <v>342</v>
      </c>
      <c r="B343">
        <v>14</v>
      </c>
      <c r="C343">
        <v>3</v>
      </c>
      <c r="D343">
        <v>266</v>
      </c>
      <c r="E343" s="1">
        <v>43891</v>
      </c>
    </row>
    <row r="344" spans="1:5" x14ac:dyDescent="0.35">
      <c r="A344">
        <v>343</v>
      </c>
      <c r="B344">
        <v>1</v>
      </c>
      <c r="C344">
        <v>7</v>
      </c>
      <c r="D344">
        <v>114</v>
      </c>
      <c r="E344" s="1">
        <v>43892</v>
      </c>
    </row>
    <row r="345" spans="1:5" x14ac:dyDescent="0.35">
      <c r="A345">
        <v>344</v>
      </c>
      <c r="B345">
        <v>2</v>
      </c>
      <c r="C345">
        <v>1</v>
      </c>
      <c r="D345">
        <v>323</v>
      </c>
      <c r="E345" s="1">
        <v>43892</v>
      </c>
    </row>
    <row r="346" spans="1:5" x14ac:dyDescent="0.35">
      <c r="A346">
        <v>345</v>
      </c>
      <c r="B346">
        <v>9</v>
      </c>
      <c r="C346">
        <v>2</v>
      </c>
      <c r="D346">
        <v>409</v>
      </c>
      <c r="E346" s="1">
        <v>43892</v>
      </c>
    </row>
    <row r="347" spans="1:5" x14ac:dyDescent="0.35">
      <c r="A347">
        <v>346</v>
      </c>
      <c r="B347">
        <v>8</v>
      </c>
      <c r="C347">
        <v>3</v>
      </c>
      <c r="D347">
        <v>396</v>
      </c>
      <c r="E347" s="1">
        <v>43892</v>
      </c>
    </row>
    <row r="348" spans="1:5" x14ac:dyDescent="0.35">
      <c r="A348">
        <v>347</v>
      </c>
      <c r="B348">
        <v>6</v>
      </c>
      <c r="C348">
        <v>2</v>
      </c>
      <c r="D348">
        <v>159</v>
      </c>
      <c r="E348" s="1">
        <v>43892</v>
      </c>
    </row>
    <row r="349" spans="1:5" x14ac:dyDescent="0.35">
      <c r="A349">
        <v>348</v>
      </c>
      <c r="B349">
        <v>11</v>
      </c>
      <c r="C349">
        <v>6</v>
      </c>
      <c r="D349">
        <v>294</v>
      </c>
      <c r="E349" s="1">
        <v>43892</v>
      </c>
    </row>
    <row r="350" spans="1:5" x14ac:dyDescent="0.35">
      <c r="A350">
        <v>349</v>
      </c>
      <c r="B350">
        <v>11</v>
      </c>
      <c r="C350">
        <v>3</v>
      </c>
      <c r="D350">
        <v>248</v>
      </c>
      <c r="E350" s="1">
        <v>43893</v>
      </c>
    </row>
    <row r="351" spans="1:5" x14ac:dyDescent="0.35">
      <c r="A351">
        <v>350</v>
      </c>
      <c r="B351">
        <v>7</v>
      </c>
      <c r="C351">
        <v>4</v>
      </c>
      <c r="D351">
        <v>488</v>
      </c>
      <c r="E351" s="1">
        <v>43893</v>
      </c>
    </row>
    <row r="352" spans="1:5" x14ac:dyDescent="0.35">
      <c r="A352">
        <v>351</v>
      </c>
      <c r="B352">
        <v>3</v>
      </c>
      <c r="C352">
        <v>4</v>
      </c>
      <c r="D352">
        <v>310</v>
      </c>
      <c r="E352" s="1">
        <v>43893</v>
      </c>
    </row>
    <row r="353" spans="1:5" x14ac:dyDescent="0.35">
      <c r="A353">
        <v>352</v>
      </c>
      <c r="B353">
        <v>9</v>
      </c>
      <c r="C353">
        <v>3</v>
      </c>
      <c r="D353">
        <v>335</v>
      </c>
      <c r="E353" s="1">
        <v>43893</v>
      </c>
    </row>
    <row r="354" spans="1:5" x14ac:dyDescent="0.35">
      <c r="A354">
        <v>353</v>
      </c>
      <c r="B354">
        <v>5</v>
      </c>
      <c r="C354">
        <v>4</v>
      </c>
      <c r="D354">
        <v>152</v>
      </c>
      <c r="E354" s="1">
        <v>43893</v>
      </c>
    </row>
    <row r="355" spans="1:5" x14ac:dyDescent="0.35">
      <c r="A355">
        <v>354</v>
      </c>
      <c r="B355">
        <v>9</v>
      </c>
      <c r="C355">
        <v>7</v>
      </c>
      <c r="D355">
        <v>122</v>
      </c>
      <c r="E355" s="1">
        <v>43893</v>
      </c>
    </row>
    <row r="356" spans="1:5" x14ac:dyDescent="0.35">
      <c r="A356">
        <v>355</v>
      </c>
      <c r="B356">
        <v>7</v>
      </c>
      <c r="C356">
        <v>2</v>
      </c>
      <c r="D356">
        <v>126</v>
      </c>
      <c r="E356" s="1">
        <v>43894</v>
      </c>
    </row>
    <row r="357" spans="1:5" x14ac:dyDescent="0.35">
      <c r="A357">
        <v>356</v>
      </c>
      <c r="B357">
        <v>6</v>
      </c>
      <c r="C357">
        <v>1</v>
      </c>
      <c r="D357">
        <v>304</v>
      </c>
      <c r="E357" s="1">
        <v>43894</v>
      </c>
    </row>
    <row r="358" spans="1:5" x14ac:dyDescent="0.35">
      <c r="A358">
        <v>357</v>
      </c>
      <c r="B358">
        <v>10</v>
      </c>
      <c r="C358">
        <v>4</v>
      </c>
      <c r="D358">
        <v>130</v>
      </c>
      <c r="E358" s="1">
        <v>43894</v>
      </c>
    </row>
    <row r="359" spans="1:5" x14ac:dyDescent="0.35">
      <c r="A359">
        <v>358</v>
      </c>
      <c r="B359">
        <v>12</v>
      </c>
      <c r="C359">
        <v>6</v>
      </c>
      <c r="D359">
        <v>385</v>
      </c>
      <c r="E359" s="1">
        <v>43894</v>
      </c>
    </row>
    <row r="360" spans="1:5" x14ac:dyDescent="0.35">
      <c r="A360">
        <v>359</v>
      </c>
      <c r="B360">
        <v>7</v>
      </c>
      <c r="C360">
        <v>5</v>
      </c>
      <c r="D360">
        <v>380</v>
      </c>
      <c r="E360" s="1">
        <v>43895</v>
      </c>
    </row>
    <row r="361" spans="1:5" x14ac:dyDescent="0.35">
      <c r="A361">
        <v>360</v>
      </c>
      <c r="B361">
        <v>3</v>
      </c>
      <c r="C361">
        <v>5</v>
      </c>
      <c r="D361">
        <v>277</v>
      </c>
      <c r="E361" s="1">
        <v>43895</v>
      </c>
    </row>
    <row r="362" spans="1:5" x14ac:dyDescent="0.35">
      <c r="A362">
        <v>361</v>
      </c>
      <c r="B362">
        <v>8</v>
      </c>
      <c r="C362">
        <v>1</v>
      </c>
      <c r="D362">
        <v>468</v>
      </c>
      <c r="E362" s="1">
        <v>43895</v>
      </c>
    </row>
    <row r="363" spans="1:5" x14ac:dyDescent="0.35">
      <c r="A363">
        <v>362</v>
      </c>
      <c r="B363">
        <v>1</v>
      </c>
      <c r="C363">
        <v>1</v>
      </c>
      <c r="D363">
        <v>346</v>
      </c>
      <c r="E363" s="1">
        <v>43895</v>
      </c>
    </row>
    <row r="364" spans="1:5" x14ac:dyDescent="0.35">
      <c r="A364">
        <v>363</v>
      </c>
      <c r="B364">
        <v>7</v>
      </c>
      <c r="C364">
        <v>7</v>
      </c>
      <c r="D364">
        <v>494</v>
      </c>
      <c r="E364" s="1">
        <v>43895</v>
      </c>
    </row>
    <row r="365" spans="1:5" x14ac:dyDescent="0.35">
      <c r="A365">
        <v>364</v>
      </c>
      <c r="B365">
        <v>4</v>
      </c>
      <c r="C365">
        <v>3</v>
      </c>
      <c r="D365">
        <v>328</v>
      </c>
      <c r="E365" s="1">
        <v>43895</v>
      </c>
    </row>
    <row r="366" spans="1:5" x14ac:dyDescent="0.35">
      <c r="A366">
        <v>365</v>
      </c>
      <c r="B366">
        <v>10</v>
      </c>
      <c r="C366">
        <v>5</v>
      </c>
      <c r="D366">
        <v>117</v>
      </c>
      <c r="E366" s="1">
        <v>43896</v>
      </c>
    </row>
    <row r="367" spans="1:5" x14ac:dyDescent="0.35">
      <c r="A367">
        <v>366</v>
      </c>
      <c r="B367">
        <v>8</v>
      </c>
      <c r="C367">
        <v>5</v>
      </c>
      <c r="D367">
        <v>479</v>
      </c>
      <c r="E367" s="1">
        <v>43896</v>
      </c>
    </row>
    <row r="368" spans="1:5" x14ac:dyDescent="0.35">
      <c r="A368">
        <v>367</v>
      </c>
      <c r="B368">
        <v>4</v>
      </c>
      <c r="C368">
        <v>7</v>
      </c>
      <c r="D368">
        <v>423</v>
      </c>
      <c r="E368" s="1">
        <v>43896</v>
      </c>
    </row>
    <row r="369" spans="1:5" x14ac:dyDescent="0.35">
      <c r="A369">
        <v>368</v>
      </c>
      <c r="B369">
        <v>6</v>
      </c>
      <c r="C369">
        <v>1</v>
      </c>
      <c r="D369">
        <v>370</v>
      </c>
      <c r="E369" s="1">
        <v>43896</v>
      </c>
    </row>
    <row r="370" spans="1:5" x14ac:dyDescent="0.35">
      <c r="A370">
        <v>369</v>
      </c>
      <c r="B370">
        <v>13</v>
      </c>
      <c r="C370">
        <v>5</v>
      </c>
      <c r="D370">
        <v>137</v>
      </c>
      <c r="E370" s="1">
        <v>43897</v>
      </c>
    </row>
    <row r="371" spans="1:5" x14ac:dyDescent="0.35">
      <c r="A371">
        <v>370</v>
      </c>
      <c r="B371">
        <v>11</v>
      </c>
      <c r="C371">
        <v>6</v>
      </c>
      <c r="D371">
        <v>490</v>
      </c>
      <c r="E371" s="1">
        <v>43897</v>
      </c>
    </row>
    <row r="372" spans="1:5" x14ac:dyDescent="0.35">
      <c r="A372">
        <v>371</v>
      </c>
      <c r="B372">
        <v>14</v>
      </c>
      <c r="C372">
        <v>4</v>
      </c>
      <c r="D372">
        <v>302</v>
      </c>
      <c r="E372" s="1">
        <v>43897</v>
      </c>
    </row>
    <row r="373" spans="1:5" x14ac:dyDescent="0.35">
      <c r="A373">
        <v>372</v>
      </c>
      <c r="B373">
        <v>14</v>
      </c>
      <c r="C373">
        <v>4</v>
      </c>
      <c r="D373">
        <v>138</v>
      </c>
      <c r="E373" s="1">
        <v>43897</v>
      </c>
    </row>
    <row r="374" spans="1:5" x14ac:dyDescent="0.35">
      <c r="A374">
        <v>373</v>
      </c>
      <c r="B374">
        <v>14</v>
      </c>
      <c r="C374">
        <v>6</v>
      </c>
      <c r="D374">
        <v>367</v>
      </c>
      <c r="E374" s="1">
        <v>43897</v>
      </c>
    </row>
    <row r="375" spans="1:5" x14ac:dyDescent="0.35">
      <c r="A375">
        <v>374</v>
      </c>
      <c r="B375">
        <v>9</v>
      </c>
      <c r="C375">
        <v>5</v>
      </c>
      <c r="D375">
        <v>218</v>
      </c>
      <c r="E375" s="1">
        <v>43897</v>
      </c>
    </row>
    <row r="376" spans="1:5" x14ac:dyDescent="0.35">
      <c r="A376">
        <v>375</v>
      </c>
      <c r="B376">
        <v>4</v>
      </c>
      <c r="C376">
        <v>5</v>
      </c>
      <c r="D376">
        <v>105</v>
      </c>
      <c r="E376" s="1">
        <v>43898</v>
      </c>
    </row>
    <row r="377" spans="1:5" x14ac:dyDescent="0.35">
      <c r="A377">
        <v>376</v>
      </c>
      <c r="B377">
        <v>1</v>
      </c>
      <c r="C377">
        <v>4</v>
      </c>
      <c r="D377">
        <v>121</v>
      </c>
      <c r="E377" s="1">
        <v>43898</v>
      </c>
    </row>
    <row r="378" spans="1:5" x14ac:dyDescent="0.35">
      <c r="A378">
        <v>377</v>
      </c>
      <c r="B378">
        <v>1</v>
      </c>
      <c r="C378">
        <v>2</v>
      </c>
      <c r="D378">
        <v>263</v>
      </c>
      <c r="E378" s="1">
        <v>43898</v>
      </c>
    </row>
    <row r="379" spans="1:5" x14ac:dyDescent="0.35">
      <c r="A379">
        <v>378</v>
      </c>
      <c r="B379">
        <v>8</v>
      </c>
      <c r="C379">
        <v>6</v>
      </c>
      <c r="D379">
        <v>386</v>
      </c>
      <c r="E379" s="1">
        <v>43898</v>
      </c>
    </row>
    <row r="380" spans="1:5" x14ac:dyDescent="0.35">
      <c r="A380">
        <v>379</v>
      </c>
      <c r="B380">
        <v>12</v>
      </c>
      <c r="C380">
        <v>3</v>
      </c>
      <c r="D380">
        <v>272</v>
      </c>
      <c r="E380" s="1">
        <v>43898</v>
      </c>
    </row>
    <row r="381" spans="1:5" x14ac:dyDescent="0.35">
      <c r="A381">
        <v>380</v>
      </c>
      <c r="B381">
        <v>11</v>
      </c>
      <c r="C381">
        <v>7</v>
      </c>
      <c r="D381">
        <v>436</v>
      </c>
      <c r="E381" s="1">
        <v>43898</v>
      </c>
    </row>
    <row r="382" spans="1:5" x14ac:dyDescent="0.35">
      <c r="A382">
        <v>381</v>
      </c>
      <c r="B382">
        <v>4</v>
      </c>
      <c r="C382">
        <v>4</v>
      </c>
      <c r="D382">
        <v>226</v>
      </c>
      <c r="E382" s="1">
        <v>43898</v>
      </c>
    </row>
    <row r="383" spans="1:5" x14ac:dyDescent="0.35">
      <c r="A383">
        <v>382</v>
      </c>
      <c r="B383">
        <v>10</v>
      </c>
      <c r="C383">
        <v>2</v>
      </c>
      <c r="D383">
        <v>388</v>
      </c>
      <c r="E383" s="1">
        <v>43899</v>
      </c>
    </row>
    <row r="384" spans="1:5" x14ac:dyDescent="0.35">
      <c r="A384">
        <v>383</v>
      </c>
      <c r="B384">
        <v>8</v>
      </c>
      <c r="C384">
        <v>4</v>
      </c>
      <c r="D384">
        <v>374</v>
      </c>
      <c r="E384" s="1">
        <v>43899</v>
      </c>
    </row>
    <row r="385" spans="1:5" x14ac:dyDescent="0.35">
      <c r="A385">
        <v>384</v>
      </c>
      <c r="B385">
        <v>3</v>
      </c>
      <c r="C385">
        <v>4</v>
      </c>
      <c r="D385">
        <v>245</v>
      </c>
      <c r="E385" s="1">
        <v>43899</v>
      </c>
    </row>
    <row r="386" spans="1:5" x14ac:dyDescent="0.35">
      <c r="A386">
        <v>385</v>
      </c>
      <c r="B386">
        <v>2</v>
      </c>
      <c r="C386">
        <v>1</v>
      </c>
      <c r="D386">
        <v>214</v>
      </c>
      <c r="E386" s="1">
        <v>43899</v>
      </c>
    </row>
    <row r="387" spans="1:5" x14ac:dyDescent="0.35">
      <c r="A387">
        <v>386</v>
      </c>
      <c r="B387">
        <v>6</v>
      </c>
      <c r="C387">
        <v>1</v>
      </c>
      <c r="D387">
        <v>444</v>
      </c>
      <c r="E387" s="1">
        <v>43899</v>
      </c>
    </row>
    <row r="388" spans="1:5" x14ac:dyDescent="0.35">
      <c r="A388">
        <v>387</v>
      </c>
      <c r="B388">
        <v>8</v>
      </c>
      <c r="C388">
        <v>5</v>
      </c>
      <c r="D388">
        <v>367</v>
      </c>
      <c r="E388" s="1">
        <v>43899</v>
      </c>
    </row>
    <row r="389" spans="1:5" x14ac:dyDescent="0.35">
      <c r="A389">
        <v>388</v>
      </c>
      <c r="B389">
        <v>11</v>
      </c>
      <c r="C389">
        <v>4</v>
      </c>
      <c r="D389">
        <v>498</v>
      </c>
      <c r="E389" s="1">
        <v>43900</v>
      </c>
    </row>
    <row r="390" spans="1:5" x14ac:dyDescent="0.35">
      <c r="A390">
        <v>389</v>
      </c>
      <c r="B390">
        <v>11</v>
      </c>
      <c r="C390">
        <v>2</v>
      </c>
      <c r="D390">
        <v>368</v>
      </c>
      <c r="E390" s="1">
        <v>43900</v>
      </c>
    </row>
    <row r="391" spans="1:5" x14ac:dyDescent="0.35">
      <c r="A391">
        <v>390</v>
      </c>
      <c r="B391">
        <v>11</v>
      </c>
      <c r="C391">
        <v>4</v>
      </c>
      <c r="D391">
        <v>121</v>
      </c>
      <c r="E391" s="1">
        <v>43900</v>
      </c>
    </row>
    <row r="392" spans="1:5" x14ac:dyDescent="0.35">
      <c r="A392">
        <v>391</v>
      </c>
      <c r="B392">
        <v>12</v>
      </c>
      <c r="C392">
        <v>6</v>
      </c>
      <c r="D392">
        <v>272</v>
      </c>
      <c r="E392" s="1">
        <v>43900</v>
      </c>
    </row>
    <row r="393" spans="1:5" x14ac:dyDescent="0.35">
      <c r="A393">
        <v>392</v>
      </c>
      <c r="B393">
        <v>12</v>
      </c>
      <c r="C393">
        <v>4</v>
      </c>
      <c r="D393">
        <v>356</v>
      </c>
      <c r="E393" s="1">
        <v>43900</v>
      </c>
    </row>
    <row r="394" spans="1:5" x14ac:dyDescent="0.35">
      <c r="A394">
        <v>393</v>
      </c>
      <c r="B394">
        <v>14</v>
      </c>
      <c r="C394">
        <v>6</v>
      </c>
      <c r="D394">
        <v>235</v>
      </c>
      <c r="E394" s="1">
        <v>43900</v>
      </c>
    </row>
    <row r="395" spans="1:5" x14ac:dyDescent="0.35">
      <c r="A395">
        <v>394</v>
      </c>
      <c r="B395">
        <v>9</v>
      </c>
      <c r="C395">
        <v>3</v>
      </c>
      <c r="D395">
        <v>120</v>
      </c>
      <c r="E395" s="1">
        <v>43901</v>
      </c>
    </row>
    <row r="396" spans="1:5" x14ac:dyDescent="0.35">
      <c r="A396">
        <v>395</v>
      </c>
      <c r="B396">
        <v>12</v>
      </c>
      <c r="C396">
        <v>1</v>
      </c>
      <c r="D396">
        <v>349</v>
      </c>
      <c r="E396" s="1">
        <v>43901</v>
      </c>
    </row>
    <row r="397" spans="1:5" x14ac:dyDescent="0.35">
      <c r="A397">
        <v>396</v>
      </c>
      <c r="B397">
        <v>9</v>
      </c>
      <c r="C397">
        <v>4</v>
      </c>
      <c r="D397">
        <v>484</v>
      </c>
      <c r="E397" s="1">
        <v>43901</v>
      </c>
    </row>
    <row r="398" spans="1:5" x14ac:dyDescent="0.35">
      <c r="A398">
        <v>397</v>
      </c>
      <c r="B398">
        <v>6</v>
      </c>
      <c r="C398">
        <v>7</v>
      </c>
      <c r="D398">
        <v>244</v>
      </c>
      <c r="E398" s="1">
        <v>43901</v>
      </c>
    </row>
    <row r="399" spans="1:5" x14ac:dyDescent="0.35">
      <c r="A399">
        <v>398</v>
      </c>
      <c r="B399">
        <v>3</v>
      </c>
      <c r="C399">
        <v>5</v>
      </c>
      <c r="D399">
        <v>387</v>
      </c>
      <c r="E399" s="1">
        <v>43901</v>
      </c>
    </row>
    <row r="400" spans="1:5" x14ac:dyDescent="0.35">
      <c r="A400">
        <v>399</v>
      </c>
      <c r="B400">
        <v>8</v>
      </c>
      <c r="C400">
        <v>1</v>
      </c>
      <c r="D400">
        <v>382</v>
      </c>
      <c r="E400" s="1">
        <v>43901</v>
      </c>
    </row>
    <row r="401" spans="1:5" x14ac:dyDescent="0.35">
      <c r="A401">
        <v>400</v>
      </c>
      <c r="B401">
        <v>6</v>
      </c>
      <c r="C401">
        <v>4</v>
      </c>
      <c r="D401">
        <v>440</v>
      </c>
      <c r="E401" s="1">
        <v>43901</v>
      </c>
    </row>
    <row r="402" spans="1:5" x14ac:dyDescent="0.35">
      <c r="A402">
        <v>401</v>
      </c>
      <c r="B402">
        <v>3</v>
      </c>
      <c r="C402">
        <v>1</v>
      </c>
      <c r="D402">
        <v>412</v>
      </c>
      <c r="E402" s="1">
        <v>43902</v>
      </c>
    </row>
    <row r="403" spans="1:5" x14ac:dyDescent="0.35">
      <c r="A403">
        <v>402</v>
      </c>
      <c r="B403">
        <v>9</v>
      </c>
      <c r="C403">
        <v>5</v>
      </c>
      <c r="D403">
        <v>216</v>
      </c>
      <c r="E403" s="1">
        <v>43902</v>
      </c>
    </row>
    <row r="404" spans="1:5" x14ac:dyDescent="0.35">
      <c r="A404">
        <v>403</v>
      </c>
      <c r="B404">
        <v>12</v>
      </c>
      <c r="C404">
        <v>6</v>
      </c>
      <c r="D404">
        <v>129</v>
      </c>
      <c r="E404" s="1">
        <v>43902</v>
      </c>
    </row>
    <row r="405" spans="1:5" x14ac:dyDescent="0.35">
      <c r="A405">
        <v>404</v>
      </c>
      <c r="B405">
        <v>1</v>
      </c>
      <c r="C405">
        <v>2</v>
      </c>
      <c r="D405">
        <v>385</v>
      </c>
      <c r="E405" s="1">
        <v>43902</v>
      </c>
    </row>
    <row r="406" spans="1:5" x14ac:dyDescent="0.35">
      <c r="A406">
        <v>405</v>
      </c>
      <c r="B406">
        <v>1</v>
      </c>
      <c r="C406">
        <v>3</v>
      </c>
      <c r="D406">
        <v>387</v>
      </c>
      <c r="E406" s="1">
        <v>43902</v>
      </c>
    </row>
    <row r="407" spans="1:5" x14ac:dyDescent="0.35">
      <c r="A407">
        <v>406</v>
      </c>
      <c r="B407">
        <v>10</v>
      </c>
      <c r="C407">
        <v>6</v>
      </c>
      <c r="D407">
        <v>157</v>
      </c>
      <c r="E407" s="1">
        <v>43902</v>
      </c>
    </row>
    <row r="408" spans="1:5" x14ac:dyDescent="0.35">
      <c r="A408">
        <v>407</v>
      </c>
      <c r="B408">
        <v>2</v>
      </c>
      <c r="C408">
        <v>6</v>
      </c>
      <c r="D408">
        <v>149</v>
      </c>
      <c r="E408" s="1">
        <v>43903</v>
      </c>
    </row>
    <row r="409" spans="1:5" x14ac:dyDescent="0.35">
      <c r="A409">
        <v>408</v>
      </c>
      <c r="B409">
        <v>3</v>
      </c>
      <c r="C409">
        <v>3</v>
      </c>
      <c r="D409">
        <v>313</v>
      </c>
      <c r="E409" s="1">
        <v>43903</v>
      </c>
    </row>
    <row r="410" spans="1:5" x14ac:dyDescent="0.35">
      <c r="A410">
        <v>409</v>
      </c>
      <c r="B410">
        <v>12</v>
      </c>
      <c r="C410">
        <v>1</v>
      </c>
      <c r="D410">
        <v>469</v>
      </c>
      <c r="E410" s="1">
        <v>43903</v>
      </c>
    </row>
    <row r="411" spans="1:5" x14ac:dyDescent="0.35">
      <c r="A411">
        <v>410</v>
      </c>
      <c r="B411">
        <v>8</v>
      </c>
      <c r="C411">
        <v>2</v>
      </c>
      <c r="D411">
        <v>257</v>
      </c>
      <c r="E411" s="1">
        <v>43903</v>
      </c>
    </row>
    <row r="412" spans="1:5" x14ac:dyDescent="0.35">
      <c r="A412">
        <v>411</v>
      </c>
      <c r="B412">
        <v>12</v>
      </c>
      <c r="C412">
        <v>1</v>
      </c>
      <c r="D412">
        <v>450</v>
      </c>
      <c r="E412" s="1">
        <v>43903</v>
      </c>
    </row>
    <row r="413" spans="1:5" x14ac:dyDescent="0.35">
      <c r="A413">
        <v>412</v>
      </c>
      <c r="B413">
        <v>3</v>
      </c>
      <c r="C413">
        <v>7</v>
      </c>
      <c r="D413">
        <v>124</v>
      </c>
      <c r="E413" s="1">
        <v>43903</v>
      </c>
    </row>
    <row r="414" spans="1:5" x14ac:dyDescent="0.35">
      <c r="A414">
        <v>413</v>
      </c>
      <c r="B414">
        <v>14</v>
      </c>
      <c r="C414">
        <v>3</v>
      </c>
      <c r="D414">
        <v>398</v>
      </c>
      <c r="E414" s="1">
        <v>43904</v>
      </c>
    </row>
    <row r="415" spans="1:5" x14ac:dyDescent="0.35">
      <c r="A415">
        <v>414</v>
      </c>
      <c r="B415">
        <v>3</v>
      </c>
      <c r="C415">
        <v>3</v>
      </c>
      <c r="D415">
        <v>434</v>
      </c>
      <c r="E415" s="1">
        <v>43904</v>
      </c>
    </row>
    <row r="416" spans="1:5" x14ac:dyDescent="0.35">
      <c r="A416">
        <v>415</v>
      </c>
      <c r="B416">
        <v>3</v>
      </c>
      <c r="C416">
        <v>4</v>
      </c>
      <c r="D416">
        <v>310</v>
      </c>
      <c r="E416" s="1">
        <v>43904</v>
      </c>
    </row>
    <row r="417" spans="1:5" x14ac:dyDescent="0.35">
      <c r="A417">
        <v>416</v>
      </c>
      <c r="B417">
        <v>5</v>
      </c>
      <c r="C417">
        <v>6</v>
      </c>
      <c r="D417">
        <v>254</v>
      </c>
      <c r="E417" s="1">
        <v>43904</v>
      </c>
    </row>
    <row r="418" spans="1:5" x14ac:dyDescent="0.35">
      <c r="A418">
        <v>417</v>
      </c>
      <c r="B418">
        <v>12</v>
      </c>
      <c r="C418">
        <v>2</v>
      </c>
      <c r="D418">
        <v>441</v>
      </c>
      <c r="E418" s="1">
        <v>43904</v>
      </c>
    </row>
    <row r="419" spans="1:5" x14ac:dyDescent="0.35">
      <c r="A419">
        <v>418</v>
      </c>
      <c r="B419">
        <v>11</v>
      </c>
      <c r="C419">
        <v>7</v>
      </c>
      <c r="D419">
        <v>113</v>
      </c>
      <c r="E419" s="1">
        <v>43904</v>
      </c>
    </row>
    <row r="420" spans="1:5" x14ac:dyDescent="0.35">
      <c r="A420">
        <v>419</v>
      </c>
      <c r="B420">
        <v>5</v>
      </c>
      <c r="C420">
        <v>1</v>
      </c>
      <c r="D420">
        <v>439</v>
      </c>
      <c r="E420" s="1">
        <v>43905</v>
      </c>
    </row>
    <row r="421" spans="1:5" x14ac:dyDescent="0.35">
      <c r="A421">
        <v>420</v>
      </c>
      <c r="B421">
        <v>3</v>
      </c>
      <c r="C421">
        <v>7</v>
      </c>
      <c r="D421">
        <v>185</v>
      </c>
      <c r="E421" s="1">
        <v>43905</v>
      </c>
    </row>
    <row r="422" spans="1:5" x14ac:dyDescent="0.35">
      <c r="A422">
        <v>421</v>
      </c>
      <c r="B422">
        <v>12</v>
      </c>
      <c r="C422">
        <v>5</v>
      </c>
      <c r="D422">
        <v>235</v>
      </c>
      <c r="E422" s="1">
        <v>43905</v>
      </c>
    </row>
    <row r="423" spans="1:5" x14ac:dyDescent="0.35">
      <c r="A423">
        <v>422</v>
      </c>
      <c r="B423">
        <v>9</v>
      </c>
      <c r="C423">
        <v>2</v>
      </c>
      <c r="D423">
        <v>166</v>
      </c>
      <c r="E423" s="1">
        <v>43905</v>
      </c>
    </row>
    <row r="424" spans="1:5" x14ac:dyDescent="0.35">
      <c r="A424">
        <v>423</v>
      </c>
      <c r="B424">
        <v>11</v>
      </c>
      <c r="C424">
        <v>5</v>
      </c>
      <c r="D424">
        <v>237</v>
      </c>
      <c r="E424" s="1">
        <v>43905</v>
      </c>
    </row>
    <row r="425" spans="1:5" x14ac:dyDescent="0.35">
      <c r="A425">
        <v>424</v>
      </c>
      <c r="B425">
        <v>3</v>
      </c>
      <c r="C425">
        <v>3</v>
      </c>
      <c r="D425">
        <v>243</v>
      </c>
      <c r="E425" s="1">
        <v>43905</v>
      </c>
    </row>
    <row r="426" spans="1:5" x14ac:dyDescent="0.35">
      <c r="A426">
        <v>425</v>
      </c>
      <c r="B426">
        <v>8</v>
      </c>
      <c r="C426">
        <v>6</v>
      </c>
      <c r="D426">
        <v>235</v>
      </c>
      <c r="E426" s="1">
        <v>43905</v>
      </c>
    </row>
    <row r="427" spans="1:5" x14ac:dyDescent="0.35">
      <c r="A427">
        <v>426</v>
      </c>
      <c r="B427">
        <v>1</v>
      </c>
      <c r="C427">
        <v>3</v>
      </c>
      <c r="D427">
        <v>409</v>
      </c>
      <c r="E427" s="1">
        <v>43906</v>
      </c>
    </row>
    <row r="428" spans="1:5" x14ac:dyDescent="0.35">
      <c r="A428">
        <v>427</v>
      </c>
      <c r="B428">
        <v>2</v>
      </c>
      <c r="C428">
        <v>2</v>
      </c>
      <c r="D428">
        <v>256</v>
      </c>
      <c r="E428" s="1">
        <v>43906</v>
      </c>
    </row>
    <row r="429" spans="1:5" x14ac:dyDescent="0.35">
      <c r="A429">
        <v>428</v>
      </c>
      <c r="B429">
        <v>2</v>
      </c>
      <c r="C429">
        <v>7</v>
      </c>
      <c r="D429">
        <v>233</v>
      </c>
      <c r="E429" s="1">
        <v>43906</v>
      </c>
    </row>
    <row r="430" spans="1:5" x14ac:dyDescent="0.35">
      <c r="A430">
        <v>429</v>
      </c>
      <c r="B430">
        <v>13</v>
      </c>
      <c r="C430">
        <v>2</v>
      </c>
      <c r="D430">
        <v>111</v>
      </c>
      <c r="E430" s="1">
        <v>43906</v>
      </c>
    </row>
    <row r="431" spans="1:5" x14ac:dyDescent="0.35">
      <c r="A431">
        <v>430</v>
      </c>
      <c r="B431">
        <v>6</v>
      </c>
      <c r="C431">
        <v>1</v>
      </c>
      <c r="D431">
        <v>148</v>
      </c>
      <c r="E431" s="1">
        <v>43907</v>
      </c>
    </row>
    <row r="432" spans="1:5" x14ac:dyDescent="0.35">
      <c r="A432">
        <v>431</v>
      </c>
      <c r="B432">
        <v>12</v>
      </c>
      <c r="C432">
        <v>7</v>
      </c>
      <c r="D432">
        <v>302</v>
      </c>
      <c r="E432" s="1">
        <v>43907</v>
      </c>
    </row>
    <row r="433" spans="1:5" x14ac:dyDescent="0.35">
      <c r="A433">
        <v>432</v>
      </c>
      <c r="B433">
        <v>3</v>
      </c>
      <c r="C433">
        <v>6</v>
      </c>
      <c r="D433">
        <v>441</v>
      </c>
      <c r="E433" s="1">
        <v>43907</v>
      </c>
    </row>
    <row r="434" spans="1:5" x14ac:dyDescent="0.35">
      <c r="A434">
        <v>433</v>
      </c>
      <c r="B434">
        <v>5</v>
      </c>
      <c r="C434">
        <v>2</v>
      </c>
      <c r="D434">
        <v>123</v>
      </c>
      <c r="E434" s="1">
        <v>43907</v>
      </c>
    </row>
    <row r="435" spans="1:5" x14ac:dyDescent="0.35">
      <c r="A435">
        <v>434</v>
      </c>
      <c r="B435">
        <v>11</v>
      </c>
      <c r="C435">
        <v>4</v>
      </c>
      <c r="D435">
        <v>129</v>
      </c>
      <c r="E435" s="1">
        <v>43907</v>
      </c>
    </row>
    <row r="436" spans="1:5" x14ac:dyDescent="0.35">
      <c r="A436">
        <v>435</v>
      </c>
      <c r="B436">
        <v>8</v>
      </c>
      <c r="C436">
        <v>3</v>
      </c>
      <c r="D436">
        <v>256</v>
      </c>
      <c r="E436" s="1">
        <v>43907</v>
      </c>
    </row>
    <row r="437" spans="1:5" x14ac:dyDescent="0.35">
      <c r="A437">
        <v>436</v>
      </c>
      <c r="B437">
        <v>9</v>
      </c>
      <c r="C437">
        <v>1</v>
      </c>
      <c r="D437">
        <v>121</v>
      </c>
      <c r="E437" s="1">
        <v>43908</v>
      </c>
    </row>
    <row r="438" spans="1:5" x14ac:dyDescent="0.35">
      <c r="A438">
        <v>437</v>
      </c>
      <c r="B438">
        <v>8</v>
      </c>
      <c r="C438">
        <v>3</v>
      </c>
      <c r="D438">
        <v>418</v>
      </c>
      <c r="E438" s="1">
        <v>43908</v>
      </c>
    </row>
    <row r="439" spans="1:5" x14ac:dyDescent="0.35">
      <c r="A439">
        <v>438</v>
      </c>
      <c r="B439">
        <v>1</v>
      </c>
      <c r="C439">
        <v>4</v>
      </c>
      <c r="D439">
        <v>315</v>
      </c>
      <c r="E439" s="1">
        <v>43908</v>
      </c>
    </row>
    <row r="440" spans="1:5" x14ac:dyDescent="0.35">
      <c r="A440">
        <v>439</v>
      </c>
      <c r="B440">
        <v>5</v>
      </c>
      <c r="C440">
        <v>3</v>
      </c>
      <c r="D440">
        <v>209</v>
      </c>
      <c r="E440" s="1">
        <v>43908</v>
      </c>
    </row>
    <row r="441" spans="1:5" x14ac:dyDescent="0.35">
      <c r="A441">
        <v>440</v>
      </c>
      <c r="B441">
        <v>11</v>
      </c>
      <c r="C441">
        <v>7</v>
      </c>
      <c r="D441">
        <v>474</v>
      </c>
      <c r="E441" s="1">
        <v>43909</v>
      </c>
    </row>
    <row r="442" spans="1:5" x14ac:dyDescent="0.35">
      <c r="A442">
        <v>441</v>
      </c>
      <c r="B442">
        <v>2</v>
      </c>
      <c r="C442">
        <v>2</v>
      </c>
      <c r="D442">
        <v>303</v>
      </c>
      <c r="E442" s="1">
        <v>43909</v>
      </c>
    </row>
    <row r="443" spans="1:5" x14ac:dyDescent="0.35">
      <c r="A443">
        <v>442</v>
      </c>
      <c r="B443">
        <v>9</v>
      </c>
      <c r="C443">
        <v>2</v>
      </c>
      <c r="D443">
        <v>161</v>
      </c>
      <c r="E443" s="1">
        <v>43909</v>
      </c>
    </row>
    <row r="444" spans="1:5" x14ac:dyDescent="0.35">
      <c r="A444">
        <v>443</v>
      </c>
      <c r="B444">
        <v>6</v>
      </c>
      <c r="C444">
        <v>2</v>
      </c>
      <c r="D444">
        <v>488</v>
      </c>
      <c r="E444" s="1">
        <v>43909</v>
      </c>
    </row>
    <row r="445" spans="1:5" x14ac:dyDescent="0.35">
      <c r="A445">
        <v>444</v>
      </c>
      <c r="B445">
        <v>9</v>
      </c>
      <c r="C445">
        <v>1</v>
      </c>
      <c r="D445">
        <v>269</v>
      </c>
      <c r="E445" s="1">
        <v>43909</v>
      </c>
    </row>
    <row r="446" spans="1:5" x14ac:dyDescent="0.35">
      <c r="A446">
        <v>445</v>
      </c>
      <c r="B446">
        <v>13</v>
      </c>
      <c r="C446">
        <v>1</v>
      </c>
      <c r="D446">
        <v>291</v>
      </c>
      <c r="E446" s="1">
        <v>43909</v>
      </c>
    </row>
    <row r="447" spans="1:5" x14ac:dyDescent="0.35">
      <c r="A447">
        <v>446</v>
      </c>
      <c r="B447">
        <v>14</v>
      </c>
      <c r="C447">
        <v>4</v>
      </c>
      <c r="D447">
        <v>472</v>
      </c>
      <c r="E447" s="1">
        <v>43909</v>
      </c>
    </row>
    <row r="448" spans="1:5" x14ac:dyDescent="0.35">
      <c r="A448">
        <v>447</v>
      </c>
      <c r="B448">
        <v>9</v>
      </c>
      <c r="C448">
        <v>3</v>
      </c>
      <c r="D448">
        <v>319</v>
      </c>
      <c r="E448" s="1">
        <v>43910</v>
      </c>
    </row>
    <row r="449" spans="1:5" x14ac:dyDescent="0.35">
      <c r="A449">
        <v>448</v>
      </c>
      <c r="B449">
        <v>11</v>
      </c>
      <c r="C449">
        <v>1</v>
      </c>
      <c r="D449">
        <v>473</v>
      </c>
      <c r="E449" s="1">
        <v>43910</v>
      </c>
    </row>
    <row r="450" spans="1:5" x14ac:dyDescent="0.35">
      <c r="A450">
        <v>449</v>
      </c>
      <c r="B450">
        <v>1</v>
      </c>
      <c r="C450">
        <v>5</v>
      </c>
      <c r="D450">
        <v>295</v>
      </c>
      <c r="E450" s="1">
        <v>43910</v>
      </c>
    </row>
    <row r="451" spans="1:5" x14ac:dyDescent="0.35">
      <c r="A451">
        <v>450</v>
      </c>
      <c r="B451">
        <v>8</v>
      </c>
      <c r="C451">
        <v>1</v>
      </c>
      <c r="D451">
        <v>174</v>
      </c>
      <c r="E451" s="1">
        <v>43910</v>
      </c>
    </row>
    <row r="452" spans="1:5" x14ac:dyDescent="0.35">
      <c r="A452">
        <v>451</v>
      </c>
      <c r="B452">
        <v>5</v>
      </c>
      <c r="C452">
        <v>6</v>
      </c>
      <c r="D452">
        <v>328</v>
      </c>
      <c r="E452" s="1">
        <v>43910</v>
      </c>
    </row>
    <row r="453" spans="1:5" x14ac:dyDescent="0.35">
      <c r="A453">
        <v>452</v>
      </c>
      <c r="B453">
        <v>5</v>
      </c>
      <c r="C453">
        <v>7</v>
      </c>
      <c r="D453">
        <v>419</v>
      </c>
      <c r="E453" s="1">
        <v>43911</v>
      </c>
    </row>
    <row r="454" spans="1:5" x14ac:dyDescent="0.35">
      <c r="A454">
        <v>453</v>
      </c>
      <c r="B454">
        <v>14</v>
      </c>
      <c r="C454">
        <v>4</v>
      </c>
      <c r="D454">
        <v>378</v>
      </c>
      <c r="E454" s="1">
        <v>43911</v>
      </c>
    </row>
    <row r="455" spans="1:5" x14ac:dyDescent="0.35">
      <c r="A455">
        <v>454</v>
      </c>
      <c r="B455">
        <v>13</v>
      </c>
      <c r="C455">
        <v>4</v>
      </c>
      <c r="D455">
        <v>421</v>
      </c>
      <c r="E455" s="1">
        <v>43911</v>
      </c>
    </row>
    <row r="456" spans="1:5" x14ac:dyDescent="0.35">
      <c r="A456">
        <v>455</v>
      </c>
      <c r="B456">
        <v>11</v>
      </c>
      <c r="C456">
        <v>5</v>
      </c>
      <c r="D456">
        <v>322</v>
      </c>
      <c r="E456" s="1">
        <v>43911</v>
      </c>
    </row>
    <row r="457" spans="1:5" x14ac:dyDescent="0.35">
      <c r="A457">
        <v>456</v>
      </c>
      <c r="B457">
        <v>8</v>
      </c>
      <c r="C457">
        <v>7</v>
      </c>
      <c r="D457">
        <v>241</v>
      </c>
      <c r="E457" s="1">
        <v>43911</v>
      </c>
    </row>
    <row r="458" spans="1:5" x14ac:dyDescent="0.35">
      <c r="A458">
        <v>457</v>
      </c>
      <c r="B458">
        <v>11</v>
      </c>
      <c r="C458">
        <v>1</v>
      </c>
      <c r="D458">
        <v>217</v>
      </c>
      <c r="E458" s="1">
        <v>43911</v>
      </c>
    </row>
    <row r="459" spans="1:5" x14ac:dyDescent="0.35">
      <c r="A459">
        <v>458</v>
      </c>
      <c r="B459">
        <v>5</v>
      </c>
      <c r="C459">
        <v>5</v>
      </c>
      <c r="D459">
        <v>328</v>
      </c>
      <c r="E459" s="1">
        <v>43911</v>
      </c>
    </row>
    <row r="460" spans="1:5" x14ac:dyDescent="0.35">
      <c r="A460">
        <v>459</v>
      </c>
      <c r="B460">
        <v>7</v>
      </c>
      <c r="C460">
        <v>5</v>
      </c>
      <c r="D460">
        <v>185</v>
      </c>
      <c r="E460" s="1">
        <v>43912</v>
      </c>
    </row>
    <row r="461" spans="1:5" x14ac:dyDescent="0.35">
      <c r="A461">
        <v>460</v>
      </c>
      <c r="B461">
        <v>8</v>
      </c>
      <c r="C461">
        <v>7</v>
      </c>
      <c r="D461">
        <v>356</v>
      </c>
      <c r="E461" s="1">
        <v>43912</v>
      </c>
    </row>
    <row r="462" spans="1:5" x14ac:dyDescent="0.35">
      <c r="A462">
        <v>461</v>
      </c>
      <c r="B462">
        <v>13</v>
      </c>
      <c r="C462">
        <v>3</v>
      </c>
      <c r="D462">
        <v>388</v>
      </c>
      <c r="E462" s="1">
        <v>43912</v>
      </c>
    </row>
    <row r="463" spans="1:5" x14ac:dyDescent="0.35">
      <c r="A463">
        <v>462</v>
      </c>
      <c r="B463">
        <v>9</v>
      </c>
      <c r="C463">
        <v>3</v>
      </c>
      <c r="D463">
        <v>132</v>
      </c>
      <c r="E463" s="1">
        <v>43912</v>
      </c>
    </row>
    <row r="464" spans="1:5" x14ac:dyDescent="0.35">
      <c r="A464">
        <v>463</v>
      </c>
      <c r="B464">
        <v>3</v>
      </c>
      <c r="C464">
        <v>1</v>
      </c>
      <c r="D464">
        <v>388</v>
      </c>
      <c r="E464" s="1">
        <v>43912</v>
      </c>
    </row>
    <row r="465" spans="1:5" x14ac:dyDescent="0.35">
      <c r="A465">
        <v>464</v>
      </c>
      <c r="B465">
        <v>1</v>
      </c>
      <c r="C465">
        <v>7</v>
      </c>
      <c r="D465">
        <v>298</v>
      </c>
      <c r="E465" s="1">
        <v>43913</v>
      </c>
    </row>
    <row r="466" spans="1:5" x14ac:dyDescent="0.35">
      <c r="A466">
        <v>465</v>
      </c>
      <c r="B466">
        <v>14</v>
      </c>
      <c r="C466">
        <v>7</v>
      </c>
      <c r="D466">
        <v>220</v>
      </c>
      <c r="E466" s="1">
        <v>43913</v>
      </c>
    </row>
    <row r="467" spans="1:5" x14ac:dyDescent="0.35">
      <c r="A467">
        <v>466</v>
      </c>
      <c r="B467">
        <v>5</v>
      </c>
      <c r="C467">
        <v>4</v>
      </c>
      <c r="D467">
        <v>157</v>
      </c>
      <c r="E467" s="1">
        <v>43913</v>
      </c>
    </row>
    <row r="468" spans="1:5" x14ac:dyDescent="0.35">
      <c r="A468">
        <v>467</v>
      </c>
      <c r="B468">
        <v>9</v>
      </c>
      <c r="C468">
        <v>2</v>
      </c>
      <c r="D468">
        <v>224</v>
      </c>
      <c r="E468" s="1">
        <v>43913</v>
      </c>
    </row>
    <row r="469" spans="1:5" x14ac:dyDescent="0.35">
      <c r="A469">
        <v>468</v>
      </c>
      <c r="B469">
        <v>2</v>
      </c>
      <c r="C469">
        <v>1</v>
      </c>
      <c r="D469">
        <v>291</v>
      </c>
      <c r="E469" s="1">
        <v>43913</v>
      </c>
    </row>
    <row r="470" spans="1:5" x14ac:dyDescent="0.35">
      <c r="A470">
        <v>469</v>
      </c>
      <c r="B470">
        <v>14</v>
      </c>
      <c r="C470">
        <v>3</v>
      </c>
      <c r="D470">
        <v>416</v>
      </c>
      <c r="E470" s="1">
        <v>43913</v>
      </c>
    </row>
    <row r="471" spans="1:5" x14ac:dyDescent="0.35">
      <c r="A471">
        <v>470</v>
      </c>
      <c r="B471">
        <v>6</v>
      </c>
      <c r="C471">
        <v>1</v>
      </c>
      <c r="D471">
        <v>399</v>
      </c>
      <c r="E471" s="1">
        <v>43913</v>
      </c>
    </row>
    <row r="472" spans="1:5" x14ac:dyDescent="0.35">
      <c r="A472">
        <v>471</v>
      </c>
      <c r="B472">
        <v>11</v>
      </c>
      <c r="C472">
        <v>2</v>
      </c>
      <c r="D472">
        <v>364</v>
      </c>
      <c r="E472" s="1">
        <v>43914</v>
      </c>
    </row>
    <row r="473" spans="1:5" x14ac:dyDescent="0.35">
      <c r="A473">
        <v>472</v>
      </c>
      <c r="B473">
        <v>6</v>
      </c>
      <c r="C473">
        <v>1</v>
      </c>
      <c r="D473">
        <v>102</v>
      </c>
      <c r="E473" s="1">
        <v>43914</v>
      </c>
    </row>
    <row r="474" spans="1:5" x14ac:dyDescent="0.35">
      <c r="A474">
        <v>473</v>
      </c>
      <c r="B474">
        <v>4</v>
      </c>
      <c r="C474">
        <v>3</v>
      </c>
      <c r="D474">
        <v>372</v>
      </c>
      <c r="E474" s="1">
        <v>43914</v>
      </c>
    </row>
    <row r="475" spans="1:5" x14ac:dyDescent="0.35">
      <c r="A475">
        <v>474</v>
      </c>
      <c r="B475">
        <v>4</v>
      </c>
      <c r="C475">
        <v>1</v>
      </c>
      <c r="D475">
        <v>136</v>
      </c>
      <c r="E475" s="1">
        <v>43914</v>
      </c>
    </row>
    <row r="476" spans="1:5" x14ac:dyDescent="0.35">
      <c r="A476">
        <v>475</v>
      </c>
      <c r="B476">
        <v>4</v>
      </c>
      <c r="C476">
        <v>4</v>
      </c>
      <c r="D476">
        <v>132</v>
      </c>
      <c r="E476" s="1">
        <v>43914</v>
      </c>
    </row>
    <row r="477" spans="1:5" x14ac:dyDescent="0.35">
      <c r="A477">
        <v>476</v>
      </c>
      <c r="B477">
        <v>9</v>
      </c>
      <c r="C477">
        <v>5</v>
      </c>
      <c r="D477">
        <v>160</v>
      </c>
      <c r="E477" s="1">
        <v>43914</v>
      </c>
    </row>
    <row r="478" spans="1:5" x14ac:dyDescent="0.35">
      <c r="A478">
        <v>477</v>
      </c>
      <c r="B478">
        <v>5</v>
      </c>
      <c r="C478">
        <v>5</v>
      </c>
      <c r="D478">
        <v>245</v>
      </c>
      <c r="E478" s="1">
        <v>43914</v>
      </c>
    </row>
    <row r="479" spans="1:5" x14ac:dyDescent="0.35">
      <c r="A479">
        <v>478</v>
      </c>
      <c r="B479">
        <v>7</v>
      </c>
      <c r="C479">
        <v>5</v>
      </c>
      <c r="D479">
        <v>212</v>
      </c>
      <c r="E479" s="1">
        <v>43915</v>
      </c>
    </row>
    <row r="480" spans="1:5" x14ac:dyDescent="0.35">
      <c r="A480">
        <v>479</v>
      </c>
      <c r="B480">
        <v>10</v>
      </c>
      <c r="C480">
        <v>1</v>
      </c>
      <c r="D480">
        <v>227</v>
      </c>
      <c r="E480" s="1">
        <v>43915</v>
      </c>
    </row>
    <row r="481" spans="1:5" x14ac:dyDescent="0.35">
      <c r="A481">
        <v>480</v>
      </c>
      <c r="B481">
        <v>10</v>
      </c>
      <c r="C481">
        <v>3</v>
      </c>
      <c r="D481">
        <v>357</v>
      </c>
      <c r="E481" s="1">
        <v>43915</v>
      </c>
    </row>
    <row r="482" spans="1:5" x14ac:dyDescent="0.35">
      <c r="A482">
        <v>481</v>
      </c>
      <c r="B482">
        <v>9</v>
      </c>
      <c r="C482">
        <v>2</v>
      </c>
      <c r="D482">
        <v>136</v>
      </c>
      <c r="E482" s="1">
        <v>43915</v>
      </c>
    </row>
    <row r="483" spans="1:5" x14ac:dyDescent="0.35">
      <c r="A483">
        <v>482</v>
      </c>
      <c r="B483">
        <v>2</v>
      </c>
      <c r="C483">
        <v>2</v>
      </c>
      <c r="D483">
        <v>226</v>
      </c>
      <c r="E483" s="1">
        <v>43915</v>
      </c>
    </row>
    <row r="484" spans="1:5" x14ac:dyDescent="0.35">
      <c r="A484">
        <v>483</v>
      </c>
      <c r="B484">
        <v>4</v>
      </c>
      <c r="C484">
        <v>3</v>
      </c>
      <c r="D484">
        <v>207</v>
      </c>
      <c r="E484" s="1">
        <v>43916</v>
      </c>
    </row>
    <row r="485" spans="1:5" x14ac:dyDescent="0.35">
      <c r="A485">
        <v>484</v>
      </c>
      <c r="B485">
        <v>11</v>
      </c>
      <c r="C485">
        <v>7</v>
      </c>
      <c r="D485">
        <v>466</v>
      </c>
      <c r="E485" s="1">
        <v>43916</v>
      </c>
    </row>
    <row r="486" spans="1:5" x14ac:dyDescent="0.35">
      <c r="A486">
        <v>485</v>
      </c>
      <c r="B486">
        <v>4</v>
      </c>
      <c r="C486">
        <v>1</v>
      </c>
      <c r="D486">
        <v>399</v>
      </c>
      <c r="E486" s="1">
        <v>43916</v>
      </c>
    </row>
    <row r="487" spans="1:5" x14ac:dyDescent="0.35">
      <c r="A487">
        <v>486</v>
      </c>
      <c r="B487">
        <v>1</v>
      </c>
      <c r="C487">
        <v>7</v>
      </c>
      <c r="D487">
        <v>416</v>
      </c>
      <c r="E487" s="1">
        <v>43916</v>
      </c>
    </row>
    <row r="488" spans="1:5" x14ac:dyDescent="0.35">
      <c r="A488">
        <v>487</v>
      </c>
      <c r="B488">
        <v>3</v>
      </c>
      <c r="C488">
        <v>2</v>
      </c>
      <c r="D488">
        <v>419</v>
      </c>
      <c r="E488" s="1">
        <v>43916</v>
      </c>
    </row>
    <row r="489" spans="1:5" x14ac:dyDescent="0.35">
      <c r="A489">
        <v>488</v>
      </c>
      <c r="B489">
        <v>1</v>
      </c>
      <c r="C489">
        <v>4</v>
      </c>
      <c r="D489">
        <v>289</v>
      </c>
      <c r="E489" s="1">
        <v>43916</v>
      </c>
    </row>
    <row r="490" spans="1:5" x14ac:dyDescent="0.35">
      <c r="A490">
        <v>489</v>
      </c>
      <c r="B490">
        <v>1</v>
      </c>
      <c r="C490">
        <v>1</v>
      </c>
      <c r="D490">
        <v>236</v>
      </c>
      <c r="E490" s="1">
        <v>43917</v>
      </c>
    </row>
    <row r="491" spans="1:5" x14ac:dyDescent="0.35">
      <c r="A491">
        <v>490</v>
      </c>
      <c r="B491">
        <v>13</v>
      </c>
      <c r="C491">
        <v>7</v>
      </c>
      <c r="D491">
        <v>389</v>
      </c>
      <c r="E491" s="1">
        <v>43917</v>
      </c>
    </row>
    <row r="492" spans="1:5" x14ac:dyDescent="0.35">
      <c r="A492">
        <v>491</v>
      </c>
      <c r="B492">
        <v>4</v>
      </c>
      <c r="C492">
        <v>5</v>
      </c>
      <c r="D492">
        <v>279</v>
      </c>
      <c r="E492" s="1">
        <v>43917</v>
      </c>
    </row>
    <row r="493" spans="1:5" x14ac:dyDescent="0.35">
      <c r="A493">
        <v>492</v>
      </c>
      <c r="B493">
        <v>13</v>
      </c>
      <c r="C493">
        <v>2</v>
      </c>
      <c r="D493">
        <v>221</v>
      </c>
      <c r="E493" s="1">
        <v>43917</v>
      </c>
    </row>
    <row r="494" spans="1:5" x14ac:dyDescent="0.35">
      <c r="A494">
        <v>493</v>
      </c>
      <c r="B494">
        <v>12</v>
      </c>
      <c r="C494">
        <v>2</v>
      </c>
      <c r="D494">
        <v>121</v>
      </c>
      <c r="E494" s="1">
        <v>43917</v>
      </c>
    </row>
    <row r="495" spans="1:5" x14ac:dyDescent="0.35">
      <c r="A495">
        <v>494</v>
      </c>
      <c r="B495">
        <v>13</v>
      </c>
      <c r="C495">
        <v>1</v>
      </c>
      <c r="D495">
        <v>274</v>
      </c>
      <c r="E495" s="1">
        <v>43917</v>
      </c>
    </row>
    <row r="496" spans="1:5" x14ac:dyDescent="0.35">
      <c r="A496">
        <v>495</v>
      </c>
      <c r="B496">
        <v>9</v>
      </c>
      <c r="C496">
        <v>3</v>
      </c>
      <c r="D496">
        <v>309</v>
      </c>
      <c r="E496" s="1">
        <v>43917</v>
      </c>
    </row>
    <row r="497" spans="1:5" x14ac:dyDescent="0.35">
      <c r="A497">
        <v>496</v>
      </c>
      <c r="B497">
        <v>4</v>
      </c>
      <c r="C497">
        <v>7</v>
      </c>
      <c r="D497">
        <v>134</v>
      </c>
      <c r="E497" s="1">
        <v>43918</v>
      </c>
    </row>
    <row r="498" spans="1:5" x14ac:dyDescent="0.35">
      <c r="A498">
        <v>497</v>
      </c>
      <c r="B498">
        <v>6</v>
      </c>
      <c r="C498">
        <v>7</v>
      </c>
      <c r="D498">
        <v>174</v>
      </c>
      <c r="E498" s="1">
        <v>43918</v>
      </c>
    </row>
    <row r="499" spans="1:5" x14ac:dyDescent="0.35">
      <c r="A499">
        <v>498</v>
      </c>
      <c r="B499">
        <v>6</v>
      </c>
      <c r="C499">
        <v>6</v>
      </c>
      <c r="D499">
        <v>169</v>
      </c>
      <c r="E499" s="1">
        <v>43918</v>
      </c>
    </row>
    <row r="500" spans="1:5" x14ac:dyDescent="0.35">
      <c r="A500">
        <v>499</v>
      </c>
      <c r="B500">
        <v>8</v>
      </c>
      <c r="C500">
        <v>5</v>
      </c>
      <c r="D500">
        <v>299</v>
      </c>
      <c r="E500" s="1">
        <v>43918</v>
      </c>
    </row>
    <row r="501" spans="1:5" x14ac:dyDescent="0.35">
      <c r="A501">
        <v>500</v>
      </c>
      <c r="B501">
        <v>4</v>
      </c>
      <c r="C501">
        <v>3</v>
      </c>
      <c r="D501">
        <v>470</v>
      </c>
      <c r="E501" s="1">
        <v>43918</v>
      </c>
    </row>
    <row r="502" spans="1:5" x14ac:dyDescent="0.35">
      <c r="A502">
        <v>501</v>
      </c>
      <c r="B502">
        <v>5</v>
      </c>
      <c r="C502">
        <v>7</v>
      </c>
      <c r="D502">
        <v>362</v>
      </c>
      <c r="E502" s="1">
        <v>43919</v>
      </c>
    </row>
    <row r="503" spans="1:5" x14ac:dyDescent="0.35">
      <c r="A503">
        <v>502</v>
      </c>
      <c r="B503">
        <v>4</v>
      </c>
      <c r="C503">
        <v>6</v>
      </c>
      <c r="D503">
        <v>165</v>
      </c>
      <c r="E503" s="1">
        <v>43919</v>
      </c>
    </row>
    <row r="504" spans="1:5" x14ac:dyDescent="0.35">
      <c r="A504">
        <v>503</v>
      </c>
      <c r="B504">
        <v>8</v>
      </c>
      <c r="C504">
        <v>6</v>
      </c>
      <c r="D504">
        <v>143</v>
      </c>
      <c r="E504" s="1">
        <v>43919</v>
      </c>
    </row>
    <row r="505" spans="1:5" x14ac:dyDescent="0.35">
      <c r="A505">
        <v>504</v>
      </c>
      <c r="B505">
        <v>8</v>
      </c>
      <c r="C505">
        <v>2</v>
      </c>
      <c r="D505">
        <v>255</v>
      </c>
      <c r="E505" s="1">
        <v>43919</v>
      </c>
    </row>
    <row r="506" spans="1:5" x14ac:dyDescent="0.35">
      <c r="A506">
        <v>505</v>
      </c>
      <c r="B506">
        <v>11</v>
      </c>
      <c r="C506">
        <v>5</v>
      </c>
      <c r="D506">
        <v>466</v>
      </c>
      <c r="E506" s="1">
        <v>43919</v>
      </c>
    </row>
    <row r="507" spans="1:5" x14ac:dyDescent="0.35">
      <c r="A507">
        <v>506</v>
      </c>
      <c r="B507">
        <v>4</v>
      </c>
      <c r="C507">
        <v>6</v>
      </c>
      <c r="D507">
        <v>446</v>
      </c>
      <c r="E507" s="1">
        <v>43920</v>
      </c>
    </row>
    <row r="508" spans="1:5" x14ac:dyDescent="0.35">
      <c r="A508">
        <v>507</v>
      </c>
      <c r="B508">
        <v>6</v>
      </c>
      <c r="C508">
        <v>6</v>
      </c>
      <c r="D508">
        <v>306</v>
      </c>
      <c r="E508" s="1">
        <v>43920</v>
      </c>
    </row>
    <row r="509" spans="1:5" x14ac:dyDescent="0.35">
      <c r="A509">
        <v>508</v>
      </c>
      <c r="B509">
        <v>12</v>
      </c>
      <c r="C509">
        <v>1</v>
      </c>
      <c r="D509">
        <v>207</v>
      </c>
      <c r="E509" s="1">
        <v>43920</v>
      </c>
    </row>
    <row r="510" spans="1:5" x14ac:dyDescent="0.35">
      <c r="A510">
        <v>509</v>
      </c>
      <c r="B510">
        <v>10</v>
      </c>
      <c r="C510">
        <v>5</v>
      </c>
      <c r="D510">
        <v>363</v>
      </c>
      <c r="E510" s="1">
        <v>43920</v>
      </c>
    </row>
    <row r="511" spans="1:5" x14ac:dyDescent="0.35">
      <c r="A511">
        <v>510</v>
      </c>
      <c r="B511">
        <v>5</v>
      </c>
      <c r="C511">
        <v>1</v>
      </c>
      <c r="D511">
        <v>355</v>
      </c>
      <c r="E511" s="1">
        <v>43921</v>
      </c>
    </row>
    <row r="512" spans="1:5" x14ac:dyDescent="0.35">
      <c r="A512">
        <v>511</v>
      </c>
      <c r="B512">
        <v>14</v>
      </c>
      <c r="C512">
        <v>5</v>
      </c>
      <c r="D512">
        <v>137</v>
      </c>
      <c r="E512" s="1">
        <v>43921</v>
      </c>
    </row>
    <row r="513" spans="1:5" x14ac:dyDescent="0.35">
      <c r="A513">
        <v>512</v>
      </c>
      <c r="B513">
        <v>10</v>
      </c>
      <c r="C513">
        <v>5</v>
      </c>
      <c r="D513">
        <v>198</v>
      </c>
      <c r="E513" s="1">
        <v>43921</v>
      </c>
    </row>
    <row r="514" spans="1:5" x14ac:dyDescent="0.35">
      <c r="A514">
        <v>513</v>
      </c>
      <c r="B514">
        <v>7</v>
      </c>
      <c r="C514">
        <v>1</v>
      </c>
      <c r="D514">
        <v>253</v>
      </c>
      <c r="E514" s="1">
        <v>43921</v>
      </c>
    </row>
    <row r="515" spans="1:5" x14ac:dyDescent="0.35">
      <c r="A515">
        <v>514</v>
      </c>
      <c r="B515">
        <v>5</v>
      </c>
      <c r="C515">
        <v>3</v>
      </c>
      <c r="D515">
        <v>256</v>
      </c>
      <c r="E515" s="1">
        <v>43921</v>
      </c>
    </row>
    <row r="516" spans="1:5" x14ac:dyDescent="0.35">
      <c r="A516">
        <v>515</v>
      </c>
      <c r="B516">
        <v>1</v>
      </c>
      <c r="C516">
        <v>7</v>
      </c>
      <c r="D516">
        <v>106</v>
      </c>
      <c r="E516" s="1">
        <v>43921</v>
      </c>
    </row>
    <row r="517" spans="1:5" x14ac:dyDescent="0.35">
      <c r="A517">
        <v>516</v>
      </c>
      <c r="B517">
        <v>9</v>
      </c>
      <c r="C517">
        <v>4</v>
      </c>
      <c r="D517">
        <v>198</v>
      </c>
      <c r="E517" s="1">
        <v>43922</v>
      </c>
    </row>
    <row r="518" spans="1:5" x14ac:dyDescent="0.35">
      <c r="A518">
        <v>517</v>
      </c>
      <c r="B518">
        <v>8</v>
      </c>
      <c r="C518">
        <v>4</v>
      </c>
      <c r="D518">
        <v>311</v>
      </c>
      <c r="E518" s="1">
        <v>43922</v>
      </c>
    </row>
    <row r="519" spans="1:5" x14ac:dyDescent="0.35">
      <c r="A519">
        <v>518</v>
      </c>
      <c r="B519">
        <v>10</v>
      </c>
      <c r="C519">
        <v>6</v>
      </c>
      <c r="D519">
        <v>172</v>
      </c>
      <c r="E519" s="1">
        <v>43922</v>
      </c>
    </row>
    <row r="520" spans="1:5" x14ac:dyDescent="0.35">
      <c r="A520">
        <v>519</v>
      </c>
      <c r="B520">
        <v>8</v>
      </c>
      <c r="C520">
        <v>1</v>
      </c>
      <c r="D520">
        <v>164</v>
      </c>
      <c r="E520" s="1">
        <v>43922</v>
      </c>
    </row>
    <row r="521" spans="1:5" x14ac:dyDescent="0.35">
      <c r="A521">
        <v>520</v>
      </c>
      <c r="B521">
        <v>7</v>
      </c>
      <c r="C521">
        <v>7</v>
      </c>
      <c r="D521">
        <v>135</v>
      </c>
      <c r="E521" s="1">
        <v>43922</v>
      </c>
    </row>
    <row r="522" spans="1:5" x14ac:dyDescent="0.35">
      <c r="A522">
        <v>521</v>
      </c>
      <c r="B522">
        <v>12</v>
      </c>
      <c r="C522">
        <v>4</v>
      </c>
      <c r="D522">
        <v>308</v>
      </c>
      <c r="E522" s="1">
        <v>43922</v>
      </c>
    </row>
    <row r="523" spans="1:5" x14ac:dyDescent="0.35">
      <c r="A523">
        <v>522</v>
      </c>
      <c r="B523">
        <v>3</v>
      </c>
      <c r="C523">
        <v>4</v>
      </c>
      <c r="D523">
        <v>208</v>
      </c>
      <c r="E523" s="1">
        <v>43923</v>
      </c>
    </row>
    <row r="524" spans="1:5" x14ac:dyDescent="0.35">
      <c r="A524">
        <v>523</v>
      </c>
      <c r="B524">
        <v>6</v>
      </c>
      <c r="C524">
        <v>1</v>
      </c>
      <c r="D524">
        <v>204</v>
      </c>
      <c r="E524" s="1">
        <v>43923</v>
      </c>
    </row>
    <row r="525" spans="1:5" x14ac:dyDescent="0.35">
      <c r="A525">
        <v>524</v>
      </c>
      <c r="B525">
        <v>12</v>
      </c>
      <c r="C525">
        <v>1</v>
      </c>
      <c r="D525">
        <v>277</v>
      </c>
      <c r="E525" s="1">
        <v>43923</v>
      </c>
    </row>
    <row r="526" spans="1:5" x14ac:dyDescent="0.35">
      <c r="A526">
        <v>525</v>
      </c>
      <c r="B526">
        <v>4</v>
      </c>
      <c r="C526">
        <v>3</v>
      </c>
      <c r="D526">
        <v>127</v>
      </c>
      <c r="E526" s="1">
        <v>43923</v>
      </c>
    </row>
    <row r="527" spans="1:5" x14ac:dyDescent="0.35">
      <c r="A527">
        <v>526</v>
      </c>
      <c r="B527">
        <v>5</v>
      </c>
      <c r="C527">
        <v>5</v>
      </c>
      <c r="D527">
        <v>154</v>
      </c>
      <c r="E527" s="1">
        <v>43923</v>
      </c>
    </row>
    <row r="528" spans="1:5" x14ac:dyDescent="0.35">
      <c r="A528">
        <v>527</v>
      </c>
      <c r="B528">
        <v>2</v>
      </c>
      <c r="C528">
        <v>1</v>
      </c>
      <c r="D528">
        <v>308</v>
      </c>
      <c r="E528" s="1">
        <v>43924</v>
      </c>
    </row>
    <row r="529" spans="1:5" x14ac:dyDescent="0.35">
      <c r="A529">
        <v>528</v>
      </c>
      <c r="B529">
        <v>2</v>
      </c>
      <c r="C529">
        <v>3</v>
      </c>
      <c r="D529">
        <v>479</v>
      </c>
      <c r="E529" s="1">
        <v>43924</v>
      </c>
    </row>
    <row r="530" spans="1:5" x14ac:dyDescent="0.35">
      <c r="A530">
        <v>529</v>
      </c>
      <c r="B530">
        <v>4</v>
      </c>
      <c r="C530">
        <v>4</v>
      </c>
      <c r="D530">
        <v>159</v>
      </c>
      <c r="E530" s="1">
        <v>43924</v>
      </c>
    </row>
    <row r="531" spans="1:5" x14ac:dyDescent="0.35">
      <c r="A531">
        <v>530</v>
      </c>
      <c r="B531">
        <v>4</v>
      </c>
      <c r="C531">
        <v>3</v>
      </c>
      <c r="D531">
        <v>347</v>
      </c>
      <c r="E531" s="1">
        <v>43924</v>
      </c>
    </row>
    <row r="532" spans="1:5" x14ac:dyDescent="0.35">
      <c r="A532">
        <v>531</v>
      </c>
      <c r="B532">
        <v>4</v>
      </c>
      <c r="C532">
        <v>4</v>
      </c>
      <c r="D532">
        <v>460</v>
      </c>
      <c r="E532" s="1">
        <v>43925</v>
      </c>
    </row>
    <row r="533" spans="1:5" x14ac:dyDescent="0.35">
      <c r="A533">
        <v>532</v>
      </c>
      <c r="B533">
        <v>8</v>
      </c>
      <c r="C533">
        <v>4</v>
      </c>
      <c r="D533">
        <v>438</v>
      </c>
      <c r="E533" s="1">
        <v>43925</v>
      </c>
    </row>
    <row r="534" spans="1:5" x14ac:dyDescent="0.35">
      <c r="A534">
        <v>533</v>
      </c>
      <c r="B534">
        <v>1</v>
      </c>
      <c r="C534">
        <v>3</v>
      </c>
      <c r="D534">
        <v>153</v>
      </c>
      <c r="E534" s="1">
        <v>43925</v>
      </c>
    </row>
    <row r="535" spans="1:5" x14ac:dyDescent="0.35">
      <c r="A535">
        <v>534</v>
      </c>
      <c r="B535">
        <v>4</v>
      </c>
      <c r="C535">
        <v>2</v>
      </c>
      <c r="D535">
        <v>404</v>
      </c>
      <c r="E535" s="1">
        <v>43925</v>
      </c>
    </row>
    <row r="536" spans="1:5" x14ac:dyDescent="0.35">
      <c r="A536">
        <v>535</v>
      </c>
      <c r="B536">
        <v>8</v>
      </c>
      <c r="C536">
        <v>2</v>
      </c>
      <c r="D536">
        <v>343</v>
      </c>
      <c r="E536" s="1">
        <v>43925</v>
      </c>
    </row>
    <row r="537" spans="1:5" x14ac:dyDescent="0.35">
      <c r="A537">
        <v>536</v>
      </c>
      <c r="B537">
        <v>7</v>
      </c>
      <c r="C537">
        <v>6</v>
      </c>
      <c r="D537">
        <v>304</v>
      </c>
      <c r="E537" s="1">
        <v>43926</v>
      </c>
    </row>
    <row r="538" spans="1:5" x14ac:dyDescent="0.35">
      <c r="A538">
        <v>537</v>
      </c>
      <c r="B538">
        <v>5</v>
      </c>
      <c r="C538">
        <v>7</v>
      </c>
      <c r="D538">
        <v>491</v>
      </c>
      <c r="E538" s="1">
        <v>43926</v>
      </c>
    </row>
    <row r="539" spans="1:5" x14ac:dyDescent="0.35">
      <c r="A539">
        <v>538</v>
      </c>
      <c r="B539">
        <v>11</v>
      </c>
      <c r="C539">
        <v>7</v>
      </c>
      <c r="D539">
        <v>272</v>
      </c>
      <c r="E539" s="1">
        <v>43926</v>
      </c>
    </row>
    <row r="540" spans="1:5" x14ac:dyDescent="0.35">
      <c r="A540">
        <v>539</v>
      </c>
      <c r="B540">
        <v>1</v>
      </c>
      <c r="C540">
        <v>2</v>
      </c>
      <c r="D540">
        <v>199</v>
      </c>
      <c r="E540" s="1">
        <v>43926</v>
      </c>
    </row>
    <row r="541" spans="1:5" x14ac:dyDescent="0.35">
      <c r="A541">
        <v>540</v>
      </c>
      <c r="B541">
        <v>12</v>
      </c>
      <c r="C541">
        <v>2</v>
      </c>
      <c r="D541">
        <v>406</v>
      </c>
      <c r="E541" s="1">
        <v>43926</v>
      </c>
    </row>
    <row r="542" spans="1:5" x14ac:dyDescent="0.35">
      <c r="A542">
        <v>541</v>
      </c>
      <c r="B542">
        <v>14</v>
      </c>
      <c r="C542">
        <v>2</v>
      </c>
      <c r="D542">
        <v>313</v>
      </c>
      <c r="E542" s="1">
        <v>43926</v>
      </c>
    </row>
    <row r="543" spans="1:5" x14ac:dyDescent="0.35">
      <c r="A543">
        <v>542</v>
      </c>
      <c r="B543">
        <v>3</v>
      </c>
      <c r="C543">
        <v>6</v>
      </c>
      <c r="D543">
        <v>310</v>
      </c>
      <c r="E543" s="1">
        <v>43926</v>
      </c>
    </row>
    <row r="544" spans="1:5" x14ac:dyDescent="0.35">
      <c r="A544">
        <v>543</v>
      </c>
      <c r="B544">
        <v>11</v>
      </c>
      <c r="C544">
        <v>6</v>
      </c>
      <c r="D544">
        <v>135</v>
      </c>
      <c r="E544" s="1">
        <v>43927</v>
      </c>
    </row>
    <row r="545" spans="1:5" x14ac:dyDescent="0.35">
      <c r="A545">
        <v>544</v>
      </c>
      <c r="B545">
        <v>10</v>
      </c>
      <c r="C545">
        <v>7</v>
      </c>
      <c r="D545">
        <v>427</v>
      </c>
      <c r="E545" s="1">
        <v>43927</v>
      </c>
    </row>
    <row r="546" spans="1:5" x14ac:dyDescent="0.35">
      <c r="A546">
        <v>545</v>
      </c>
      <c r="B546">
        <v>4</v>
      </c>
      <c r="C546">
        <v>3</v>
      </c>
      <c r="D546">
        <v>464</v>
      </c>
      <c r="E546" s="1">
        <v>43927</v>
      </c>
    </row>
    <row r="547" spans="1:5" x14ac:dyDescent="0.35">
      <c r="A547">
        <v>546</v>
      </c>
      <c r="B547">
        <v>11</v>
      </c>
      <c r="C547">
        <v>5</v>
      </c>
      <c r="D547">
        <v>383</v>
      </c>
      <c r="E547" s="1">
        <v>43927</v>
      </c>
    </row>
    <row r="548" spans="1:5" x14ac:dyDescent="0.35">
      <c r="A548">
        <v>547</v>
      </c>
      <c r="B548">
        <v>10</v>
      </c>
      <c r="C548">
        <v>4</v>
      </c>
      <c r="D548">
        <v>426</v>
      </c>
      <c r="E548" s="1">
        <v>43927</v>
      </c>
    </row>
    <row r="549" spans="1:5" x14ac:dyDescent="0.35">
      <c r="A549">
        <v>548</v>
      </c>
      <c r="B549">
        <v>5</v>
      </c>
      <c r="C549">
        <v>5</v>
      </c>
      <c r="D549">
        <v>210</v>
      </c>
      <c r="E549" s="1">
        <v>43927</v>
      </c>
    </row>
    <row r="550" spans="1:5" x14ac:dyDescent="0.35">
      <c r="A550">
        <v>549</v>
      </c>
      <c r="B550">
        <v>14</v>
      </c>
      <c r="C550">
        <v>1</v>
      </c>
      <c r="D550">
        <v>317</v>
      </c>
      <c r="E550" s="1">
        <v>43928</v>
      </c>
    </row>
    <row r="551" spans="1:5" x14ac:dyDescent="0.35">
      <c r="A551">
        <v>550</v>
      </c>
      <c r="B551">
        <v>9</v>
      </c>
      <c r="C551">
        <v>6</v>
      </c>
      <c r="D551">
        <v>314</v>
      </c>
      <c r="E551" s="1">
        <v>43928</v>
      </c>
    </row>
    <row r="552" spans="1:5" x14ac:dyDescent="0.35">
      <c r="A552">
        <v>551</v>
      </c>
      <c r="B552">
        <v>13</v>
      </c>
      <c r="C552">
        <v>4</v>
      </c>
      <c r="D552">
        <v>223</v>
      </c>
      <c r="E552" s="1">
        <v>43928</v>
      </c>
    </row>
    <row r="553" spans="1:5" x14ac:dyDescent="0.35">
      <c r="A553">
        <v>552</v>
      </c>
      <c r="B553">
        <v>9</v>
      </c>
      <c r="C553">
        <v>7</v>
      </c>
      <c r="D553">
        <v>106</v>
      </c>
      <c r="E553" s="1">
        <v>43928</v>
      </c>
    </row>
    <row r="554" spans="1:5" x14ac:dyDescent="0.35">
      <c r="A554">
        <v>553</v>
      </c>
      <c r="B554">
        <v>13</v>
      </c>
      <c r="C554">
        <v>2</v>
      </c>
      <c r="D554">
        <v>471</v>
      </c>
      <c r="E554" s="1">
        <v>43928</v>
      </c>
    </row>
    <row r="555" spans="1:5" x14ac:dyDescent="0.35">
      <c r="A555">
        <v>554</v>
      </c>
      <c r="B555">
        <v>14</v>
      </c>
      <c r="C555">
        <v>5</v>
      </c>
      <c r="D555">
        <v>194</v>
      </c>
      <c r="E555" s="1">
        <v>43928</v>
      </c>
    </row>
    <row r="556" spans="1:5" x14ac:dyDescent="0.35">
      <c r="A556">
        <v>555</v>
      </c>
      <c r="B556">
        <v>1</v>
      </c>
      <c r="C556">
        <v>7</v>
      </c>
      <c r="D556">
        <v>377</v>
      </c>
      <c r="E556" s="1">
        <v>43929</v>
      </c>
    </row>
    <row r="557" spans="1:5" x14ac:dyDescent="0.35">
      <c r="A557">
        <v>556</v>
      </c>
      <c r="B557">
        <v>2</v>
      </c>
      <c r="C557">
        <v>1</v>
      </c>
      <c r="D557">
        <v>289</v>
      </c>
      <c r="E557" s="1">
        <v>43929</v>
      </c>
    </row>
    <row r="558" spans="1:5" x14ac:dyDescent="0.35">
      <c r="A558">
        <v>557</v>
      </c>
      <c r="B558">
        <v>9</v>
      </c>
      <c r="C558">
        <v>1</v>
      </c>
      <c r="D558">
        <v>339</v>
      </c>
      <c r="E558" s="1">
        <v>43929</v>
      </c>
    </row>
    <row r="559" spans="1:5" x14ac:dyDescent="0.35">
      <c r="A559">
        <v>558</v>
      </c>
      <c r="B559">
        <v>4</v>
      </c>
      <c r="C559">
        <v>1</v>
      </c>
      <c r="D559">
        <v>448</v>
      </c>
      <c r="E559" s="1">
        <v>43929</v>
      </c>
    </row>
    <row r="560" spans="1:5" x14ac:dyDescent="0.35">
      <c r="A560">
        <v>559</v>
      </c>
      <c r="B560">
        <v>13</v>
      </c>
      <c r="C560">
        <v>7</v>
      </c>
      <c r="D560">
        <v>338</v>
      </c>
      <c r="E560" s="1">
        <v>43930</v>
      </c>
    </row>
    <row r="561" spans="1:5" x14ac:dyDescent="0.35">
      <c r="A561">
        <v>560</v>
      </c>
      <c r="B561">
        <v>7</v>
      </c>
      <c r="C561">
        <v>2</v>
      </c>
      <c r="D561">
        <v>170</v>
      </c>
      <c r="E561" s="1">
        <v>43930</v>
      </c>
    </row>
    <row r="562" spans="1:5" x14ac:dyDescent="0.35">
      <c r="A562">
        <v>561</v>
      </c>
      <c r="B562">
        <v>5</v>
      </c>
      <c r="C562">
        <v>2</v>
      </c>
      <c r="D562">
        <v>139</v>
      </c>
      <c r="E562" s="1">
        <v>43930</v>
      </c>
    </row>
    <row r="563" spans="1:5" x14ac:dyDescent="0.35">
      <c r="A563">
        <v>562</v>
      </c>
      <c r="B563">
        <v>5</v>
      </c>
      <c r="C563">
        <v>7</v>
      </c>
      <c r="D563">
        <v>393</v>
      </c>
      <c r="E563" s="1">
        <v>43930</v>
      </c>
    </row>
    <row r="564" spans="1:5" x14ac:dyDescent="0.35">
      <c r="A564">
        <v>563</v>
      </c>
      <c r="B564">
        <v>13</v>
      </c>
      <c r="C564">
        <v>6</v>
      </c>
      <c r="D564">
        <v>407</v>
      </c>
      <c r="E564" s="1">
        <v>43930</v>
      </c>
    </row>
    <row r="565" spans="1:5" x14ac:dyDescent="0.35">
      <c r="A565">
        <v>564</v>
      </c>
      <c r="B565">
        <v>7</v>
      </c>
      <c r="C565">
        <v>6</v>
      </c>
      <c r="D565">
        <v>316</v>
      </c>
      <c r="E565" s="1">
        <v>43930</v>
      </c>
    </row>
    <row r="566" spans="1:5" x14ac:dyDescent="0.35">
      <c r="A566">
        <v>565</v>
      </c>
      <c r="B566">
        <v>2</v>
      </c>
      <c r="C566">
        <v>1</v>
      </c>
      <c r="D566">
        <v>285</v>
      </c>
      <c r="E566" s="1">
        <v>43930</v>
      </c>
    </row>
    <row r="567" spans="1:5" x14ac:dyDescent="0.35">
      <c r="A567">
        <v>566</v>
      </c>
      <c r="B567">
        <v>12</v>
      </c>
      <c r="C567">
        <v>2</v>
      </c>
      <c r="D567">
        <v>490</v>
      </c>
      <c r="E567" s="1">
        <v>43931</v>
      </c>
    </row>
    <row r="568" spans="1:5" x14ac:dyDescent="0.35">
      <c r="A568">
        <v>567</v>
      </c>
      <c r="B568">
        <v>7</v>
      </c>
      <c r="C568">
        <v>2</v>
      </c>
      <c r="D568">
        <v>183</v>
      </c>
      <c r="E568" s="1">
        <v>43931</v>
      </c>
    </row>
    <row r="569" spans="1:5" x14ac:dyDescent="0.35">
      <c r="A569">
        <v>568</v>
      </c>
      <c r="B569">
        <v>7</v>
      </c>
      <c r="C569">
        <v>2</v>
      </c>
      <c r="D569">
        <v>190</v>
      </c>
      <c r="E569" s="1">
        <v>43931</v>
      </c>
    </row>
    <row r="570" spans="1:5" x14ac:dyDescent="0.35">
      <c r="A570">
        <v>569</v>
      </c>
      <c r="B570">
        <v>3</v>
      </c>
      <c r="C570">
        <v>6</v>
      </c>
      <c r="D570">
        <v>128</v>
      </c>
      <c r="E570" s="1">
        <v>43931</v>
      </c>
    </row>
    <row r="571" spans="1:5" x14ac:dyDescent="0.35">
      <c r="A571">
        <v>570</v>
      </c>
      <c r="B571">
        <v>2</v>
      </c>
      <c r="C571">
        <v>7</v>
      </c>
      <c r="D571">
        <v>354</v>
      </c>
      <c r="E571" s="1">
        <v>43931</v>
      </c>
    </row>
    <row r="572" spans="1:5" x14ac:dyDescent="0.35">
      <c r="A572">
        <v>571</v>
      </c>
      <c r="B572">
        <v>11</v>
      </c>
      <c r="C572">
        <v>4</v>
      </c>
      <c r="D572">
        <v>479</v>
      </c>
      <c r="E572" s="1">
        <v>43932</v>
      </c>
    </row>
    <row r="573" spans="1:5" x14ac:dyDescent="0.35">
      <c r="A573">
        <v>572</v>
      </c>
      <c r="B573">
        <v>14</v>
      </c>
      <c r="C573">
        <v>7</v>
      </c>
      <c r="D573">
        <v>331</v>
      </c>
      <c r="E573" s="1">
        <v>43932</v>
      </c>
    </row>
    <row r="574" spans="1:5" x14ac:dyDescent="0.35">
      <c r="A574">
        <v>573</v>
      </c>
      <c r="B574">
        <v>11</v>
      </c>
      <c r="C574">
        <v>3</v>
      </c>
      <c r="D574">
        <v>166</v>
      </c>
      <c r="E574" s="1">
        <v>43932</v>
      </c>
    </row>
    <row r="575" spans="1:5" x14ac:dyDescent="0.35">
      <c r="A575">
        <v>574</v>
      </c>
      <c r="B575">
        <v>11</v>
      </c>
      <c r="C575">
        <v>6</v>
      </c>
      <c r="D575">
        <v>348</v>
      </c>
      <c r="E575" s="1">
        <v>43932</v>
      </c>
    </row>
    <row r="576" spans="1:5" x14ac:dyDescent="0.35">
      <c r="A576">
        <v>575</v>
      </c>
      <c r="B576">
        <v>13</v>
      </c>
      <c r="C576">
        <v>5</v>
      </c>
      <c r="D576">
        <v>104</v>
      </c>
      <c r="E576" s="1">
        <v>43932</v>
      </c>
    </row>
    <row r="577" spans="1:5" x14ac:dyDescent="0.35">
      <c r="A577">
        <v>576</v>
      </c>
      <c r="B577">
        <v>7</v>
      </c>
      <c r="C577">
        <v>5</v>
      </c>
      <c r="D577">
        <v>160</v>
      </c>
      <c r="E577" s="1">
        <v>43933</v>
      </c>
    </row>
    <row r="578" spans="1:5" x14ac:dyDescent="0.35">
      <c r="A578">
        <v>577</v>
      </c>
      <c r="B578">
        <v>6</v>
      </c>
      <c r="C578">
        <v>4</v>
      </c>
      <c r="D578">
        <v>398</v>
      </c>
      <c r="E578" s="1">
        <v>43933</v>
      </c>
    </row>
    <row r="579" spans="1:5" x14ac:dyDescent="0.35">
      <c r="A579">
        <v>578</v>
      </c>
      <c r="B579">
        <v>1</v>
      </c>
      <c r="C579">
        <v>1</v>
      </c>
      <c r="D579">
        <v>391</v>
      </c>
      <c r="E579" s="1">
        <v>43933</v>
      </c>
    </row>
    <row r="580" spans="1:5" x14ac:dyDescent="0.35">
      <c r="A580">
        <v>579</v>
      </c>
      <c r="B580">
        <v>12</v>
      </c>
      <c r="C580">
        <v>1</v>
      </c>
      <c r="D580">
        <v>410</v>
      </c>
      <c r="E580" s="1">
        <v>43933</v>
      </c>
    </row>
    <row r="581" spans="1:5" x14ac:dyDescent="0.35">
      <c r="A581">
        <v>580</v>
      </c>
      <c r="B581">
        <v>1</v>
      </c>
      <c r="C581">
        <v>6</v>
      </c>
      <c r="D581">
        <v>351</v>
      </c>
      <c r="E581" s="1">
        <v>43933</v>
      </c>
    </row>
    <row r="582" spans="1:5" x14ac:dyDescent="0.35">
      <c r="A582">
        <v>581</v>
      </c>
      <c r="B582">
        <v>12</v>
      </c>
      <c r="C582">
        <v>6</v>
      </c>
      <c r="D582">
        <v>215</v>
      </c>
      <c r="E582" s="1">
        <v>43933</v>
      </c>
    </row>
    <row r="583" spans="1:5" x14ac:dyDescent="0.35">
      <c r="A583">
        <v>582</v>
      </c>
      <c r="B583">
        <v>11</v>
      </c>
      <c r="C583">
        <v>5</v>
      </c>
      <c r="D583">
        <v>143</v>
      </c>
      <c r="E583" s="1">
        <v>43933</v>
      </c>
    </row>
    <row r="584" spans="1:5" x14ac:dyDescent="0.35">
      <c r="A584">
        <v>583</v>
      </c>
      <c r="B584">
        <v>6</v>
      </c>
      <c r="C584">
        <v>2</v>
      </c>
      <c r="D584">
        <v>303</v>
      </c>
      <c r="E584" s="1">
        <v>43934</v>
      </c>
    </row>
    <row r="585" spans="1:5" x14ac:dyDescent="0.35">
      <c r="A585">
        <v>584</v>
      </c>
      <c r="B585">
        <v>9</v>
      </c>
      <c r="C585">
        <v>2</v>
      </c>
      <c r="D585">
        <v>264</v>
      </c>
      <c r="E585" s="1">
        <v>43934</v>
      </c>
    </row>
    <row r="586" spans="1:5" x14ac:dyDescent="0.35">
      <c r="A586">
        <v>585</v>
      </c>
      <c r="B586">
        <v>6</v>
      </c>
      <c r="C586">
        <v>6</v>
      </c>
      <c r="D586">
        <v>264</v>
      </c>
      <c r="E586" s="1">
        <v>43934</v>
      </c>
    </row>
    <row r="587" spans="1:5" x14ac:dyDescent="0.35">
      <c r="A587">
        <v>586</v>
      </c>
      <c r="B587">
        <v>8</v>
      </c>
      <c r="C587">
        <v>2</v>
      </c>
      <c r="D587">
        <v>462</v>
      </c>
      <c r="E587" s="1">
        <v>43934</v>
      </c>
    </row>
    <row r="588" spans="1:5" x14ac:dyDescent="0.35">
      <c r="A588">
        <v>587</v>
      </c>
      <c r="B588">
        <v>9</v>
      </c>
      <c r="C588">
        <v>4</v>
      </c>
      <c r="D588">
        <v>405</v>
      </c>
      <c r="E588" s="1">
        <v>43934</v>
      </c>
    </row>
    <row r="589" spans="1:5" x14ac:dyDescent="0.35">
      <c r="A589">
        <v>588</v>
      </c>
      <c r="B589">
        <v>14</v>
      </c>
      <c r="C589">
        <v>1</v>
      </c>
      <c r="D589">
        <v>304</v>
      </c>
      <c r="E589" s="1">
        <v>43935</v>
      </c>
    </row>
    <row r="590" spans="1:5" x14ac:dyDescent="0.35">
      <c r="A590">
        <v>589</v>
      </c>
      <c r="B590">
        <v>13</v>
      </c>
      <c r="C590">
        <v>2</v>
      </c>
      <c r="D590">
        <v>132</v>
      </c>
      <c r="E590" s="1">
        <v>43935</v>
      </c>
    </row>
    <row r="591" spans="1:5" x14ac:dyDescent="0.35">
      <c r="A591">
        <v>590</v>
      </c>
      <c r="B591">
        <v>7</v>
      </c>
      <c r="C591">
        <v>7</v>
      </c>
      <c r="D591">
        <v>242</v>
      </c>
      <c r="E591" s="1">
        <v>43935</v>
      </c>
    </row>
    <row r="592" spans="1:5" x14ac:dyDescent="0.35">
      <c r="A592">
        <v>591</v>
      </c>
      <c r="B592">
        <v>5</v>
      </c>
      <c r="C592">
        <v>1</v>
      </c>
      <c r="D592">
        <v>486</v>
      </c>
      <c r="E592" s="1">
        <v>43935</v>
      </c>
    </row>
    <row r="593" spans="1:5" x14ac:dyDescent="0.35">
      <c r="A593">
        <v>592</v>
      </c>
      <c r="B593">
        <v>11</v>
      </c>
      <c r="C593">
        <v>5</v>
      </c>
      <c r="D593">
        <v>478</v>
      </c>
      <c r="E593" s="1">
        <v>43935</v>
      </c>
    </row>
    <row r="594" spans="1:5" x14ac:dyDescent="0.35">
      <c r="A594">
        <v>593</v>
      </c>
      <c r="B594">
        <v>10</v>
      </c>
      <c r="C594">
        <v>7</v>
      </c>
      <c r="D594">
        <v>205</v>
      </c>
      <c r="E594" s="1">
        <v>43936</v>
      </c>
    </row>
    <row r="595" spans="1:5" x14ac:dyDescent="0.35">
      <c r="A595">
        <v>594</v>
      </c>
      <c r="B595">
        <v>13</v>
      </c>
      <c r="C595">
        <v>6</v>
      </c>
      <c r="D595">
        <v>460</v>
      </c>
      <c r="E595" s="1">
        <v>43936</v>
      </c>
    </row>
    <row r="596" spans="1:5" x14ac:dyDescent="0.35">
      <c r="A596">
        <v>595</v>
      </c>
      <c r="B596">
        <v>7</v>
      </c>
      <c r="C596">
        <v>5</v>
      </c>
      <c r="D596">
        <v>378</v>
      </c>
      <c r="E596" s="1">
        <v>43936</v>
      </c>
    </row>
    <row r="597" spans="1:5" x14ac:dyDescent="0.35">
      <c r="A597">
        <v>596</v>
      </c>
      <c r="B597">
        <v>13</v>
      </c>
      <c r="C597">
        <v>3</v>
      </c>
      <c r="D597">
        <v>340</v>
      </c>
      <c r="E597" s="1">
        <v>43936</v>
      </c>
    </row>
    <row r="598" spans="1:5" x14ac:dyDescent="0.35">
      <c r="A598">
        <v>597</v>
      </c>
      <c r="B598">
        <v>9</v>
      </c>
      <c r="C598">
        <v>1</v>
      </c>
      <c r="D598">
        <v>192</v>
      </c>
      <c r="E598" s="1">
        <v>43936</v>
      </c>
    </row>
    <row r="599" spans="1:5" x14ac:dyDescent="0.35">
      <c r="A599">
        <v>598</v>
      </c>
      <c r="B599">
        <v>2</v>
      </c>
      <c r="C599">
        <v>4</v>
      </c>
      <c r="D599">
        <v>242</v>
      </c>
      <c r="E599" s="1">
        <v>43937</v>
      </c>
    </row>
    <row r="600" spans="1:5" x14ac:dyDescent="0.35">
      <c r="A600">
        <v>599</v>
      </c>
      <c r="B600">
        <v>11</v>
      </c>
      <c r="C600">
        <v>1</v>
      </c>
      <c r="D600">
        <v>197</v>
      </c>
      <c r="E600" s="1">
        <v>43937</v>
      </c>
    </row>
    <row r="601" spans="1:5" x14ac:dyDescent="0.35">
      <c r="A601">
        <v>600</v>
      </c>
      <c r="B601">
        <v>3</v>
      </c>
      <c r="C601">
        <v>3</v>
      </c>
      <c r="D601">
        <v>415</v>
      </c>
      <c r="E601" s="1">
        <v>43937</v>
      </c>
    </row>
    <row r="602" spans="1:5" x14ac:dyDescent="0.35">
      <c r="A602">
        <v>601</v>
      </c>
      <c r="B602">
        <v>8</v>
      </c>
      <c r="C602">
        <v>2</v>
      </c>
      <c r="D602">
        <v>490</v>
      </c>
      <c r="E602" s="1">
        <v>43937</v>
      </c>
    </row>
    <row r="603" spans="1:5" x14ac:dyDescent="0.35">
      <c r="A603">
        <v>602</v>
      </c>
      <c r="B603">
        <v>6</v>
      </c>
      <c r="C603">
        <v>1</v>
      </c>
      <c r="D603">
        <v>432</v>
      </c>
      <c r="E603" s="1">
        <v>43938</v>
      </c>
    </row>
    <row r="604" spans="1:5" x14ac:dyDescent="0.35">
      <c r="A604">
        <v>603</v>
      </c>
      <c r="B604">
        <v>9</v>
      </c>
      <c r="C604">
        <v>6</v>
      </c>
      <c r="D604">
        <v>180</v>
      </c>
      <c r="E604" s="1">
        <v>43938</v>
      </c>
    </row>
    <row r="605" spans="1:5" x14ac:dyDescent="0.35">
      <c r="A605">
        <v>604</v>
      </c>
      <c r="B605">
        <v>10</v>
      </c>
      <c r="C605">
        <v>2</v>
      </c>
      <c r="D605">
        <v>443</v>
      </c>
      <c r="E605" s="1">
        <v>43938</v>
      </c>
    </row>
    <row r="606" spans="1:5" x14ac:dyDescent="0.35">
      <c r="A606">
        <v>605</v>
      </c>
      <c r="B606">
        <v>6</v>
      </c>
      <c r="C606">
        <v>1</v>
      </c>
      <c r="D606">
        <v>331</v>
      </c>
      <c r="E606" s="1">
        <v>43938</v>
      </c>
    </row>
    <row r="607" spans="1:5" x14ac:dyDescent="0.35">
      <c r="A607">
        <v>606</v>
      </c>
      <c r="B607">
        <v>13</v>
      </c>
      <c r="C607">
        <v>2</v>
      </c>
      <c r="D607">
        <v>239</v>
      </c>
      <c r="E607" s="1">
        <v>43938</v>
      </c>
    </row>
    <row r="608" spans="1:5" x14ac:dyDescent="0.35">
      <c r="A608">
        <v>607</v>
      </c>
      <c r="B608">
        <v>12</v>
      </c>
      <c r="C608">
        <v>3</v>
      </c>
      <c r="D608">
        <v>201</v>
      </c>
      <c r="E608" s="1">
        <v>43939</v>
      </c>
    </row>
    <row r="609" spans="1:5" x14ac:dyDescent="0.35">
      <c r="A609">
        <v>608</v>
      </c>
      <c r="B609">
        <v>2</v>
      </c>
      <c r="C609">
        <v>7</v>
      </c>
      <c r="D609">
        <v>451</v>
      </c>
      <c r="E609" s="1">
        <v>43939</v>
      </c>
    </row>
    <row r="610" spans="1:5" x14ac:dyDescent="0.35">
      <c r="A610">
        <v>609</v>
      </c>
      <c r="B610">
        <v>3</v>
      </c>
      <c r="C610">
        <v>2</v>
      </c>
      <c r="D610">
        <v>191</v>
      </c>
      <c r="E610" s="1">
        <v>43939</v>
      </c>
    </row>
    <row r="611" spans="1:5" x14ac:dyDescent="0.35">
      <c r="A611">
        <v>610</v>
      </c>
      <c r="B611">
        <v>6</v>
      </c>
      <c r="C611">
        <v>4</v>
      </c>
      <c r="D611">
        <v>409</v>
      </c>
      <c r="E611" s="1">
        <v>43939</v>
      </c>
    </row>
    <row r="612" spans="1:5" x14ac:dyDescent="0.35">
      <c r="A612">
        <v>611</v>
      </c>
      <c r="B612">
        <v>14</v>
      </c>
      <c r="C612">
        <v>1</v>
      </c>
      <c r="D612">
        <v>215</v>
      </c>
      <c r="E612" s="1">
        <v>43939</v>
      </c>
    </row>
    <row r="613" spans="1:5" x14ac:dyDescent="0.35">
      <c r="A613">
        <v>612</v>
      </c>
      <c r="B613">
        <v>10</v>
      </c>
      <c r="C613">
        <v>4</v>
      </c>
      <c r="D613">
        <v>225</v>
      </c>
      <c r="E613" s="1">
        <v>43939</v>
      </c>
    </row>
    <row r="614" spans="1:5" x14ac:dyDescent="0.35">
      <c r="A614">
        <v>613</v>
      </c>
      <c r="B614">
        <v>13</v>
      </c>
      <c r="C614">
        <v>5</v>
      </c>
      <c r="D614">
        <v>110</v>
      </c>
      <c r="E614" s="1">
        <v>43940</v>
      </c>
    </row>
    <row r="615" spans="1:5" x14ac:dyDescent="0.35">
      <c r="A615">
        <v>614</v>
      </c>
      <c r="B615">
        <v>12</v>
      </c>
      <c r="C615">
        <v>7</v>
      </c>
      <c r="D615">
        <v>334</v>
      </c>
      <c r="E615" s="1">
        <v>43940</v>
      </c>
    </row>
    <row r="616" spans="1:5" x14ac:dyDescent="0.35">
      <c r="A616">
        <v>615</v>
      </c>
      <c r="B616">
        <v>14</v>
      </c>
      <c r="C616">
        <v>2</v>
      </c>
      <c r="D616">
        <v>156</v>
      </c>
      <c r="E616" s="1">
        <v>43940</v>
      </c>
    </row>
    <row r="617" spans="1:5" x14ac:dyDescent="0.35">
      <c r="A617">
        <v>616</v>
      </c>
      <c r="B617">
        <v>5</v>
      </c>
      <c r="C617">
        <v>1</v>
      </c>
      <c r="D617">
        <v>166</v>
      </c>
      <c r="E617" s="1">
        <v>43940</v>
      </c>
    </row>
    <row r="618" spans="1:5" x14ac:dyDescent="0.35">
      <c r="A618">
        <v>617</v>
      </c>
      <c r="B618">
        <v>2</v>
      </c>
      <c r="C618">
        <v>6</v>
      </c>
      <c r="D618">
        <v>349</v>
      </c>
      <c r="E618" s="1">
        <v>43940</v>
      </c>
    </row>
    <row r="619" spans="1:5" x14ac:dyDescent="0.35">
      <c r="A619">
        <v>618</v>
      </c>
      <c r="B619">
        <v>3</v>
      </c>
      <c r="C619">
        <v>7</v>
      </c>
      <c r="D619">
        <v>459</v>
      </c>
      <c r="E619" s="1">
        <v>43941</v>
      </c>
    </row>
    <row r="620" spans="1:5" x14ac:dyDescent="0.35">
      <c r="A620">
        <v>619</v>
      </c>
      <c r="B620">
        <v>5</v>
      </c>
      <c r="C620">
        <v>4</v>
      </c>
      <c r="D620">
        <v>429</v>
      </c>
      <c r="E620" s="1">
        <v>43941</v>
      </c>
    </row>
    <row r="621" spans="1:5" x14ac:dyDescent="0.35">
      <c r="A621">
        <v>620</v>
      </c>
      <c r="B621">
        <v>9</v>
      </c>
      <c r="C621">
        <v>3</v>
      </c>
      <c r="D621">
        <v>252</v>
      </c>
      <c r="E621" s="1">
        <v>43941</v>
      </c>
    </row>
    <row r="622" spans="1:5" x14ac:dyDescent="0.35">
      <c r="A622">
        <v>621</v>
      </c>
      <c r="B622">
        <v>11</v>
      </c>
      <c r="C622">
        <v>7</v>
      </c>
      <c r="D622">
        <v>192</v>
      </c>
      <c r="E622" s="1">
        <v>43941</v>
      </c>
    </row>
    <row r="623" spans="1:5" x14ac:dyDescent="0.35">
      <c r="A623">
        <v>622</v>
      </c>
      <c r="B623">
        <v>11</v>
      </c>
      <c r="C623">
        <v>1</v>
      </c>
      <c r="D623">
        <v>253</v>
      </c>
      <c r="E623" s="1">
        <v>43941</v>
      </c>
    </row>
    <row r="624" spans="1:5" x14ac:dyDescent="0.35">
      <c r="A624">
        <v>623</v>
      </c>
      <c r="B624">
        <v>2</v>
      </c>
      <c r="C624">
        <v>5</v>
      </c>
      <c r="D624">
        <v>456</v>
      </c>
      <c r="E624" s="1">
        <v>43941</v>
      </c>
    </row>
    <row r="625" spans="1:5" x14ac:dyDescent="0.35">
      <c r="A625">
        <v>624</v>
      </c>
      <c r="B625">
        <v>7</v>
      </c>
      <c r="C625">
        <v>1</v>
      </c>
      <c r="D625">
        <v>431</v>
      </c>
      <c r="E625" s="1">
        <v>43941</v>
      </c>
    </row>
    <row r="626" spans="1:5" x14ac:dyDescent="0.35">
      <c r="A626">
        <v>625</v>
      </c>
      <c r="B626">
        <v>5</v>
      </c>
      <c r="C626">
        <v>4</v>
      </c>
      <c r="D626">
        <v>497</v>
      </c>
      <c r="E626" s="1">
        <v>43942</v>
      </c>
    </row>
    <row r="627" spans="1:5" x14ac:dyDescent="0.35">
      <c r="A627">
        <v>626</v>
      </c>
      <c r="B627">
        <v>10</v>
      </c>
      <c r="C627">
        <v>1</v>
      </c>
      <c r="D627">
        <v>460</v>
      </c>
      <c r="E627" s="1">
        <v>43942</v>
      </c>
    </row>
    <row r="628" spans="1:5" x14ac:dyDescent="0.35">
      <c r="A628">
        <v>627</v>
      </c>
      <c r="B628">
        <v>2</v>
      </c>
      <c r="C628">
        <v>2</v>
      </c>
      <c r="D628">
        <v>254</v>
      </c>
      <c r="E628" s="1">
        <v>43942</v>
      </c>
    </row>
    <row r="629" spans="1:5" x14ac:dyDescent="0.35">
      <c r="A629">
        <v>628</v>
      </c>
      <c r="B629">
        <v>13</v>
      </c>
      <c r="C629">
        <v>3</v>
      </c>
      <c r="D629">
        <v>174</v>
      </c>
      <c r="E629" s="1">
        <v>43942</v>
      </c>
    </row>
    <row r="630" spans="1:5" x14ac:dyDescent="0.35">
      <c r="A630">
        <v>629</v>
      </c>
      <c r="B630">
        <v>2</v>
      </c>
      <c r="C630">
        <v>5</v>
      </c>
      <c r="D630">
        <v>333</v>
      </c>
      <c r="E630" s="1">
        <v>43942</v>
      </c>
    </row>
    <row r="631" spans="1:5" x14ac:dyDescent="0.35">
      <c r="A631">
        <v>630</v>
      </c>
      <c r="B631">
        <v>14</v>
      </c>
      <c r="C631">
        <v>6</v>
      </c>
      <c r="D631">
        <v>122</v>
      </c>
      <c r="E631" s="1">
        <v>43942</v>
      </c>
    </row>
    <row r="632" spans="1:5" x14ac:dyDescent="0.35">
      <c r="A632">
        <v>631</v>
      </c>
      <c r="B632">
        <v>10</v>
      </c>
      <c r="C632">
        <v>4</v>
      </c>
      <c r="D632">
        <v>164</v>
      </c>
      <c r="E632" s="1">
        <v>43943</v>
      </c>
    </row>
    <row r="633" spans="1:5" x14ac:dyDescent="0.35">
      <c r="A633">
        <v>632</v>
      </c>
      <c r="B633">
        <v>10</v>
      </c>
      <c r="C633">
        <v>6</v>
      </c>
      <c r="D633">
        <v>296</v>
      </c>
      <c r="E633" s="1">
        <v>43943</v>
      </c>
    </row>
    <row r="634" spans="1:5" x14ac:dyDescent="0.35">
      <c r="A634">
        <v>633</v>
      </c>
      <c r="B634">
        <v>1</v>
      </c>
      <c r="C634">
        <v>7</v>
      </c>
      <c r="D634">
        <v>118</v>
      </c>
      <c r="E634" s="1">
        <v>43943</v>
      </c>
    </row>
    <row r="635" spans="1:5" x14ac:dyDescent="0.35">
      <c r="A635">
        <v>634</v>
      </c>
      <c r="B635">
        <v>9</v>
      </c>
      <c r="C635">
        <v>2</v>
      </c>
      <c r="D635">
        <v>254</v>
      </c>
      <c r="E635" s="1">
        <v>43943</v>
      </c>
    </row>
    <row r="636" spans="1:5" x14ac:dyDescent="0.35">
      <c r="A636">
        <v>635</v>
      </c>
      <c r="B636">
        <v>8</v>
      </c>
      <c r="C636">
        <v>1</v>
      </c>
      <c r="D636">
        <v>383</v>
      </c>
      <c r="E636" s="1">
        <v>43943</v>
      </c>
    </row>
    <row r="637" spans="1:5" x14ac:dyDescent="0.35">
      <c r="A637">
        <v>636</v>
      </c>
      <c r="B637">
        <v>10</v>
      </c>
      <c r="C637">
        <v>3</v>
      </c>
      <c r="D637">
        <v>239</v>
      </c>
      <c r="E637" s="1">
        <v>43943</v>
      </c>
    </row>
    <row r="638" spans="1:5" x14ac:dyDescent="0.35">
      <c r="A638">
        <v>637</v>
      </c>
      <c r="B638">
        <v>13</v>
      </c>
      <c r="C638">
        <v>6</v>
      </c>
      <c r="D638">
        <v>383</v>
      </c>
      <c r="E638" s="1">
        <v>43943</v>
      </c>
    </row>
    <row r="639" spans="1:5" x14ac:dyDescent="0.35">
      <c r="A639">
        <v>638</v>
      </c>
      <c r="B639">
        <v>3</v>
      </c>
      <c r="C639">
        <v>3</v>
      </c>
      <c r="D639">
        <v>482</v>
      </c>
      <c r="E639" s="1">
        <v>43944</v>
      </c>
    </row>
    <row r="640" spans="1:5" x14ac:dyDescent="0.35">
      <c r="A640">
        <v>639</v>
      </c>
      <c r="B640">
        <v>13</v>
      </c>
      <c r="C640">
        <v>4</v>
      </c>
      <c r="D640">
        <v>123</v>
      </c>
      <c r="E640" s="1">
        <v>43944</v>
      </c>
    </row>
    <row r="641" spans="1:5" x14ac:dyDescent="0.35">
      <c r="A641">
        <v>640</v>
      </c>
      <c r="B641">
        <v>11</v>
      </c>
      <c r="C641">
        <v>4</v>
      </c>
      <c r="D641">
        <v>345</v>
      </c>
      <c r="E641" s="1">
        <v>43944</v>
      </c>
    </row>
    <row r="642" spans="1:5" x14ac:dyDescent="0.35">
      <c r="A642">
        <v>641</v>
      </c>
      <c r="B642">
        <v>3</v>
      </c>
      <c r="C642">
        <v>3</v>
      </c>
      <c r="D642">
        <v>149</v>
      </c>
      <c r="E642" s="1">
        <v>43944</v>
      </c>
    </row>
    <row r="643" spans="1:5" x14ac:dyDescent="0.35">
      <c r="A643">
        <v>642</v>
      </c>
      <c r="B643">
        <v>3</v>
      </c>
      <c r="C643">
        <v>1</v>
      </c>
      <c r="D643">
        <v>176</v>
      </c>
      <c r="E643" s="1">
        <v>43944</v>
      </c>
    </row>
    <row r="644" spans="1:5" x14ac:dyDescent="0.35">
      <c r="A644">
        <v>643</v>
      </c>
      <c r="B644">
        <v>4</v>
      </c>
      <c r="C644">
        <v>2</v>
      </c>
      <c r="D644">
        <v>127</v>
      </c>
      <c r="E644" s="1">
        <v>43945</v>
      </c>
    </row>
    <row r="645" spans="1:5" x14ac:dyDescent="0.35">
      <c r="A645">
        <v>644</v>
      </c>
      <c r="B645">
        <v>14</v>
      </c>
      <c r="C645">
        <v>1</v>
      </c>
      <c r="D645">
        <v>348</v>
      </c>
      <c r="E645" s="1">
        <v>43945</v>
      </c>
    </row>
    <row r="646" spans="1:5" x14ac:dyDescent="0.35">
      <c r="A646">
        <v>645</v>
      </c>
      <c r="B646">
        <v>3</v>
      </c>
      <c r="C646">
        <v>4</v>
      </c>
      <c r="D646">
        <v>426</v>
      </c>
      <c r="E646" s="1">
        <v>43945</v>
      </c>
    </row>
    <row r="647" spans="1:5" x14ac:dyDescent="0.35">
      <c r="A647">
        <v>646</v>
      </c>
      <c r="B647">
        <v>2</v>
      </c>
      <c r="C647">
        <v>3</v>
      </c>
      <c r="D647">
        <v>100</v>
      </c>
      <c r="E647" s="1">
        <v>43945</v>
      </c>
    </row>
    <row r="648" spans="1:5" x14ac:dyDescent="0.35">
      <c r="A648">
        <v>647</v>
      </c>
      <c r="B648">
        <v>3</v>
      </c>
      <c r="C648">
        <v>5</v>
      </c>
      <c r="D648">
        <v>437</v>
      </c>
      <c r="E648" s="1">
        <v>43945</v>
      </c>
    </row>
    <row r="649" spans="1:5" x14ac:dyDescent="0.35">
      <c r="A649">
        <v>648</v>
      </c>
      <c r="B649">
        <v>5</v>
      </c>
      <c r="C649">
        <v>2</v>
      </c>
      <c r="D649">
        <v>268</v>
      </c>
      <c r="E649" s="1">
        <v>43945</v>
      </c>
    </row>
    <row r="650" spans="1:5" x14ac:dyDescent="0.35">
      <c r="A650">
        <v>649</v>
      </c>
      <c r="B650">
        <v>5</v>
      </c>
      <c r="C650">
        <v>6</v>
      </c>
      <c r="D650">
        <v>403</v>
      </c>
      <c r="E650" s="1">
        <v>43945</v>
      </c>
    </row>
    <row r="651" spans="1:5" x14ac:dyDescent="0.35">
      <c r="A651">
        <v>650</v>
      </c>
      <c r="B651">
        <v>14</v>
      </c>
      <c r="C651">
        <v>7</v>
      </c>
      <c r="D651">
        <v>182</v>
      </c>
      <c r="E651" s="1">
        <v>43946</v>
      </c>
    </row>
    <row r="652" spans="1:5" x14ac:dyDescent="0.35">
      <c r="A652">
        <v>651</v>
      </c>
      <c r="B652">
        <v>8</v>
      </c>
      <c r="C652">
        <v>7</v>
      </c>
      <c r="D652">
        <v>110</v>
      </c>
      <c r="E652" s="1">
        <v>43946</v>
      </c>
    </row>
    <row r="653" spans="1:5" x14ac:dyDescent="0.35">
      <c r="A653">
        <v>652</v>
      </c>
      <c r="B653">
        <v>14</v>
      </c>
      <c r="C653">
        <v>3</v>
      </c>
      <c r="D653">
        <v>481</v>
      </c>
      <c r="E653" s="1">
        <v>43946</v>
      </c>
    </row>
    <row r="654" spans="1:5" x14ac:dyDescent="0.35">
      <c r="A654">
        <v>653</v>
      </c>
      <c r="B654">
        <v>10</v>
      </c>
      <c r="C654">
        <v>4</v>
      </c>
      <c r="D654">
        <v>353</v>
      </c>
      <c r="E654" s="1">
        <v>43946</v>
      </c>
    </row>
    <row r="655" spans="1:5" x14ac:dyDescent="0.35">
      <c r="A655">
        <v>654</v>
      </c>
      <c r="B655">
        <v>2</v>
      </c>
      <c r="C655">
        <v>6</v>
      </c>
      <c r="D655">
        <v>373</v>
      </c>
      <c r="E655" s="1">
        <v>43946</v>
      </c>
    </row>
    <row r="656" spans="1:5" x14ac:dyDescent="0.35">
      <c r="A656">
        <v>655</v>
      </c>
      <c r="B656">
        <v>11</v>
      </c>
      <c r="C656">
        <v>2</v>
      </c>
      <c r="D656">
        <v>324</v>
      </c>
      <c r="E656" s="1">
        <v>43946</v>
      </c>
    </row>
    <row r="657" spans="1:5" x14ac:dyDescent="0.35">
      <c r="A657">
        <v>656</v>
      </c>
      <c r="B657">
        <v>3</v>
      </c>
      <c r="C657">
        <v>3</v>
      </c>
      <c r="D657">
        <v>127</v>
      </c>
      <c r="E657" s="1">
        <v>43946</v>
      </c>
    </row>
    <row r="658" spans="1:5" x14ac:dyDescent="0.35">
      <c r="A658">
        <v>657</v>
      </c>
      <c r="B658">
        <v>10</v>
      </c>
      <c r="C658">
        <v>6</v>
      </c>
      <c r="D658">
        <v>233</v>
      </c>
      <c r="E658" s="1">
        <v>43947</v>
      </c>
    </row>
    <row r="659" spans="1:5" x14ac:dyDescent="0.35">
      <c r="A659">
        <v>658</v>
      </c>
      <c r="B659">
        <v>14</v>
      </c>
      <c r="C659">
        <v>3</v>
      </c>
      <c r="D659">
        <v>143</v>
      </c>
      <c r="E659" s="1">
        <v>43947</v>
      </c>
    </row>
    <row r="660" spans="1:5" x14ac:dyDescent="0.35">
      <c r="A660">
        <v>659</v>
      </c>
      <c r="B660">
        <v>13</v>
      </c>
      <c r="C660">
        <v>6</v>
      </c>
      <c r="D660">
        <v>396</v>
      </c>
      <c r="E660" s="1">
        <v>43947</v>
      </c>
    </row>
    <row r="661" spans="1:5" x14ac:dyDescent="0.35">
      <c r="A661">
        <v>660</v>
      </c>
      <c r="B661">
        <v>6</v>
      </c>
      <c r="C661">
        <v>1</v>
      </c>
      <c r="D661">
        <v>268</v>
      </c>
      <c r="E661" s="1">
        <v>43947</v>
      </c>
    </row>
    <row r="662" spans="1:5" x14ac:dyDescent="0.35">
      <c r="A662">
        <v>661</v>
      </c>
      <c r="B662">
        <v>4</v>
      </c>
      <c r="C662">
        <v>1</v>
      </c>
      <c r="D662">
        <v>401</v>
      </c>
      <c r="E662" s="1">
        <v>43947</v>
      </c>
    </row>
    <row r="663" spans="1:5" x14ac:dyDescent="0.35">
      <c r="A663">
        <v>662</v>
      </c>
      <c r="B663">
        <v>10</v>
      </c>
      <c r="C663">
        <v>2</v>
      </c>
      <c r="D663">
        <v>323</v>
      </c>
      <c r="E663" s="1">
        <v>43948</v>
      </c>
    </row>
    <row r="664" spans="1:5" x14ac:dyDescent="0.35">
      <c r="A664">
        <v>663</v>
      </c>
      <c r="B664">
        <v>6</v>
      </c>
      <c r="C664">
        <v>1</v>
      </c>
      <c r="D664">
        <v>377</v>
      </c>
      <c r="E664" s="1">
        <v>43948</v>
      </c>
    </row>
    <row r="665" spans="1:5" x14ac:dyDescent="0.35">
      <c r="A665">
        <v>664</v>
      </c>
      <c r="B665">
        <v>8</v>
      </c>
      <c r="C665">
        <v>4</v>
      </c>
      <c r="D665">
        <v>315</v>
      </c>
      <c r="E665" s="1">
        <v>43948</v>
      </c>
    </row>
    <row r="666" spans="1:5" x14ac:dyDescent="0.35">
      <c r="A666">
        <v>665</v>
      </c>
      <c r="B666">
        <v>2</v>
      </c>
      <c r="C666">
        <v>5</v>
      </c>
      <c r="D666">
        <v>305</v>
      </c>
      <c r="E666" s="1">
        <v>43948</v>
      </c>
    </row>
    <row r="667" spans="1:5" x14ac:dyDescent="0.35">
      <c r="A667">
        <v>666</v>
      </c>
      <c r="B667">
        <v>3</v>
      </c>
      <c r="C667">
        <v>6</v>
      </c>
      <c r="D667">
        <v>363</v>
      </c>
      <c r="E667" s="1">
        <v>43948</v>
      </c>
    </row>
    <row r="668" spans="1:5" x14ac:dyDescent="0.35">
      <c r="A668">
        <v>667</v>
      </c>
      <c r="B668">
        <v>5</v>
      </c>
      <c r="C668">
        <v>6</v>
      </c>
      <c r="D668">
        <v>285</v>
      </c>
      <c r="E668" s="1">
        <v>43948</v>
      </c>
    </row>
    <row r="669" spans="1:5" x14ac:dyDescent="0.35">
      <c r="A669">
        <v>668</v>
      </c>
      <c r="B669">
        <v>7</v>
      </c>
      <c r="C669">
        <v>2</v>
      </c>
      <c r="D669">
        <v>489</v>
      </c>
      <c r="E669" s="1">
        <v>43949</v>
      </c>
    </row>
    <row r="670" spans="1:5" x14ac:dyDescent="0.35">
      <c r="A670">
        <v>669</v>
      </c>
      <c r="B670">
        <v>11</v>
      </c>
      <c r="C670">
        <v>7</v>
      </c>
      <c r="D670">
        <v>318</v>
      </c>
      <c r="E670" s="1">
        <v>43949</v>
      </c>
    </row>
    <row r="671" spans="1:5" x14ac:dyDescent="0.35">
      <c r="A671">
        <v>670</v>
      </c>
      <c r="B671">
        <v>4</v>
      </c>
      <c r="C671">
        <v>7</v>
      </c>
      <c r="D671">
        <v>129</v>
      </c>
      <c r="E671" s="1">
        <v>43949</v>
      </c>
    </row>
    <row r="672" spans="1:5" x14ac:dyDescent="0.35">
      <c r="A672">
        <v>671</v>
      </c>
      <c r="B672">
        <v>9</v>
      </c>
      <c r="C672">
        <v>5</v>
      </c>
      <c r="D672">
        <v>308</v>
      </c>
      <c r="E672" s="1">
        <v>43949</v>
      </c>
    </row>
    <row r="673" spans="1:5" x14ac:dyDescent="0.35">
      <c r="A673">
        <v>672</v>
      </c>
      <c r="B673">
        <v>8</v>
      </c>
      <c r="C673">
        <v>7</v>
      </c>
      <c r="D673">
        <v>386</v>
      </c>
      <c r="E673" s="1">
        <v>43949</v>
      </c>
    </row>
    <row r="674" spans="1:5" x14ac:dyDescent="0.35">
      <c r="A674">
        <v>673</v>
      </c>
      <c r="B674">
        <v>14</v>
      </c>
      <c r="C674">
        <v>7</v>
      </c>
      <c r="D674">
        <v>364</v>
      </c>
      <c r="E674" s="1">
        <v>43950</v>
      </c>
    </row>
    <row r="675" spans="1:5" x14ac:dyDescent="0.35">
      <c r="A675">
        <v>674</v>
      </c>
      <c r="B675">
        <v>5</v>
      </c>
      <c r="C675">
        <v>7</v>
      </c>
      <c r="D675">
        <v>174</v>
      </c>
      <c r="E675" s="1">
        <v>43950</v>
      </c>
    </row>
    <row r="676" spans="1:5" x14ac:dyDescent="0.35">
      <c r="A676">
        <v>675</v>
      </c>
      <c r="B676">
        <v>12</v>
      </c>
      <c r="C676">
        <v>4</v>
      </c>
      <c r="D676">
        <v>183</v>
      </c>
      <c r="E676" s="1">
        <v>43950</v>
      </c>
    </row>
    <row r="677" spans="1:5" x14ac:dyDescent="0.35">
      <c r="A677">
        <v>676</v>
      </c>
      <c r="B677">
        <v>7</v>
      </c>
      <c r="C677">
        <v>3</v>
      </c>
      <c r="D677">
        <v>310</v>
      </c>
      <c r="E677" s="1">
        <v>43950</v>
      </c>
    </row>
    <row r="678" spans="1:5" x14ac:dyDescent="0.35">
      <c r="A678">
        <v>677</v>
      </c>
      <c r="B678">
        <v>1</v>
      </c>
      <c r="C678">
        <v>6</v>
      </c>
      <c r="D678">
        <v>373</v>
      </c>
      <c r="E678" s="1">
        <v>43950</v>
      </c>
    </row>
    <row r="679" spans="1:5" x14ac:dyDescent="0.35">
      <c r="A679">
        <v>678</v>
      </c>
      <c r="B679">
        <v>10</v>
      </c>
      <c r="C679">
        <v>6</v>
      </c>
      <c r="D679">
        <v>444</v>
      </c>
      <c r="E679" s="1">
        <v>43950</v>
      </c>
    </row>
    <row r="680" spans="1:5" x14ac:dyDescent="0.35">
      <c r="A680">
        <v>679</v>
      </c>
      <c r="B680">
        <v>4</v>
      </c>
      <c r="C680">
        <v>3</v>
      </c>
      <c r="D680">
        <v>372</v>
      </c>
      <c r="E680" s="1">
        <v>43950</v>
      </c>
    </row>
    <row r="681" spans="1:5" x14ac:dyDescent="0.35">
      <c r="A681">
        <v>680</v>
      </c>
      <c r="B681">
        <v>10</v>
      </c>
      <c r="C681">
        <v>7</v>
      </c>
      <c r="D681">
        <v>461</v>
      </c>
      <c r="E681" s="1">
        <v>43951</v>
      </c>
    </row>
    <row r="682" spans="1:5" x14ac:dyDescent="0.35">
      <c r="A682">
        <v>681</v>
      </c>
      <c r="B682">
        <v>11</v>
      </c>
      <c r="C682">
        <v>4</v>
      </c>
      <c r="D682">
        <v>470</v>
      </c>
      <c r="E682" s="1">
        <v>43951</v>
      </c>
    </row>
    <row r="683" spans="1:5" x14ac:dyDescent="0.35">
      <c r="A683">
        <v>682</v>
      </c>
      <c r="B683">
        <v>13</v>
      </c>
      <c r="C683">
        <v>5</v>
      </c>
      <c r="D683">
        <v>122</v>
      </c>
      <c r="E683" s="1">
        <v>43951</v>
      </c>
    </row>
    <row r="684" spans="1:5" x14ac:dyDescent="0.35">
      <c r="A684">
        <v>683</v>
      </c>
      <c r="B684">
        <v>8</v>
      </c>
      <c r="C684">
        <v>4</v>
      </c>
      <c r="D684">
        <v>429</v>
      </c>
      <c r="E684" s="1">
        <v>43951</v>
      </c>
    </row>
    <row r="685" spans="1:5" x14ac:dyDescent="0.35">
      <c r="A685">
        <v>684</v>
      </c>
      <c r="B685">
        <v>10</v>
      </c>
      <c r="C685">
        <v>4</v>
      </c>
      <c r="D685">
        <v>145</v>
      </c>
      <c r="E685" s="1">
        <v>43951</v>
      </c>
    </row>
    <row r="686" spans="1:5" x14ac:dyDescent="0.35">
      <c r="A686">
        <v>685</v>
      </c>
      <c r="B686">
        <v>4</v>
      </c>
      <c r="C686">
        <v>3</v>
      </c>
      <c r="D686">
        <v>264</v>
      </c>
      <c r="E686" s="1">
        <v>43952</v>
      </c>
    </row>
    <row r="687" spans="1:5" x14ac:dyDescent="0.35">
      <c r="A687">
        <v>686</v>
      </c>
      <c r="B687">
        <v>8</v>
      </c>
      <c r="C687">
        <v>4</v>
      </c>
      <c r="D687">
        <v>248</v>
      </c>
      <c r="E687" s="1">
        <v>43952</v>
      </c>
    </row>
    <row r="688" spans="1:5" x14ac:dyDescent="0.35">
      <c r="A688">
        <v>687</v>
      </c>
      <c r="B688">
        <v>3</v>
      </c>
      <c r="C688">
        <v>5</v>
      </c>
      <c r="D688">
        <v>470</v>
      </c>
      <c r="E688" s="1">
        <v>43952</v>
      </c>
    </row>
    <row r="689" spans="1:5" x14ac:dyDescent="0.35">
      <c r="A689">
        <v>688</v>
      </c>
      <c r="B689">
        <v>5</v>
      </c>
      <c r="C689">
        <v>7</v>
      </c>
      <c r="D689">
        <v>105</v>
      </c>
      <c r="E689" s="1">
        <v>43952</v>
      </c>
    </row>
    <row r="690" spans="1:5" x14ac:dyDescent="0.35">
      <c r="A690">
        <v>689</v>
      </c>
      <c r="B690">
        <v>10</v>
      </c>
      <c r="C690">
        <v>6</v>
      </c>
      <c r="D690">
        <v>267</v>
      </c>
      <c r="E690" s="1">
        <v>43953</v>
      </c>
    </row>
    <row r="691" spans="1:5" x14ac:dyDescent="0.35">
      <c r="A691">
        <v>690</v>
      </c>
      <c r="B691">
        <v>4</v>
      </c>
      <c r="C691">
        <v>4</v>
      </c>
      <c r="D691">
        <v>168</v>
      </c>
      <c r="E691" s="1">
        <v>43953</v>
      </c>
    </row>
    <row r="692" spans="1:5" x14ac:dyDescent="0.35">
      <c r="A692">
        <v>691</v>
      </c>
      <c r="B692">
        <v>12</v>
      </c>
      <c r="C692">
        <v>4</v>
      </c>
      <c r="D692">
        <v>193</v>
      </c>
      <c r="E692" s="1">
        <v>43953</v>
      </c>
    </row>
    <row r="693" spans="1:5" x14ac:dyDescent="0.35">
      <c r="A693">
        <v>692</v>
      </c>
      <c r="B693">
        <v>11</v>
      </c>
      <c r="C693">
        <v>7</v>
      </c>
      <c r="D693">
        <v>329</v>
      </c>
      <c r="E693" s="1">
        <v>43953</v>
      </c>
    </row>
    <row r="694" spans="1:5" x14ac:dyDescent="0.35">
      <c r="A694">
        <v>693</v>
      </c>
      <c r="B694">
        <v>9</v>
      </c>
      <c r="C694">
        <v>4</v>
      </c>
      <c r="D694">
        <v>431</v>
      </c>
      <c r="E694" s="1">
        <v>43953</v>
      </c>
    </row>
    <row r="695" spans="1:5" x14ac:dyDescent="0.35">
      <c r="A695">
        <v>694</v>
      </c>
      <c r="B695">
        <v>1</v>
      </c>
      <c r="C695">
        <v>2</v>
      </c>
      <c r="D695">
        <v>114</v>
      </c>
      <c r="E695" s="1">
        <v>43953</v>
      </c>
    </row>
    <row r="696" spans="1:5" x14ac:dyDescent="0.35">
      <c r="A696">
        <v>695</v>
      </c>
      <c r="B696">
        <v>4</v>
      </c>
      <c r="C696">
        <v>4</v>
      </c>
      <c r="D696">
        <v>354</v>
      </c>
      <c r="E696" s="1">
        <v>43953</v>
      </c>
    </row>
    <row r="697" spans="1:5" x14ac:dyDescent="0.35">
      <c r="A697">
        <v>696</v>
      </c>
      <c r="B697">
        <v>14</v>
      </c>
      <c r="C697">
        <v>7</v>
      </c>
      <c r="D697">
        <v>164</v>
      </c>
      <c r="E697" s="1">
        <v>43954</v>
      </c>
    </row>
    <row r="698" spans="1:5" x14ac:dyDescent="0.35">
      <c r="A698">
        <v>697</v>
      </c>
      <c r="B698">
        <v>14</v>
      </c>
      <c r="C698">
        <v>3</v>
      </c>
      <c r="D698">
        <v>366</v>
      </c>
      <c r="E698" s="1">
        <v>43954</v>
      </c>
    </row>
    <row r="699" spans="1:5" x14ac:dyDescent="0.35">
      <c r="A699">
        <v>698</v>
      </c>
      <c r="B699">
        <v>3</v>
      </c>
      <c r="C699">
        <v>6</v>
      </c>
      <c r="D699">
        <v>148</v>
      </c>
      <c r="E699" s="1">
        <v>43954</v>
      </c>
    </row>
    <row r="700" spans="1:5" x14ac:dyDescent="0.35">
      <c r="A700">
        <v>699</v>
      </c>
      <c r="B700">
        <v>14</v>
      </c>
      <c r="C700">
        <v>7</v>
      </c>
      <c r="D700">
        <v>427</v>
      </c>
      <c r="E700" s="1">
        <v>43954</v>
      </c>
    </row>
    <row r="701" spans="1:5" x14ac:dyDescent="0.35">
      <c r="A701">
        <v>700</v>
      </c>
      <c r="B701">
        <v>5</v>
      </c>
      <c r="C701">
        <v>6</v>
      </c>
      <c r="D701">
        <v>127</v>
      </c>
      <c r="E701" s="1">
        <v>43954</v>
      </c>
    </row>
    <row r="702" spans="1:5" x14ac:dyDescent="0.35">
      <c r="A702">
        <v>701</v>
      </c>
      <c r="B702">
        <v>9</v>
      </c>
      <c r="C702">
        <v>2</v>
      </c>
      <c r="D702">
        <v>219</v>
      </c>
      <c r="E702" s="1">
        <v>43954</v>
      </c>
    </row>
    <row r="703" spans="1:5" x14ac:dyDescent="0.35">
      <c r="A703">
        <v>702</v>
      </c>
      <c r="B703">
        <v>10</v>
      </c>
      <c r="C703">
        <v>1</v>
      </c>
      <c r="D703">
        <v>328</v>
      </c>
      <c r="E703" s="1">
        <v>43955</v>
      </c>
    </row>
    <row r="704" spans="1:5" x14ac:dyDescent="0.35">
      <c r="A704">
        <v>703</v>
      </c>
      <c r="B704">
        <v>8</v>
      </c>
      <c r="C704">
        <v>7</v>
      </c>
      <c r="D704">
        <v>452</v>
      </c>
      <c r="E704" s="1">
        <v>43955</v>
      </c>
    </row>
    <row r="705" spans="1:5" x14ac:dyDescent="0.35">
      <c r="A705">
        <v>704</v>
      </c>
      <c r="B705">
        <v>14</v>
      </c>
      <c r="C705">
        <v>3</v>
      </c>
      <c r="D705">
        <v>364</v>
      </c>
      <c r="E705" s="1">
        <v>43955</v>
      </c>
    </row>
    <row r="706" spans="1:5" x14ac:dyDescent="0.35">
      <c r="A706">
        <v>705</v>
      </c>
      <c r="B706">
        <v>11</v>
      </c>
      <c r="C706">
        <v>3</v>
      </c>
      <c r="D706">
        <v>385</v>
      </c>
      <c r="E706" s="1">
        <v>43955</v>
      </c>
    </row>
    <row r="707" spans="1:5" x14ac:dyDescent="0.35">
      <c r="A707">
        <v>706</v>
      </c>
      <c r="B707">
        <v>7</v>
      </c>
      <c r="C707">
        <v>1</v>
      </c>
      <c r="D707">
        <v>143</v>
      </c>
      <c r="E707" s="1">
        <v>43955</v>
      </c>
    </row>
    <row r="708" spans="1:5" x14ac:dyDescent="0.35">
      <c r="A708">
        <v>707</v>
      </c>
      <c r="B708">
        <v>8</v>
      </c>
      <c r="C708">
        <v>1</v>
      </c>
      <c r="D708">
        <v>318</v>
      </c>
      <c r="E708" s="1">
        <v>43956</v>
      </c>
    </row>
    <row r="709" spans="1:5" x14ac:dyDescent="0.35">
      <c r="A709">
        <v>708</v>
      </c>
      <c r="B709">
        <v>12</v>
      </c>
      <c r="C709">
        <v>1</v>
      </c>
      <c r="D709">
        <v>194</v>
      </c>
      <c r="E709" s="1">
        <v>43956</v>
      </c>
    </row>
    <row r="710" spans="1:5" x14ac:dyDescent="0.35">
      <c r="A710">
        <v>709</v>
      </c>
      <c r="B710">
        <v>6</v>
      </c>
      <c r="C710">
        <v>5</v>
      </c>
      <c r="D710">
        <v>449</v>
      </c>
      <c r="E710" s="1">
        <v>43956</v>
      </c>
    </row>
    <row r="711" spans="1:5" x14ac:dyDescent="0.35">
      <c r="A711">
        <v>710</v>
      </c>
      <c r="B711">
        <v>10</v>
      </c>
      <c r="C711">
        <v>6</v>
      </c>
      <c r="D711">
        <v>131</v>
      </c>
      <c r="E711" s="1">
        <v>43956</v>
      </c>
    </row>
    <row r="712" spans="1:5" x14ac:dyDescent="0.35">
      <c r="A712">
        <v>711</v>
      </c>
      <c r="B712">
        <v>1</v>
      </c>
      <c r="C712">
        <v>7</v>
      </c>
      <c r="D712">
        <v>333</v>
      </c>
      <c r="E712" s="1">
        <v>43956</v>
      </c>
    </row>
    <row r="713" spans="1:5" x14ac:dyDescent="0.35">
      <c r="A713">
        <v>712</v>
      </c>
      <c r="B713">
        <v>12</v>
      </c>
      <c r="C713">
        <v>7</v>
      </c>
      <c r="D713">
        <v>188</v>
      </c>
      <c r="E713" s="1">
        <v>43956</v>
      </c>
    </row>
    <row r="714" spans="1:5" x14ac:dyDescent="0.35">
      <c r="A714">
        <v>713</v>
      </c>
      <c r="B714">
        <v>8</v>
      </c>
      <c r="C714">
        <v>3</v>
      </c>
      <c r="D714">
        <v>237</v>
      </c>
      <c r="E714" s="1">
        <v>43957</v>
      </c>
    </row>
    <row r="715" spans="1:5" x14ac:dyDescent="0.35">
      <c r="A715">
        <v>714</v>
      </c>
      <c r="B715">
        <v>3</v>
      </c>
      <c r="C715">
        <v>1</v>
      </c>
      <c r="D715">
        <v>254</v>
      </c>
      <c r="E715" s="1">
        <v>43957</v>
      </c>
    </row>
    <row r="716" spans="1:5" x14ac:dyDescent="0.35">
      <c r="A716">
        <v>715</v>
      </c>
      <c r="B716">
        <v>5</v>
      </c>
      <c r="C716">
        <v>4</v>
      </c>
      <c r="D716">
        <v>136</v>
      </c>
      <c r="E716" s="1">
        <v>43957</v>
      </c>
    </row>
    <row r="717" spans="1:5" x14ac:dyDescent="0.35">
      <c r="A717">
        <v>716</v>
      </c>
      <c r="B717">
        <v>12</v>
      </c>
      <c r="C717">
        <v>2</v>
      </c>
      <c r="D717">
        <v>255</v>
      </c>
      <c r="E717" s="1">
        <v>43957</v>
      </c>
    </row>
    <row r="718" spans="1:5" x14ac:dyDescent="0.35">
      <c r="A718">
        <v>717</v>
      </c>
      <c r="B718">
        <v>10</v>
      </c>
      <c r="C718">
        <v>2</v>
      </c>
      <c r="D718">
        <v>128</v>
      </c>
      <c r="E718" s="1">
        <v>43957</v>
      </c>
    </row>
    <row r="719" spans="1:5" x14ac:dyDescent="0.35">
      <c r="A719">
        <v>718</v>
      </c>
      <c r="B719">
        <v>8</v>
      </c>
      <c r="C719">
        <v>4</v>
      </c>
      <c r="D719">
        <v>354</v>
      </c>
      <c r="E719" s="1">
        <v>43957</v>
      </c>
    </row>
    <row r="720" spans="1:5" x14ac:dyDescent="0.35">
      <c r="A720">
        <v>719</v>
      </c>
      <c r="B720">
        <v>7</v>
      </c>
      <c r="C720">
        <v>2</v>
      </c>
      <c r="D720">
        <v>277</v>
      </c>
      <c r="E720" s="1">
        <v>43957</v>
      </c>
    </row>
    <row r="721" spans="1:5" x14ac:dyDescent="0.35">
      <c r="A721">
        <v>720</v>
      </c>
      <c r="B721">
        <v>14</v>
      </c>
      <c r="C721">
        <v>5</v>
      </c>
      <c r="D721">
        <v>195</v>
      </c>
      <c r="E721" s="1">
        <v>43958</v>
      </c>
    </row>
    <row r="722" spans="1:5" x14ac:dyDescent="0.35">
      <c r="A722">
        <v>721</v>
      </c>
      <c r="B722">
        <v>2</v>
      </c>
      <c r="C722">
        <v>7</v>
      </c>
      <c r="D722">
        <v>235</v>
      </c>
      <c r="E722" s="1">
        <v>43958</v>
      </c>
    </row>
    <row r="723" spans="1:5" x14ac:dyDescent="0.35">
      <c r="A723">
        <v>722</v>
      </c>
      <c r="B723">
        <v>10</v>
      </c>
      <c r="C723">
        <v>2</v>
      </c>
      <c r="D723">
        <v>285</v>
      </c>
      <c r="E723" s="1">
        <v>43958</v>
      </c>
    </row>
    <row r="724" spans="1:5" x14ac:dyDescent="0.35">
      <c r="A724">
        <v>723</v>
      </c>
      <c r="B724">
        <v>12</v>
      </c>
      <c r="C724">
        <v>2</v>
      </c>
      <c r="D724">
        <v>168</v>
      </c>
      <c r="E724" s="1">
        <v>43958</v>
      </c>
    </row>
    <row r="725" spans="1:5" x14ac:dyDescent="0.35">
      <c r="A725">
        <v>724</v>
      </c>
      <c r="B725">
        <v>8</v>
      </c>
      <c r="C725">
        <v>3</v>
      </c>
      <c r="D725">
        <v>175</v>
      </c>
      <c r="E725" s="1">
        <v>43958</v>
      </c>
    </row>
    <row r="726" spans="1:5" x14ac:dyDescent="0.35">
      <c r="A726">
        <v>725</v>
      </c>
      <c r="B726">
        <v>12</v>
      </c>
      <c r="C726">
        <v>4</v>
      </c>
      <c r="D726">
        <v>283</v>
      </c>
      <c r="E726" s="1">
        <v>43958</v>
      </c>
    </row>
    <row r="727" spans="1:5" x14ac:dyDescent="0.35">
      <c r="A727">
        <v>726</v>
      </c>
      <c r="B727">
        <v>10</v>
      </c>
      <c r="C727">
        <v>3</v>
      </c>
      <c r="D727">
        <v>414</v>
      </c>
      <c r="E727" s="1">
        <v>43959</v>
      </c>
    </row>
    <row r="728" spans="1:5" x14ac:dyDescent="0.35">
      <c r="A728">
        <v>727</v>
      </c>
      <c r="B728">
        <v>9</v>
      </c>
      <c r="C728">
        <v>3</v>
      </c>
      <c r="D728">
        <v>146</v>
      </c>
      <c r="E728" s="1">
        <v>43959</v>
      </c>
    </row>
    <row r="729" spans="1:5" x14ac:dyDescent="0.35">
      <c r="A729">
        <v>728</v>
      </c>
      <c r="B729">
        <v>12</v>
      </c>
      <c r="C729">
        <v>7</v>
      </c>
      <c r="D729">
        <v>274</v>
      </c>
      <c r="E729" s="1">
        <v>43959</v>
      </c>
    </row>
    <row r="730" spans="1:5" x14ac:dyDescent="0.35">
      <c r="A730">
        <v>729</v>
      </c>
      <c r="B730">
        <v>1</v>
      </c>
      <c r="C730">
        <v>2</v>
      </c>
      <c r="D730">
        <v>287</v>
      </c>
      <c r="E730" s="1">
        <v>43959</v>
      </c>
    </row>
    <row r="731" spans="1:5" x14ac:dyDescent="0.35">
      <c r="A731">
        <v>730</v>
      </c>
      <c r="B731">
        <v>1</v>
      </c>
      <c r="C731">
        <v>4</v>
      </c>
      <c r="D731">
        <v>470</v>
      </c>
      <c r="E731" s="1">
        <v>43959</v>
      </c>
    </row>
    <row r="732" spans="1:5" x14ac:dyDescent="0.35">
      <c r="A732">
        <v>731</v>
      </c>
      <c r="B732">
        <v>7</v>
      </c>
      <c r="C732">
        <v>5</v>
      </c>
      <c r="D732">
        <v>490</v>
      </c>
      <c r="E732" s="1">
        <v>43959</v>
      </c>
    </row>
    <row r="733" spans="1:5" x14ac:dyDescent="0.35">
      <c r="A733">
        <v>732</v>
      </c>
      <c r="B733">
        <v>1</v>
      </c>
      <c r="C733">
        <v>4</v>
      </c>
      <c r="D733">
        <v>484</v>
      </c>
      <c r="E733" s="1">
        <v>43959</v>
      </c>
    </row>
    <row r="734" spans="1:5" x14ac:dyDescent="0.35">
      <c r="A734">
        <v>733</v>
      </c>
      <c r="B734">
        <v>14</v>
      </c>
      <c r="C734">
        <v>3</v>
      </c>
      <c r="D734">
        <v>295</v>
      </c>
      <c r="E734" s="1">
        <v>43960</v>
      </c>
    </row>
    <row r="735" spans="1:5" x14ac:dyDescent="0.35">
      <c r="A735">
        <v>734</v>
      </c>
      <c r="B735">
        <v>2</v>
      </c>
      <c r="C735">
        <v>4</v>
      </c>
      <c r="D735">
        <v>379</v>
      </c>
      <c r="E735" s="1">
        <v>43960</v>
      </c>
    </row>
    <row r="736" spans="1:5" x14ac:dyDescent="0.35">
      <c r="A736">
        <v>735</v>
      </c>
      <c r="B736">
        <v>11</v>
      </c>
      <c r="C736">
        <v>3</v>
      </c>
      <c r="D736">
        <v>375</v>
      </c>
      <c r="E736" s="1">
        <v>43960</v>
      </c>
    </row>
    <row r="737" spans="1:5" x14ac:dyDescent="0.35">
      <c r="A737">
        <v>736</v>
      </c>
      <c r="B737">
        <v>3</v>
      </c>
      <c r="C737">
        <v>7</v>
      </c>
      <c r="D737">
        <v>240</v>
      </c>
      <c r="E737" s="1">
        <v>43960</v>
      </c>
    </row>
    <row r="738" spans="1:5" x14ac:dyDescent="0.35">
      <c r="A738">
        <v>737</v>
      </c>
      <c r="B738">
        <v>11</v>
      </c>
      <c r="C738">
        <v>3</v>
      </c>
      <c r="D738">
        <v>175</v>
      </c>
      <c r="E738" s="1">
        <v>43960</v>
      </c>
    </row>
    <row r="739" spans="1:5" x14ac:dyDescent="0.35">
      <c r="A739">
        <v>738</v>
      </c>
      <c r="B739">
        <v>2</v>
      </c>
      <c r="C739">
        <v>7</v>
      </c>
      <c r="D739">
        <v>483</v>
      </c>
      <c r="E739" s="1">
        <v>43960</v>
      </c>
    </row>
    <row r="740" spans="1:5" x14ac:dyDescent="0.35">
      <c r="A740">
        <v>739</v>
      </c>
      <c r="B740">
        <v>1</v>
      </c>
      <c r="C740">
        <v>3</v>
      </c>
      <c r="D740">
        <v>201</v>
      </c>
      <c r="E740" s="1">
        <v>43960</v>
      </c>
    </row>
    <row r="741" spans="1:5" x14ac:dyDescent="0.35">
      <c r="A741">
        <v>740</v>
      </c>
      <c r="B741">
        <v>4</v>
      </c>
      <c r="C741">
        <v>3</v>
      </c>
      <c r="D741">
        <v>187</v>
      </c>
      <c r="E741" s="1">
        <v>43961</v>
      </c>
    </row>
    <row r="742" spans="1:5" x14ac:dyDescent="0.35">
      <c r="A742">
        <v>741</v>
      </c>
      <c r="B742">
        <v>10</v>
      </c>
      <c r="C742">
        <v>5</v>
      </c>
      <c r="D742">
        <v>450</v>
      </c>
      <c r="E742" s="1">
        <v>43961</v>
      </c>
    </row>
    <row r="743" spans="1:5" x14ac:dyDescent="0.35">
      <c r="A743">
        <v>742</v>
      </c>
      <c r="B743">
        <v>8</v>
      </c>
      <c r="C743">
        <v>7</v>
      </c>
      <c r="D743">
        <v>286</v>
      </c>
      <c r="E743" s="1">
        <v>43961</v>
      </c>
    </row>
    <row r="744" spans="1:5" x14ac:dyDescent="0.35">
      <c r="A744">
        <v>743</v>
      </c>
      <c r="B744">
        <v>14</v>
      </c>
      <c r="C744">
        <v>7</v>
      </c>
      <c r="D744">
        <v>434</v>
      </c>
      <c r="E744" s="1">
        <v>43961</v>
      </c>
    </row>
    <row r="745" spans="1:5" x14ac:dyDescent="0.35">
      <c r="A745">
        <v>744</v>
      </c>
      <c r="B745">
        <v>7</v>
      </c>
      <c r="C745">
        <v>1</v>
      </c>
      <c r="D745">
        <v>175</v>
      </c>
      <c r="E745" s="1">
        <v>43962</v>
      </c>
    </row>
    <row r="746" spans="1:5" x14ac:dyDescent="0.35">
      <c r="A746">
        <v>745</v>
      </c>
      <c r="B746">
        <v>9</v>
      </c>
      <c r="C746">
        <v>1</v>
      </c>
      <c r="D746">
        <v>181</v>
      </c>
      <c r="E746" s="1">
        <v>43962</v>
      </c>
    </row>
    <row r="747" spans="1:5" x14ac:dyDescent="0.35">
      <c r="A747">
        <v>746</v>
      </c>
      <c r="B747">
        <v>2</v>
      </c>
      <c r="C747">
        <v>3</v>
      </c>
      <c r="D747">
        <v>118</v>
      </c>
      <c r="E747" s="1">
        <v>43962</v>
      </c>
    </row>
    <row r="748" spans="1:5" x14ac:dyDescent="0.35">
      <c r="A748">
        <v>747</v>
      </c>
      <c r="B748">
        <v>7</v>
      </c>
      <c r="C748">
        <v>5</v>
      </c>
      <c r="D748">
        <v>405</v>
      </c>
      <c r="E748" s="1">
        <v>43962</v>
      </c>
    </row>
    <row r="749" spans="1:5" x14ac:dyDescent="0.35">
      <c r="A749">
        <v>748</v>
      </c>
      <c r="B749">
        <v>9</v>
      </c>
      <c r="C749">
        <v>2</v>
      </c>
      <c r="D749">
        <v>337</v>
      </c>
      <c r="E749" s="1">
        <v>43962</v>
      </c>
    </row>
    <row r="750" spans="1:5" x14ac:dyDescent="0.35">
      <c r="A750">
        <v>749</v>
      </c>
      <c r="B750">
        <v>1</v>
      </c>
      <c r="C750">
        <v>4</v>
      </c>
      <c r="D750">
        <v>333</v>
      </c>
      <c r="E750" s="1">
        <v>43963</v>
      </c>
    </row>
    <row r="751" spans="1:5" x14ac:dyDescent="0.35">
      <c r="A751">
        <v>750</v>
      </c>
      <c r="B751">
        <v>9</v>
      </c>
      <c r="C751">
        <v>6</v>
      </c>
      <c r="D751">
        <v>138</v>
      </c>
      <c r="E751" s="1">
        <v>43963</v>
      </c>
    </row>
    <row r="752" spans="1:5" x14ac:dyDescent="0.35">
      <c r="A752">
        <v>751</v>
      </c>
      <c r="B752">
        <v>3</v>
      </c>
      <c r="C752">
        <v>7</v>
      </c>
      <c r="D752">
        <v>445</v>
      </c>
      <c r="E752" s="1">
        <v>43963</v>
      </c>
    </row>
    <row r="753" spans="1:5" x14ac:dyDescent="0.35">
      <c r="A753">
        <v>752</v>
      </c>
      <c r="B753">
        <v>2</v>
      </c>
      <c r="C753">
        <v>7</v>
      </c>
      <c r="D753">
        <v>431</v>
      </c>
      <c r="E753" s="1">
        <v>43963</v>
      </c>
    </row>
    <row r="754" spans="1:5" x14ac:dyDescent="0.35">
      <c r="A754">
        <v>753</v>
      </c>
      <c r="B754">
        <v>10</v>
      </c>
      <c r="C754">
        <v>1</v>
      </c>
      <c r="D754">
        <v>292</v>
      </c>
      <c r="E754" s="1">
        <v>43964</v>
      </c>
    </row>
    <row r="755" spans="1:5" x14ac:dyDescent="0.35">
      <c r="A755">
        <v>754</v>
      </c>
      <c r="B755">
        <v>13</v>
      </c>
      <c r="C755">
        <v>7</v>
      </c>
      <c r="D755">
        <v>398</v>
      </c>
      <c r="E755" s="1">
        <v>43964</v>
      </c>
    </row>
    <row r="756" spans="1:5" x14ac:dyDescent="0.35">
      <c r="A756">
        <v>755</v>
      </c>
      <c r="B756">
        <v>14</v>
      </c>
      <c r="C756">
        <v>6</v>
      </c>
      <c r="D756">
        <v>245</v>
      </c>
      <c r="E756" s="1">
        <v>43964</v>
      </c>
    </row>
    <row r="757" spans="1:5" x14ac:dyDescent="0.35">
      <c r="A757">
        <v>756</v>
      </c>
      <c r="B757">
        <v>13</v>
      </c>
      <c r="C757">
        <v>2</v>
      </c>
      <c r="D757">
        <v>165</v>
      </c>
      <c r="E757" s="1">
        <v>43964</v>
      </c>
    </row>
    <row r="758" spans="1:5" x14ac:dyDescent="0.35">
      <c r="A758">
        <v>757</v>
      </c>
      <c r="B758">
        <v>11</v>
      </c>
      <c r="C758">
        <v>2</v>
      </c>
      <c r="D758">
        <v>439</v>
      </c>
      <c r="E758" s="1">
        <v>43964</v>
      </c>
    </row>
    <row r="759" spans="1:5" x14ac:dyDescent="0.35">
      <c r="A759">
        <v>758</v>
      </c>
      <c r="B759">
        <v>8</v>
      </c>
      <c r="C759">
        <v>7</v>
      </c>
      <c r="D759">
        <v>107</v>
      </c>
      <c r="E759" s="1">
        <v>43964</v>
      </c>
    </row>
    <row r="760" spans="1:5" x14ac:dyDescent="0.35">
      <c r="A760">
        <v>759</v>
      </c>
      <c r="B760">
        <v>9</v>
      </c>
      <c r="C760">
        <v>7</v>
      </c>
      <c r="D760">
        <v>426</v>
      </c>
      <c r="E760" s="1">
        <v>43964</v>
      </c>
    </row>
    <row r="761" spans="1:5" x14ac:dyDescent="0.35">
      <c r="A761">
        <v>760</v>
      </c>
      <c r="B761">
        <v>7</v>
      </c>
      <c r="C761">
        <v>3</v>
      </c>
      <c r="D761">
        <v>194</v>
      </c>
      <c r="E761" s="1">
        <v>43965</v>
      </c>
    </row>
    <row r="762" spans="1:5" x14ac:dyDescent="0.35">
      <c r="A762">
        <v>761</v>
      </c>
      <c r="B762">
        <v>8</v>
      </c>
      <c r="C762">
        <v>3</v>
      </c>
      <c r="D762">
        <v>476</v>
      </c>
      <c r="E762" s="1">
        <v>43965</v>
      </c>
    </row>
    <row r="763" spans="1:5" x14ac:dyDescent="0.35">
      <c r="A763">
        <v>762</v>
      </c>
      <c r="B763">
        <v>4</v>
      </c>
      <c r="C763">
        <v>6</v>
      </c>
      <c r="D763">
        <v>123</v>
      </c>
      <c r="E763" s="1">
        <v>43965</v>
      </c>
    </row>
    <row r="764" spans="1:5" x14ac:dyDescent="0.35">
      <c r="A764">
        <v>763</v>
      </c>
      <c r="B764">
        <v>5</v>
      </c>
      <c r="C764">
        <v>2</v>
      </c>
      <c r="D764">
        <v>317</v>
      </c>
      <c r="E764" s="1">
        <v>43965</v>
      </c>
    </row>
    <row r="765" spans="1:5" x14ac:dyDescent="0.35">
      <c r="A765">
        <v>764</v>
      </c>
      <c r="B765">
        <v>5</v>
      </c>
      <c r="C765">
        <v>3</v>
      </c>
      <c r="D765">
        <v>181</v>
      </c>
      <c r="E765" s="1">
        <v>43965</v>
      </c>
    </row>
    <row r="766" spans="1:5" x14ac:dyDescent="0.35">
      <c r="A766">
        <v>765</v>
      </c>
      <c r="B766">
        <v>10</v>
      </c>
      <c r="C766">
        <v>4</v>
      </c>
      <c r="D766">
        <v>347</v>
      </c>
      <c r="E766" s="1">
        <v>43966</v>
      </c>
    </row>
    <row r="767" spans="1:5" x14ac:dyDescent="0.35">
      <c r="A767">
        <v>766</v>
      </c>
      <c r="B767">
        <v>5</v>
      </c>
      <c r="C767">
        <v>5</v>
      </c>
      <c r="D767">
        <v>340</v>
      </c>
      <c r="E767" s="1">
        <v>43966</v>
      </c>
    </row>
    <row r="768" spans="1:5" x14ac:dyDescent="0.35">
      <c r="A768">
        <v>767</v>
      </c>
      <c r="B768">
        <v>6</v>
      </c>
      <c r="C768">
        <v>4</v>
      </c>
      <c r="D768">
        <v>130</v>
      </c>
      <c r="E768" s="1">
        <v>43966</v>
      </c>
    </row>
    <row r="769" spans="1:5" x14ac:dyDescent="0.35">
      <c r="A769">
        <v>768</v>
      </c>
      <c r="B769">
        <v>13</v>
      </c>
      <c r="C769">
        <v>3</v>
      </c>
      <c r="D769">
        <v>252</v>
      </c>
      <c r="E769" s="1">
        <v>43966</v>
      </c>
    </row>
    <row r="770" spans="1:5" x14ac:dyDescent="0.35">
      <c r="A770">
        <v>769</v>
      </c>
      <c r="B770">
        <v>14</v>
      </c>
      <c r="C770">
        <v>1</v>
      </c>
      <c r="D770">
        <v>199</v>
      </c>
      <c r="E770" s="1">
        <v>43966</v>
      </c>
    </row>
    <row r="771" spans="1:5" x14ac:dyDescent="0.35">
      <c r="A771">
        <v>770</v>
      </c>
      <c r="B771">
        <v>13</v>
      </c>
      <c r="C771">
        <v>7</v>
      </c>
      <c r="D771">
        <v>211</v>
      </c>
      <c r="E771" s="1">
        <v>43966</v>
      </c>
    </row>
    <row r="772" spans="1:5" x14ac:dyDescent="0.35">
      <c r="A772">
        <v>771</v>
      </c>
      <c r="B772">
        <v>9</v>
      </c>
      <c r="C772">
        <v>2</v>
      </c>
      <c r="D772">
        <v>371</v>
      </c>
      <c r="E772" s="1">
        <v>43966</v>
      </c>
    </row>
    <row r="773" spans="1:5" x14ac:dyDescent="0.35">
      <c r="A773">
        <v>772</v>
      </c>
      <c r="B773">
        <v>6</v>
      </c>
      <c r="C773">
        <v>1</v>
      </c>
      <c r="D773">
        <v>281</v>
      </c>
      <c r="E773" s="1">
        <v>43967</v>
      </c>
    </row>
    <row r="774" spans="1:5" x14ac:dyDescent="0.35">
      <c r="A774">
        <v>773</v>
      </c>
      <c r="B774">
        <v>9</v>
      </c>
      <c r="C774">
        <v>6</v>
      </c>
      <c r="D774">
        <v>439</v>
      </c>
      <c r="E774" s="1">
        <v>43967</v>
      </c>
    </row>
    <row r="775" spans="1:5" x14ac:dyDescent="0.35">
      <c r="A775">
        <v>774</v>
      </c>
      <c r="B775">
        <v>13</v>
      </c>
      <c r="C775">
        <v>2</v>
      </c>
      <c r="D775">
        <v>442</v>
      </c>
      <c r="E775" s="1">
        <v>43967</v>
      </c>
    </row>
    <row r="776" spans="1:5" x14ac:dyDescent="0.35">
      <c r="A776">
        <v>775</v>
      </c>
      <c r="B776">
        <v>7</v>
      </c>
      <c r="C776">
        <v>3</v>
      </c>
      <c r="D776">
        <v>118</v>
      </c>
      <c r="E776" s="1">
        <v>43967</v>
      </c>
    </row>
    <row r="777" spans="1:5" x14ac:dyDescent="0.35">
      <c r="A777">
        <v>776</v>
      </c>
      <c r="B777">
        <v>5</v>
      </c>
      <c r="C777">
        <v>1</v>
      </c>
      <c r="D777">
        <v>221</v>
      </c>
      <c r="E777" s="1">
        <v>43967</v>
      </c>
    </row>
    <row r="778" spans="1:5" x14ac:dyDescent="0.35">
      <c r="A778">
        <v>777</v>
      </c>
      <c r="B778">
        <v>11</v>
      </c>
      <c r="C778">
        <v>6</v>
      </c>
      <c r="D778">
        <v>451</v>
      </c>
      <c r="E778" s="1">
        <v>43968</v>
      </c>
    </row>
    <row r="779" spans="1:5" x14ac:dyDescent="0.35">
      <c r="A779">
        <v>778</v>
      </c>
      <c r="B779">
        <v>12</v>
      </c>
      <c r="C779">
        <v>4</v>
      </c>
      <c r="D779">
        <v>281</v>
      </c>
      <c r="E779" s="1">
        <v>43968</v>
      </c>
    </row>
    <row r="780" spans="1:5" x14ac:dyDescent="0.35">
      <c r="A780">
        <v>779</v>
      </c>
      <c r="B780">
        <v>9</v>
      </c>
      <c r="C780">
        <v>7</v>
      </c>
      <c r="D780">
        <v>405</v>
      </c>
      <c r="E780" s="1">
        <v>43968</v>
      </c>
    </row>
    <row r="781" spans="1:5" x14ac:dyDescent="0.35">
      <c r="A781">
        <v>780</v>
      </c>
      <c r="B781">
        <v>1</v>
      </c>
      <c r="C781">
        <v>1</v>
      </c>
      <c r="D781">
        <v>242</v>
      </c>
      <c r="E781" s="1">
        <v>43968</v>
      </c>
    </row>
    <row r="782" spans="1:5" x14ac:dyDescent="0.35">
      <c r="A782">
        <v>781</v>
      </c>
      <c r="B782">
        <v>8</v>
      </c>
      <c r="C782">
        <v>1</v>
      </c>
      <c r="D782">
        <v>417</v>
      </c>
      <c r="E782" s="1">
        <v>43968</v>
      </c>
    </row>
    <row r="783" spans="1:5" x14ac:dyDescent="0.35">
      <c r="A783">
        <v>782</v>
      </c>
      <c r="B783">
        <v>3</v>
      </c>
      <c r="C783">
        <v>2</v>
      </c>
      <c r="D783">
        <v>140</v>
      </c>
      <c r="E783" s="1">
        <v>43969</v>
      </c>
    </row>
    <row r="784" spans="1:5" x14ac:dyDescent="0.35">
      <c r="A784">
        <v>783</v>
      </c>
      <c r="B784">
        <v>9</v>
      </c>
      <c r="C784">
        <v>7</v>
      </c>
      <c r="D784">
        <v>120</v>
      </c>
      <c r="E784" s="1">
        <v>43969</v>
      </c>
    </row>
    <row r="785" spans="1:5" x14ac:dyDescent="0.35">
      <c r="A785">
        <v>784</v>
      </c>
      <c r="B785">
        <v>11</v>
      </c>
      <c r="C785">
        <v>4</v>
      </c>
      <c r="D785">
        <v>313</v>
      </c>
      <c r="E785" s="1">
        <v>43969</v>
      </c>
    </row>
    <row r="786" spans="1:5" x14ac:dyDescent="0.35">
      <c r="A786">
        <v>785</v>
      </c>
      <c r="B786">
        <v>13</v>
      </c>
      <c r="C786">
        <v>1</v>
      </c>
      <c r="D786">
        <v>452</v>
      </c>
      <c r="E786" s="1">
        <v>43969</v>
      </c>
    </row>
    <row r="787" spans="1:5" x14ac:dyDescent="0.35">
      <c r="A787">
        <v>786</v>
      </c>
      <c r="B787">
        <v>13</v>
      </c>
      <c r="C787">
        <v>5</v>
      </c>
      <c r="D787">
        <v>149</v>
      </c>
      <c r="E787" s="1">
        <v>43970</v>
      </c>
    </row>
    <row r="788" spans="1:5" x14ac:dyDescent="0.35">
      <c r="A788">
        <v>787</v>
      </c>
      <c r="B788">
        <v>9</v>
      </c>
      <c r="C788">
        <v>4</v>
      </c>
      <c r="D788">
        <v>315</v>
      </c>
      <c r="E788" s="1">
        <v>43970</v>
      </c>
    </row>
    <row r="789" spans="1:5" x14ac:dyDescent="0.35">
      <c r="A789">
        <v>788</v>
      </c>
      <c r="B789">
        <v>12</v>
      </c>
      <c r="C789">
        <v>3</v>
      </c>
      <c r="D789">
        <v>451</v>
      </c>
      <c r="E789" s="1">
        <v>43970</v>
      </c>
    </row>
    <row r="790" spans="1:5" x14ac:dyDescent="0.35">
      <c r="A790">
        <v>789</v>
      </c>
      <c r="B790">
        <v>13</v>
      </c>
      <c r="C790">
        <v>7</v>
      </c>
      <c r="D790">
        <v>261</v>
      </c>
      <c r="E790" s="1">
        <v>43970</v>
      </c>
    </row>
    <row r="791" spans="1:5" x14ac:dyDescent="0.35">
      <c r="A791">
        <v>790</v>
      </c>
      <c r="B791">
        <v>13</v>
      </c>
      <c r="C791">
        <v>6</v>
      </c>
      <c r="D791">
        <v>408</v>
      </c>
      <c r="E791" s="1">
        <v>43971</v>
      </c>
    </row>
    <row r="792" spans="1:5" x14ac:dyDescent="0.35">
      <c r="A792">
        <v>791</v>
      </c>
      <c r="B792">
        <v>8</v>
      </c>
      <c r="C792">
        <v>5</v>
      </c>
      <c r="D792">
        <v>416</v>
      </c>
      <c r="E792" s="1">
        <v>43971</v>
      </c>
    </row>
    <row r="793" spans="1:5" x14ac:dyDescent="0.35">
      <c r="A793">
        <v>792</v>
      </c>
      <c r="B793">
        <v>9</v>
      </c>
      <c r="C793">
        <v>3</v>
      </c>
      <c r="D793">
        <v>450</v>
      </c>
      <c r="E793" s="1">
        <v>43971</v>
      </c>
    </row>
    <row r="794" spans="1:5" x14ac:dyDescent="0.35">
      <c r="A794">
        <v>793</v>
      </c>
      <c r="B794">
        <v>2</v>
      </c>
      <c r="C794">
        <v>1</v>
      </c>
      <c r="D794">
        <v>386</v>
      </c>
      <c r="E794" s="1">
        <v>43971</v>
      </c>
    </row>
    <row r="795" spans="1:5" x14ac:dyDescent="0.35">
      <c r="A795">
        <v>794</v>
      </c>
      <c r="B795">
        <v>9</v>
      </c>
      <c r="C795">
        <v>5</v>
      </c>
      <c r="D795">
        <v>127</v>
      </c>
      <c r="E795" s="1">
        <v>43971</v>
      </c>
    </row>
    <row r="796" spans="1:5" x14ac:dyDescent="0.35">
      <c r="A796">
        <v>795</v>
      </c>
      <c r="B796">
        <v>5</v>
      </c>
      <c r="C796">
        <v>2</v>
      </c>
      <c r="D796">
        <v>341</v>
      </c>
      <c r="E796" s="1">
        <v>43971</v>
      </c>
    </row>
    <row r="797" spans="1:5" x14ac:dyDescent="0.35">
      <c r="A797">
        <v>796</v>
      </c>
      <c r="B797">
        <v>11</v>
      </c>
      <c r="C797">
        <v>6</v>
      </c>
      <c r="D797">
        <v>436</v>
      </c>
      <c r="E797" s="1">
        <v>43972</v>
      </c>
    </row>
    <row r="798" spans="1:5" x14ac:dyDescent="0.35">
      <c r="A798">
        <v>797</v>
      </c>
      <c r="B798">
        <v>5</v>
      </c>
      <c r="C798">
        <v>7</v>
      </c>
      <c r="D798">
        <v>401</v>
      </c>
      <c r="E798" s="1">
        <v>43972</v>
      </c>
    </row>
    <row r="799" spans="1:5" x14ac:dyDescent="0.35">
      <c r="A799">
        <v>798</v>
      </c>
      <c r="B799">
        <v>1</v>
      </c>
      <c r="C799">
        <v>4</v>
      </c>
      <c r="D799">
        <v>101</v>
      </c>
      <c r="E799" s="1">
        <v>43972</v>
      </c>
    </row>
    <row r="800" spans="1:5" x14ac:dyDescent="0.35">
      <c r="A800">
        <v>799</v>
      </c>
      <c r="B800">
        <v>10</v>
      </c>
      <c r="C800">
        <v>3</v>
      </c>
      <c r="D800">
        <v>240</v>
      </c>
      <c r="E800" s="1">
        <v>43972</v>
      </c>
    </row>
    <row r="801" spans="1:5" x14ac:dyDescent="0.35">
      <c r="A801">
        <v>800</v>
      </c>
      <c r="B801">
        <v>3</v>
      </c>
      <c r="C801">
        <v>2</v>
      </c>
      <c r="D801">
        <v>226</v>
      </c>
      <c r="E801" s="1">
        <v>43972</v>
      </c>
    </row>
    <row r="802" spans="1:5" x14ac:dyDescent="0.35">
      <c r="A802">
        <v>801</v>
      </c>
      <c r="B802">
        <v>14</v>
      </c>
      <c r="C802">
        <v>6</v>
      </c>
      <c r="D802">
        <v>494</v>
      </c>
      <c r="E802" s="1">
        <v>43973</v>
      </c>
    </row>
    <row r="803" spans="1:5" x14ac:dyDescent="0.35">
      <c r="A803">
        <v>802</v>
      </c>
      <c r="B803">
        <v>3</v>
      </c>
      <c r="C803">
        <v>2</v>
      </c>
      <c r="D803">
        <v>197</v>
      </c>
      <c r="E803" s="1">
        <v>43973</v>
      </c>
    </row>
    <row r="804" spans="1:5" x14ac:dyDescent="0.35">
      <c r="A804">
        <v>803</v>
      </c>
      <c r="B804">
        <v>11</v>
      </c>
      <c r="C804">
        <v>1</v>
      </c>
      <c r="D804">
        <v>343</v>
      </c>
      <c r="E804" s="1">
        <v>43973</v>
      </c>
    </row>
    <row r="805" spans="1:5" x14ac:dyDescent="0.35">
      <c r="A805">
        <v>804</v>
      </c>
      <c r="B805">
        <v>2</v>
      </c>
      <c r="C805">
        <v>7</v>
      </c>
      <c r="D805">
        <v>463</v>
      </c>
      <c r="E805" s="1">
        <v>43973</v>
      </c>
    </row>
    <row r="806" spans="1:5" x14ac:dyDescent="0.35">
      <c r="A806">
        <v>805</v>
      </c>
      <c r="B806">
        <v>11</v>
      </c>
      <c r="C806">
        <v>7</v>
      </c>
      <c r="D806">
        <v>344</v>
      </c>
      <c r="E806" s="1">
        <v>43974</v>
      </c>
    </row>
    <row r="807" spans="1:5" x14ac:dyDescent="0.35">
      <c r="A807">
        <v>806</v>
      </c>
      <c r="B807">
        <v>5</v>
      </c>
      <c r="C807">
        <v>4</v>
      </c>
      <c r="D807">
        <v>362</v>
      </c>
      <c r="E807" s="1">
        <v>43974</v>
      </c>
    </row>
    <row r="808" spans="1:5" x14ac:dyDescent="0.35">
      <c r="A808">
        <v>807</v>
      </c>
      <c r="B808">
        <v>11</v>
      </c>
      <c r="C808">
        <v>1</v>
      </c>
      <c r="D808">
        <v>308</v>
      </c>
      <c r="E808" s="1">
        <v>43974</v>
      </c>
    </row>
    <row r="809" spans="1:5" x14ac:dyDescent="0.35">
      <c r="A809">
        <v>808</v>
      </c>
      <c r="B809">
        <v>12</v>
      </c>
      <c r="C809">
        <v>6</v>
      </c>
      <c r="D809">
        <v>350</v>
      </c>
      <c r="E809" s="1">
        <v>43974</v>
      </c>
    </row>
    <row r="810" spans="1:5" x14ac:dyDescent="0.35">
      <c r="A810">
        <v>809</v>
      </c>
      <c r="B810">
        <v>4</v>
      </c>
      <c r="C810">
        <v>5</v>
      </c>
      <c r="D810">
        <v>351</v>
      </c>
      <c r="E810" s="1">
        <v>43974</v>
      </c>
    </row>
    <row r="811" spans="1:5" x14ac:dyDescent="0.35">
      <c r="A811">
        <v>810</v>
      </c>
      <c r="B811">
        <v>9</v>
      </c>
      <c r="C811">
        <v>6</v>
      </c>
      <c r="D811">
        <v>449</v>
      </c>
      <c r="E811" s="1">
        <v>43974</v>
      </c>
    </row>
    <row r="812" spans="1:5" x14ac:dyDescent="0.35">
      <c r="A812">
        <v>811</v>
      </c>
      <c r="B812">
        <v>8</v>
      </c>
      <c r="C812">
        <v>3</v>
      </c>
      <c r="D812">
        <v>301</v>
      </c>
      <c r="E812" s="1">
        <v>43974</v>
      </c>
    </row>
    <row r="813" spans="1:5" x14ac:dyDescent="0.35">
      <c r="A813">
        <v>812</v>
      </c>
      <c r="B813">
        <v>8</v>
      </c>
      <c r="C813">
        <v>2</v>
      </c>
      <c r="D813">
        <v>256</v>
      </c>
      <c r="E813" s="1">
        <v>43975</v>
      </c>
    </row>
    <row r="814" spans="1:5" x14ac:dyDescent="0.35">
      <c r="A814">
        <v>813</v>
      </c>
      <c r="B814">
        <v>3</v>
      </c>
      <c r="C814">
        <v>4</v>
      </c>
      <c r="D814">
        <v>144</v>
      </c>
      <c r="E814" s="1">
        <v>43975</v>
      </c>
    </row>
    <row r="815" spans="1:5" x14ac:dyDescent="0.35">
      <c r="A815">
        <v>814</v>
      </c>
      <c r="B815">
        <v>12</v>
      </c>
      <c r="C815">
        <v>5</v>
      </c>
      <c r="D815">
        <v>443</v>
      </c>
      <c r="E815" s="1">
        <v>43975</v>
      </c>
    </row>
    <row r="816" spans="1:5" x14ac:dyDescent="0.35">
      <c r="A816">
        <v>815</v>
      </c>
      <c r="B816">
        <v>13</v>
      </c>
      <c r="C816">
        <v>1</v>
      </c>
      <c r="D816">
        <v>370</v>
      </c>
      <c r="E816" s="1">
        <v>43975</v>
      </c>
    </row>
    <row r="817" spans="1:5" x14ac:dyDescent="0.35">
      <c r="A817">
        <v>816</v>
      </c>
      <c r="B817">
        <v>10</v>
      </c>
      <c r="C817">
        <v>5</v>
      </c>
      <c r="D817">
        <v>114</v>
      </c>
      <c r="E817" s="1">
        <v>43976</v>
      </c>
    </row>
    <row r="818" spans="1:5" x14ac:dyDescent="0.35">
      <c r="A818">
        <v>817</v>
      </c>
      <c r="B818">
        <v>9</v>
      </c>
      <c r="C818">
        <v>4</v>
      </c>
      <c r="D818">
        <v>338</v>
      </c>
      <c r="E818" s="1">
        <v>43976</v>
      </c>
    </row>
    <row r="819" spans="1:5" x14ac:dyDescent="0.35">
      <c r="A819">
        <v>818</v>
      </c>
      <c r="B819">
        <v>3</v>
      </c>
      <c r="C819">
        <v>3</v>
      </c>
      <c r="D819">
        <v>488</v>
      </c>
      <c r="E819" s="1">
        <v>43976</v>
      </c>
    </row>
    <row r="820" spans="1:5" x14ac:dyDescent="0.35">
      <c r="A820">
        <v>819</v>
      </c>
      <c r="B820">
        <v>3</v>
      </c>
      <c r="C820">
        <v>5</v>
      </c>
      <c r="D820">
        <v>493</v>
      </c>
      <c r="E820" s="1">
        <v>43976</v>
      </c>
    </row>
    <row r="821" spans="1:5" x14ac:dyDescent="0.35">
      <c r="A821">
        <v>820</v>
      </c>
      <c r="B821">
        <v>9</v>
      </c>
      <c r="C821">
        <v>1</v>
      </c>
      <c r="D821">
        <v>285</v>
      </c>
      <c r="E821" s="1">
        <v>43976</v>
      </c>
    </row>
    <row r="822" spans="1:5" x14ac:dyDescent="0.35">
      <c r="A822">
        <v>821</v>
      </c>
      <c r="B822">
        <v>4</v>
      </c>
      <c r="C822">
        <v>3</v>
      </c>
      <c r="D822">
        <v>348</v>
      </c>
      <c r="E822" s="1">
        <v>43977</v>
      </c>
    </row>
    <row r="823" spans="1:5" x14ac:dyDescent="0.35">
      <c r="A823">
        <v>822</v>
      </c>
      <c r="B823">
        <v>5</v>
      </c>
      <c r="C823">
        <v>5</v>
      </c>
      <c r="D823">
        <v>288</v>
      </c>
      <c r="E823" s="1">
        <v>43977</v>
      </c>
    </row>
    <row r="824" spans="1:5" x14ac:dyDescent="0.35">
      <c r="A824">
        <v>823</v>
      </c>
      <c r="B824">
        <v>5</v>
      </c>
      <c r="C824">
        <v>7</v>
      </c>
      <c r="D824">
        <v>245</v>
      </c>
      <c r="E824" s="1">
        <v>43977</v>
      </c>
    </row>
    <row r="825" spans="1:5" x14ac:dyDescent="0.35">
      <c r="A825">
        <v>824</v>
      </c>
      <c r="B825">
        <v>3</v>
      </c>
      <c r="C825">
        <v>5</v>
      </c>
      <c r="D825">
        <v>193</v>
      </c>
      <c r="E825" s="1">
        <v>43977</v>
      </c>
    </row>
    <row r="826" spans="1:5" x14ac:dyDescent="0.35">
      <c r="A826">
        <v>825</v>
      </c>
      <c r="B826">
        <v>12</v>
      </c>
      <c r="C826">
        <v>7</v>
      </c>
      <c r="D826">
        <v>469</v>
      </c>
      <c r="E826" s="1">
        <v>43977</v>
      </c>
    </row>
    <row r="827" spans="1:5" x14ac:dyDescent="0.35">
      <c r="A827">
        <v>826</v>
      </c>
      <c r="B827">
        <v>8</v>
      </c>
      <c r="C827">
        <v>5</v>
      </c>
      <c r="D827">
        <v>241</v>
      </c>
      <c r="E827" s="1">
        <v>43977</v>
      </c>
    </row>
    <row r="828" spans="1:5" x14ac:dyDescent="0.35">
      <c r="A828">
        <v>827</v>
      </c>
      <c r="B828">
        <v>14</v>
      </c>
      <c r="C828">
        <v>7</v>
      </c>
      <c r="D828">
        <v>379</v>
      </c>
      <c r="E828" s="1">
        <v>43977</v>
      </c>
    </row>
    <row r="829" spans="1:5" x14ac:dyDescent="0.35">
      <c r="A829">
        <v>828</v>
      </c>
      <c r="B829">
        <v>1</v>
      </c>
      <c r="C829">
        <v>5</v>
      </c>
      <c r="D829">
        <v>238</v>
      </c>
      <c r="E829" s="1">
        <v>43978</v>
      </c>
    </row>
    <row r="830" spans="1:5" x14ac:dyDescent="0.35">
      <c r="A830">
        <v>829</v>
      </c>
      <c r="B830">
        <v>11</v>
      </c>
      <c r="C830">
        <v>4</v>
      </c>
      <c r="D830">
        <v>136</v>
      </c>
      <c r="E830" s="1">
        <v>43978</v>
      </c>
    </row>
    <row r="831" spans="1:5" x14ac:dyDescent="0.35">
      <c r="A831">
        <v>830</v>
      </c>
      <c r="B831">
        <v>12</v>
      </c>
      <c r="C831">
        <v>2</v>
      </c>
      <c r="D831">
        <v>458</v>
      </c>
      <c r="E831" s="1">
        <v>43978</v>
      </c>
    </row>
    <row r="832" spans="1:5" x14ac:dyDescent="0.35">
      <c r="A832">
        <v>831</v>
      </c>
      <c r="B832">
        <v>1</v>
      </c>
      <c r="C832">
        <v>3</v>
      </c>
      <c r="D832">
        <v>430</v>
      </c>
      <c r="E832" s="1">
        <v>43978</v>
      </c>
    </row>
    <row r="833" spans="1:5" x14ac:dyDescent="0.35">
      <c r="A833">
        <v>832</v>
      </c>
      <c r="B833">
        <v>9</v>
      </c>
      <c r="C833">
        <v>4</v>
      </c>
      <c r="D833">
        <v>300</v>
      </c>
      <c r="E833" s="1">
        <v>43978</v>
      </c>
    </row>
    <row r="834" spans="1:5" x14ac:dyDescent="0.35">
      <c r="A834">
        <v>833</v>
      </c>
      <c r="B834">
        <v>10</v>
      </c>
      <c r="C834">
        <v>2</v>
      </c>
      <c r="D834">
        <v>241</v>
      </c>
      <c r="E834" s="1">
        <v>43979</v>
      </c>
    </row>
    <row r="835" spans="1:5" x14ac:dyDescent="0.35">
      <c r="A835">
        <v>834</v>
      </c>
      <c r="B835">
        <v>2</v>
      </c>
      <c r="C835">
        <v>2</v>
      </c>
      <c r="D835">
        <v>250</v>
      </c>
      <c r="E835" s="1">
        <v>43979</v>
      </c>
    </row>
    <row r="836" spans="1:5" x14ac:dyDescent="0.35">
      <c r="A836">
        <v>835</v>
      </c>
      <c r="B836">
        <v>14</v>
      </c>
      <c r="C836">
        <v>7</v>
      </c>
      <c r="D836">
        <v>335</v>
      </c>
      <c r="E836" s="1">
        <v>43979</v>
      </c>
    </row>
    <row r="837" spans="1:5" x14ac:dyDescent="0.35">
      <c r="A837">
        <v>836</v>
      </c>
      <c r="B837">
        <v>1</v>
      </c>
      <c r="C837">
        <v>2</v>
      </c>
      <c r="D837">
        <v>132</v>
      </c>
      <c r="E837" s="1">
        <v>43979</v>
      </c>
    </row>
    <row r="838" spans="1:5" x14ac:dyDescent="0.35">
      <c r="A838">
        <v>837</v>
      </c>
      <c r="B838">
        <v>6</v>
      </c>
      <c r="C838">
        <v>2</v>
      </c>
      <c r="D838">
        <v>165</v>
      </c>
      <c r="E838" s="1">
        <v>43979</v>
      </c>
    </row>
    <row r="839" spans="1:5" x14ac:dyDescent="0.35">
      <c r="A839">
        <v>838</v>
      </c>
      <c r="B839">
        <v>3</v>
      </c>
      <c r="C839">
        <v>7</v>
      </c>
      <c r="D839">
        <v>237</v>
      </c>
      <c r="E839" s="1">
        <v>43980</v>
      </c>
    </row>
    <row r="840" spans="1:5" x14ac:dyDescent="0.35">
      <c r="A840">
        <v>839</v>
      </c>
      <c r="B840">
        <v>14</v>
      </c>
      <c r="C840">
        <v>1</v>
      </c>
      <c r="D840">
        <v>443</v>
      </c>
      <c r="E840" s="1">
        <v>43980</v>
      </c>
    </row>
    <row r="841" spans="1:5" x14ac:dyDescent="0.35">
      <c r="A841">
        <v>840</v>
      </c>
      <c r="B841">
        <v>13</v>
      </c>
      <c r="C841">
        <v>2</v>
      </c>
      <c r="D841">
        <v>145</v>
      </c>
      <c r="E841" s="1">
        <v>43980</v>
      </c>
    </row>
    <row r="842" spans="1:5" x14ac:dyDescent="0.35">
      <c r="A842">
        <v>841</v>
      </c>
      <c r="B842">
        <v>3</v>
      </c>
      <c r="C842">
        <v>2</v>
      </c>
      <c r="D842">
        <v>339</v>
      </c>
      <c r="E842" s="1">
        <v>43980</v>
      </c>
    </row>
    <row r="843" spans="1:5" x14ac:dyDescent="0.35">
      <c r="A843">
        <v>842</v>
      </c>
      <c r="B843">
        <v>13</v>
      </c>
      <c r="C843">
        <v>7</v>
      </c>
      <c r="D843">
        <v>229</v>
      </c>
      <c r="E843" s="1">
        <v>43980</v>
      </c>
    </row>
    <row r="844" spans="1:5" x14ac:dyDescent="0.35">
      <c r="A844">
        <v>843</v>
      </c>
      <c r="B844">
        <v>6</v>
      </c>
      <c r="C844">
        <v>1</v>
      </c>
      <c r="D844">
        <v>202</v>
      </c>
      <c r="E844" s="1">
        <v>43980</v>
      </c>
    </row>
    <row r="845" spans="1:5" x14ac:dyDescent="0.35">
      <c r="A845">
        <v>844</v>
      </c>
      <c r="B845">
        <v>11</v>
      </c>
      <c r="C845">
        <v>4</v>
      </c>
      <c r="D845">
        <v>333</v>
      </c>
      <c r="E845" s="1">
        <v>43981</v>
      </c>
    </row>
    <row r="846" spans="1:5" x14ac:dyDescent="0.35">
      <c r="A846">
        <v>845</v>
      </c>
      <c r="B846">
        <v>14</v>
      </c>
      <c r="C846">
        <v>5</v>
      </c>
      <c r="D846">
        <v>380</v>
      </c>
      <c r="E846" s="1">
        <v>43981</v>
      </c>
    </row>
    <row r="847" spans="1:5" x14ac:dyDescent="0.35">
      <c r="A847">
        <v>846</v>
      </c>
      <c r="B847">
        <v>6</v>
      </c>
      <c r="C847">
        <v>1</v>
      </c>
      <c r="D847">
        <v>318</v>
      </c>
      <c r="E847" s="1">
        <v>43981</v>
      </c>
    </row>
    <row r="848" spans="1:5" x14ac:dyDescent="0.35">
      <c r="A848">
        <v>847</v>
      </c>
      <c r="B848">
        <v>12</v>
      </c>
      <c r="C848">
        <v>6</v>
      </c>
      <c r="D848">
        <v>415</v>
      </c>
      <c r="E848" s="1">
        <v>43981</v>
      </c>
    </row>
    <row r="849" spans="1:5" x14ac:dyDescent="0.35">
      <c r="A849">
        <v>848</v>
      </c>
      <c r="B849">
        <v>9</v>
      </c>
      <c r="C849">
        <v>6</v>
      </c>
      <c r="D849">
        <v>406</v>
      </c>
      <c r="E849" s="1">
        <v>43981</v>
      </c>
    </row>
    <row r="850" spans="1:5" x14ac:dyDescent="0.35">
      <c r="A850">
        <v>849</v>
      </c>
      <c r="B850">
        <v>10</v>
      </c>
      <c r="C850">
        <v>5</v>
      </c>
      <c r="D850">
        <v>169</v>
      </c>
      <c r="E850" s="1">
        <v>43981</v>
      </c>
    </row>
    <row r="851" spans="1:5" x14ac:dyDescent="0.35">
      <c r="A851">
        <v>850</v>
      </c>
      <c r="B851">
        <v>5</v>
      </c>
      <c r="C851">
        <v>6</v>
      </c>
      <c r="D851">
        <v>222</v>
      </c>
      <c r="E851" s="1">
        <v>43982</v>
      </c>
    </row>
    <row r="852" spans="1:5" x14ac:dyDescent="0.35">
      <c r="A852">
        <v>851</v>
      </c>
      <c r="B852">
        <v>2</v>
      </c>
      <c r="C852">
        <v>1</v>
      </c>
      <c r="D852">
        <v>132</v>
      </c>
      <c r="E852" s="1">
        <v>43982</v>
      </c>
    </row>
    <row r="853" spans="1:5" x14ac:dyDescent="0.35">
      <c r="A853">
        <v>852</v>
      </c>
      <c r="B853">
        <v>2</v>
      </c>
      <c r="C853">
        <v>3</v>
      </c>
      <c r="D853">
        <v>107</v>
      </c>
      <c r="E853" s="1">
        <v>43982</v>
      </c>
    </row>
    <row r="854" spans="1:5" x14ac:dyDescent="0.35">
      <c r="A854">
        <v>853</v>
      </c>
      <c r="B854">
        <v>9</v>
      </c>
      <c r="C854">
        <v>5</v>
      </c>
      <c r="D854">
        <v>445</v>
      </c>
      <c r="E854" s="1">
        <v>43982</v>
      </c>
    </row>
    <row r="855" spans="1:5" x14ac:dyDescent="0.35">
      <c r="A855">
        <v>854</v>
      </c>
      <c r="B855">
        <v>2</v>
      </c>
      <c r="C855">
        <v>1</v>
      </c>
      <c r="D855">
        <v>339</v>
      </c>
      <c r="E855" s="1">
        <v>43982</v>
      </c>
    </row>
    <row r="856" spans="1:5" x14ac:dyDescent="0.35">
      <c r="A856">
        <v>855</v>
      </c>
      <c r="B856">
        <v>7</v>
      </c>
      <c r="C856">
        <v>1</v>
      </c>
      <c r="D856">
        <v>336</v>
      </c>
      <c r="E856" s="1">
        <v>43982</v>
      </c>
    </row>
    <row r="857" spans="1:5" x14ac:dyDescent="0.35">
      <c r="A857">
        <v>856</v>
      </c>
      <c r="B857">
        <v>10</v>
      </c>
      <c r="C857">
        <v>2</v>
      </c>
      <c r="D857">
        <v>331</v>
      </c>
      <c r="E857" s="1">
        <v>43983</v>
      </c>
    </row>
    <row r="858" spans="1:5" x14ac:dyDescent="0.35">
      <c r="A858">
        <v>857</v>
      </c>
      <c r="B858">
        <v>11</v>
      </c>
      <c r="C858">
        <v>3</v>
      </c>
      <c r="D858">
        <v>266</v>
      </c>
      <c r="E858" s="1">
        <v>43983</v>
      </c>
    </row>
    <row r="859" spans="1:5" x14ac:dyDescent="0.35">
      <c r="A859">
        <v>858</v>
      </c>
      <c r="B859">
        <v>6</v>
      </c>
      <c r="C859">
        <v>3</v>
      </c>
      <c r="D859">
        <v>345</v>
      </c>
      <c r="E859" s="1">
        <v>43983</v>
      </c>
    </row>
    <row r="860" spans="1:5" x14ac:dyDescent="0.35">
      <c r="A860">
        <v>859</v>
      </c>
      <c r="B860">
        <v>11</v>
      </c>
      <c r="C860">
        <v>1</v>
      </c>
      <c r="D860">
        <v>237</v>
      </c>
      <c r="E860" s="1">
        <v>43983</v>
      </c>
    </row>
    <row r="861" spans="1:5" x14ac:dyDescent="0.35">
      <c r="A861">
        <v>860</v>
      </c>
      <c r="B861">
        <v>10</v>
      </c>
      <c r="C861">
        <v>2</v>
      </c>
      <c r="D861">
        <v>273</v>
      </c>
      <c r="E861" s="1">
        <v>43983</v>
      </c>
    </row>
    <row r="862" spans="1:5" x14ac:dyDescent="0.35">
      <c r="A862">
        <v>861</v>
      </c>
      <c r="B862">
        <v>13</v>
      </c>
      <c r="C862">
        <v>6</v>
      </c>
      <c r="D862">
        <v>264</v>
      </c>
      <c r="E862" s="1">
        <v>43983</v>
      </c>
    </row>
    <row r="863" spans="1:5" x14ac:dyDescent="0.35">
      <c r="A863">
        <v>862</v>
      </c>
      <c r="B863">
        <v>7</v>
      </c>
      <c r="C863">
        <v>5</v>
      </c>
      <c r="D863">
        <v>466</v>
      </c>
      <c r="E863" s="1">
        <v>43983</v>
      </c>
    </row>
    <row r="864" spans="1:5" x14ac:dyDescent="0.35">
      <c r="A864">
        <v>863</v>
      </c>
      <c r="B864">
        <v>5</v>
      </c>
      <c r="C864">
        <v>3</v>
      </c>
      <c r="D864">
        <v>316</v>
      </c>
      <c r="E864" s="1">
        <v>43984</v>
      </c>
    </row>
    <row r="865" spans="1:5" x14ac:dyDescent="0.35">
      <c r="A865">
        <v>864</v>
      </c>
      <c r="B865">
        <v>13</v>
      </c>
      <c r="C865">
        <v>7</v>
      </c>
      <c r="D865">
        <v>359</v>
      </c>
      <c r="E865" s="1">
        <v>43984</v>
      </c>
    </row>
    <row r="866" spans="1:5" x14ac:dyDescent="0.35">
      <c r="A866">
        <v>865</v>
      </c>
      <c r="B866">
        <v>10</v>
      </c>
      <c r="C866">
        <v>1</v>
      </c>
      <c r="D866">
        <v>259</v>
      </c>
      <c r="E866" s="1">
        <v>43984</v>
      </c>
    </row>
    <row r="867" spans="1:5" x14ac:dyDescent="0.35">
      <c r="A867">
        <v>866</v>
      </c>
      <c r="B867">
        <v>11</v>
      </c>
      <c r="C867">
        <v>1</v>
      </c>
      <c r="D867">
        <v>380</v>
      </c>
      <c r="E867" s="1">
        <v>43984</v>
      </c>
    </row>
    <row r="868" spans="1:5" x14ac:dyDescent="0.35">
      <c r="A868">
        <v>867</v>
      </c>
      <c r="B868">
        <v>7</v>
      </c>
      <c r="C868">
        <v>3</v>
      </c>
      <c r="D868">
        <v>400</v>
      </c>
      <c r="E868" s="1">
        <v>43984</v>
      </c>
    </row>
    <row r="869" spans="1:5" x14ac:dyDescent="0.35">
      <c r="A869">
        <v>868</v>
      </c>
      <c r="B869">
        <v>2</v>
      </c>
      <c r="C869">
        <v>7</v>
      </c>
      <c r="D869">
        <v>379</v>
      </c>
      <c r="E869" s="1">
        <v>43984</v>
      </c>
    </row>
    <row r="870" spans="1:5" x14ac:dyDescent="0.35">
      <c r="A870">
        <v>869</v>
      </c>
      <c r="B870">
        <v>10</v>
      </c>
      <c r="C870">
        <v>4</v>
      </c>
      <c r="D870">
        <v>355</v>
      </c>
      <c r="E870" s="1">
        <v>43985</v>
      </c>
    </row>
    <row r="871" spans="1:5" x14ac:dyDescent="0.35">
      <c r="A871">
        <v>870</v>
      </c>
      <c r="B871">
        <v>13</v>
      </c>
      <c r="C871">
        <v>2</v>
      </c>
      <c r="D871">
        <v>113</v>
      </c>
      <c r="E871" s="1">
        <v>43985</v>
      </c>
    </row>
    <row r="872" spans="1:5" x14ac:dyDescent="0.35">
      <c r="A872">
        <v>871</v>
      </c>
      <c r="B872">
        <v>9</v>
      </c>
      <c r="C872">
        <v>5</v>
      </c>
      <c r="D872">
        <v>184</v>
      </c>
      <c r="E872" s="1">
        <v>43985</v>
      </c>
    </row>
    <row r="873" spans="1:5" x14ac:dyDescent="0.35">
      <c r="A873">
        <v>872</v>
      </c>
      <c r="B873">
        <v>11</v>
      </c>
      <c r="C873">
        <v>1</v>
      </c>
      <c r="D873">
        <v>332</v>
      </c>
      <c r="E873" s="1">
        <v>43985</v>
      </c>
    </row>
    <row r="874" spans="1:5" x14ac:dyDescent="0.35">
      <c r="A874">
        <v>873</v>
      </c>
      <c r="B874">
        <v>1</v>
      </c>
      <c r="C874">
        <v>1</v>
      </c>
      <c r="D874">
        <v>181</v>
      </c>
      <c r="E874" s="1">
        <v>43985</v>
      </c>
    </row>
    <row r="875" spans="1:5" x14ac:dyDescent="0.35">
      <c r="A875">
        <v>874</v>
      </c>
      <c r="B875">
        <v>13</v>
      </c>
      <c r="C875">
        <v>2</v>
      </c>
      <c r="D875">
        <v>173</v>
      </c>
      <c r="E875" s="1">
        <v>43985</v>
      </c>
    </row>
    <row r="876" spans="1:5" x14ac:dyDescent="0.35">
      <c r="A876">
        <v>875</v>
      </c>
      <c r="B876">
        <v>7</v>
      </c>
      <c r="C876">
        <v>6</v>
      </c>
      <c r="D876">
        <v>395</v>
      </c>
      <c r="E876" s="1">
        <v>43986</v>
      </c>
    </row>
    <row r="877" spans="1:5" x14ac:dyDescent="0.35">
      <c r="A877">
        <v>876</v>
      </c>
      <c r="B877">
        <v>8</v>
      </c>
      <c r="C877">
        <v>3</v>
      </c>
      <c r="D877">
        <v>254</v>
      </c>
      <c r="E877" s="1">
        <v>43986</v>
      </c>
    </row>
    <row r="878" spans="1:5" x14ac:dyDescent="0.35">
      <c r="A878">
        <v>877</v>
      </c>
      <c r="B878">
        <v>4</v>
      </c>
      <c r="C878">
        <v>7</v>
      </c>
      <c r="D878">
        <v>407</v>
      </c>
      <c r="E878" s="1">
        <v>43986</v>
      </c>
    </row>
    <row r="879" spans="1:5" x14ac:dyDescent="0.35">
      <c r="A879">
        <v>878</v>
      </c>
      <c r="B879">
        <v>2</v>
      </c>
      <c r="C879">
        <v>2</v>
      </c>
      <c r="D879">
        <v>381</v>
      </c>
      <c r="E879" s="1">
        <v>43986</v>
      </c>
    </row>
    <row r="880" spans="1:5" x14ac:dyDescent="0.35">
      <c r="A880">
        <v>879</v>
      </c>
      <c r="B880">
        <v>7</v>
      </c>
      <c r="C880">
        <v>6</v>
      </c>
      <c r="D880">
        <v>488</v>
      </c>
      <c r="E880" s="1">
        <v>43986</v>
      </c>
    </row>
    <row r="881" spans="1:5" x14ac:dyDescent="0.35">
      <c r="A881">
        <v>880</v>
      </c>
      <c r="B881">
        <v>4</v>
      </c>
      <c r="C881">
        <v>1</v>
      </c>
      <c r="D881">
        <v>369</v>
      </c>
      <c r="E881" s="1">
        <v>43986</v>
      </c>
    </row>
    <row r="882" spans="1:5" x14ac:dyDescent="0.35">
      <c r="A882">
        <v>881</v>
      </c>
      <c r="B882">
        <v>5</v>
      </c>
      <c r="C882">
        <v>6</v>
      </c>
      <c r="D882">
        <v>228</v>
      </c>
      <c r="E882" s="1">
        <v>43987</v>
      </c>
    </row>
    <row r="883" spans="1:5" x14ac:dyDescent="0.35">
      <c r="A883">
        <v>882</v>
      </c>
      <c r="B883">
        <v>1</v>
      </c>
      <c r="C883">
        <v>4</v>
      </c>
      <c r="D883">
        <v>205</v>
      </c>
      <c r="E883" s="1">
        <v>43987</v>
      </c>
    </row>
    <row r="884" spans="1:5" x14ac:dyDescent="0.35">
      <c r="A884">
        <v>883</v>
      </c>
      <c r="B884">
        <v>6</v>
      </c>
      <c r="C884">
        <v>2</v>
      </c>
      <c r="D884">
        <v>120</v>
      </c>
      <c r="E884" s="1">
        <v>43987</v>
      </c>
    </row>
    <row r="885" spans="1:5" x14ac:dyDescent="0.35">
      <c r="A885">
        <v>884</v>
      </c>
      <c r="B885">
        <v>10</v>
      </c>
      <c r="C885">
        <v>2</v>
      </c>
      <c r="D885">
        <v>269</v>
      </c>
      <c r="E885" s="1">
        <v>43987</v>
      </c>
    </row>
    <row r="886" spans="1:5" x14ac:dyDescent="0.35">
      <c r="A886">
        <v>885</v>
      </c>
      <c r="B886">
        <v>9</v>
      </c>
      <c r="C886">
        <v>7</v>
      </c>
      <c r="D886">
        <v>269</v>
      </c>
      <c r="E886" s="1">
        <v>43987</v>
      </c>
    </row>
    <row r="887" spans="1:5" x14ac:dyDescent="0.35">
      <c r="A887">
        <v>886</v>
      </c>
      <c r="B887">
        <v>4</v>
      </c>
      <c r="C887">
        <v>7</v>
      </c>
      <c r="D887">
        <v>481</v>
      </c>
      <c r="E887" s="1">
        <v>43987</v>
      </c>
    </row>
    <row r="888" spans="1:5" x14ac:dyDescent="0.35">
      <c r="A888">
        <v>887</v>
      </c>
      <c r="B888">
        <v>4</v>
      </c>
      <c r="C888">
        <v>4</v>
      </c>
      <c r="D888">
        <v>487</v>
      </c>
      <c r="E888" s="1">
        <v>43988</v>
      </c>
    </row>
    <row r="889" spans="1:5" x14ac:dyDescent="0.35">
      <c r="A889">
        <v>888</v>
      </c>
      <c r="B889">
        <v>2</v>
      </c>
      <c r="C889">
        <v>7</v>
      </c>
      <c r="D889">
        <v>320</v>
      </c>
      <c r="E889" s="1">
        <v>43988</v>
      </c>
    </row>
    <row r="890" spans="1:5" x14ac:dyDescent="0.35">
      <c r="A890">
        <v>889</v>
      </c>
      <c r="B890">
        <v>1</v>
      </c>
      <c r="C890">
        <v>1</v>
      </c>
      <c r="D890">
        <v>324</v>
      </c>
      <c r="E890" s="1">
        <v>43988</v>
      </c>
    </row>
    <row r="891" spans="1:5" x14ac:dyDescent="0.35">
      <c r="A891">
        <v>890</v>
      </c>
      <c r="B891">
        <v>12</v>
      </c>
      <c r="C891">
        <v>1</v>
      </c>
      <c r="D891">
        <v>431</v>
      </c>
      <c r="E891" s="1">
        <v>43988</v>
      </c>
    </row>
    <row r="892" spans="1:5" x14ac:dyDescent="0.35">
      <c r="A892">
        <v>891</v>
      </c>
      <c r="B892">
        <v>3</v>
      </c>
      <c r="C892">
        <v>2</v>
      </c>
      <c r="D892">
        <v>359</v>
      </c>
      <c r="E892" s="1">
        <v>43988</v>
      </c>
    </row>
    <row r="893" spans="1:5" x14ac:dyDescent="0.35">
      <c r="A893">
        <v>892</v>
      </c>
      <c r="B893">
        <v>13</v>
      </c>
      <c r="C893">
        <v>5</v>
      </c>
      <c r="D893">
        <v>155</v>
      </c>
      <c r="E893" s="1">
        <v>43988</v>
      </c>
    </row>
    <row r="894" spans="1:5" x14ac:dyDescent="0.35">
      <c r="A894">
        <v>893</v>
      </c>
      <c r="B894">
        <v>11</v>
      </c>
      <c r="C894">
        <v>3</v>
      </c>
      <c r="D894">
        <v>222</v>
      </c>
      <c r="E894" s="1">
        <v>43988</v>
      </c>
    </row>
    <row r="895" spans="1:5" x14ac:dyDescent="0.35">
      <c r="A895">
        <v>894</v>
      </c>
      <c r="B895">
        <v>3</v>
      </c>
      <c r="C895">
        <v>2</v>
      </c>
      <c r="D895">
        <v>221</v>
      </c>
      <c r="E895" s="1">
        <v>43989</v>
      </c>
    </row>
    <row r="896" spans="1:5" x14ac:dyDescent="0.35">
      <c r="A896">
        <v>895</v>
      </c>
      <c r="B896">
        <v>8</v>
      </c>
      <c r="C896">
        <v>5</v>
      </c>
      <c r="D896">
        <v>339</v>
      </c>
      <c r="E896" s="1">
        <v>43989</v>
      </c>
    </row>
    <row r="897" spans="1:5" x14ac:dyDescent="0.35">
      <c r="A897">
        <v>896</v>
      </c>
      <c r="B897">
        <v>11</v>
      </c>
      <c r="C897">
        <v>1</v>
      </c>
      <c r="D897">
        <v>298</v>
      </c>
      <c r="E897" s="1">
        <v>43989</v>
      </c>
    </row>
    <row r="898" spans="1:5" x14ac:dyDescent="0.35">
      <c r="A898">
        <v>897</v>
      </c>
      <c r="B898">
        <v>2</v>
      </c>
      <c r="C898">
        <v>2</v>
      </c>
      <c r="D898">
        <v>125</v>
      </c>
      <c r="E898" s="1">
        <v>43989</v>
      </c>
    </row>
    <row r="899" spans="1:5" x14ac:dyDescent="0.35">
      <c r="A899">
        <v>898</v>
      </c>
      <c r="B899">
        <v>6</v>
      </c>
      <c r="C899">
        <v>1</v>
      </c>
      <c r="D899">
        <v>228</v>
      </c>
      <c r="E899" s="1">
        <v>43989</v>
      </c>
    </row>
    <row r="900" spans="1:5" x14ac:dyDescent="0.35">
      <c r="A900">
        <v>899</v>
      </c>
      <c r="B900">
        <v>11</v>
      </c>
      <c r="C900">
        <v>4</v>
      </c>
      <c r="D900">
        <v>281</v>
      </c>
      <c r="E900" s="1">
        <v>43989</v>
      </c>
    </row>
    <row r="901" spans="1:5" x14ac:dyDescent="0.35">
      <c r="A901">
        <v>900</v>
      </c>
      <c r="B901">
        <v>6</v>
      </c>
      <c r="C901">
        <v>2</v>
      </c>
      <c r="D901">
        <v>419</v>
      </c>
      <c r="E901" s="1">
        <v>43989</v>
      </c>
    </row>
    <row r="902" spans="1:5" x14ac:dyDescent="0.35">
      <c r="A902">
        <v>901</v>
      </c>
      <c r="B902">
        <v>1</v>
      </c>
      <c r="C902">
        <v>6</v>
      </c>
      <c r="D902">
        <v>123</v>
      </c>
      <c r="E902" s="1">
        <v>43990</v>
      </c>
    </row>
    <row r="903" spans="1:5" x14ac:dyDescent="0.35">
      <c r="A903">
        <v>902</v>
      </c>
      <c r="B903">
        <v>3</v>
      </c>
      <c r="C903">
        <v>7</v>
      </c>
      <c r="D903">
        <v>113</v>
      </c>
      <c r="E903" s="1">
        <v>43990</v>
      </c>
    </row>
    <row r="904" spans="1:5" x14ac:dyDescent="0.35">
      <c r="A904">
        <v>903</v>
      </c>
      <c r="B904">
        <v>11</v>
      </c>
      <c r="C904">
        <v>1</v>
      </c>
      <c r="D904">
        <v>155</v>
      </c>
      <c r="E904" s="1">
        <v>43990</v>
      </c>
    </row>
    <row r="905" spans="1:5" x14ac:dyDescent="0.35">
      <c r="A905">
        <v>904</v>
      </c>
      <c r="B905">
        <v>10</v>
      </c>
      <c r="C905">
        <v>5</v>
      </c>
      <c r="D905">
        <v>216</v>
      </c>
      <c r="E905" s="1">
        <v>43990</v>
      </c>
    </row>
    <row r="906" spans="1:5" x14ac:dyDescent="0.35">
      <c r="A906">
        <v>905</v>
      </c>
      <c r="B906">
        <v>4</v>
      </c>
      <c r="C906">
        <v>6</v>
      </c>
      <c r="D906">
        <v>410</v>
      </c>
      <c r="E906" s="1">
        <v>43990</v>
      </c>
    </row>
    <row r="907" spans="1:5" x14ac:dyDescent="0.35">
      <c r="A907">
        <v>906</v>
      </c>
      <c r="B907">
        <v>13</v>
      </c>
      <c r="C907">
        <v>4</v>
      </c>
      <c r="D907">
        <v>220</v>
      </c>
      <c r="E907" s="1">
        <v>43991</v>
      </c>
    </row>
    <row r="908" spans="1:5" x14ac:dyDescent="0.35">
      <c r="A908">
        <v>907</v>
      </c>
      <c r="B908">
        <v>8</v>
      </c>
      <c r="C908">
        <v>3</v>
      </c>
      <c r="D908">
        <v>476</v>
      </c>
      <c r="E908" s="1">
        <v>43991</v>
      </c>
    </row>
    <row r="909" spans="1:5" x14ac:dyDescent="0.35">
      <c r="A909">
        <v>908</v>
      </c>
      <c r="B909">
        <v>8</v>
      </c>
      <c r="C909">
        <v>1</v>
      </c>
      <c r="D909">
        <v>442</v>
      </c>
      <c r="E909" s="1">
        <v>43991</v>
      </c>
    </row>
    <row r="910" spans="1:5" x14ac:dyDescent="0.35">
      <c r="A910">
        <v>909</v>
      </c>
      <c r="B910">
        <v>9</v>
      </c>
      <c r="C910">
        <v>5</v>
      </c>
      <c r="D910">
        <v>475</v>
      </c>
      <c r="E910" s="1">
        <v>43991</v>
      </c>
    </row>
    <row r="911" spans="1:5" x14ac:dyDescent="0.35">
      <c r="A911">
        <v>910</v>
      </c>
      <c r="B911">
        <v>10</v>
      </c>
      <c r="C911">
        <v>2</v>
      </c>
      <c r="D911">
        <v>460</v>
      </c>
      <c r="E911" s="1">
        <v>43991</v>
      </c>
    </row>
    <row r="912" spans="1:5" x14ac:dyDescent="0.35">
      <c r="A912">
        <v>911</v>
      </c>
      <c r="B912">
        <v>3</v>
      </c>
      <c r="C912">
        <v>7</v>
      </c>
      <c r="D912">
        <v>187</v>
      </c>
      <c r="E912" s="1">
        <v>43992</v>
      </c>
    </row>
    <row r="913" spans="1:5" x14ac:dyDescent="0.35">
      <c r="A913">
        <v>912</v>
      </c>
      <c r="B913">
        <v>7</v>
      </c>
      <c r="C913">
        <v>4</v>
      </c>
      <c r="D913">
        <v>295</v>
      </c>
      <c r="E913" s="1">
        <v>43992</v>
      </c>
    </row>
    <row r="914" spans="1:5" x14ac:dyDescent="0.35">
      <c r="A914">
        <v>913</v>
      </c>
      <c r="B914">
        <v>10</v>
      </c>
      <c r="C914">
        <v>6</v>
      </c>
      <c r="D914">
        <v>224</v>
      </c>
      <c r="E914" s="1">
        <v>43992</v>
      </c>
    </row>
    <row r="915" spans="1:5" x14ac:dyDescent="0.35">
      <c r="A915">
        <v>914</v>
      </c>
      <c r="B915">
        <v>6</v>
      </c>
      <c r="C915">
        <v>7</v>
      </c>
      <c r="D915">
        <v>348</v>
      </c>
      <c r="E915" s="1">
        <v>43992</v>
      </c>
    </row>
    <row r="916" spans="1:5" x14ac:dyDescent="0.35">
      <c r="A916">
        <v>915</v>
      </c>
      <c r="B916">
        <v>2</v>
      </c>
      <c r="C916">
        <v>6</v>
      </c>
      <c r="D916">
        <v>333</v>
      </c>
      <c r="E916" s="1">
        <v>43993</v>
      </c>
    </row>
    <row r="917" spans="1:5" x14ac:dyDescent="0.35">
      <c r="A917">
        <v>916</v>
      </c>
      <c r="B917">
        <v>14</v>
      </c>
      <c r="C917">
        <v>1</v>
      </c>
      <c r="D917">
        <v>327</v>
      </c>
      <c r="E917" s="1">
        <v>43993</v>
      </c>
    </row>
    <row r="918" spans="1:5" x14ac:dyDescent="0.35">
      <c r="A918">
        <v>917</v>
      </c>
      <c r="B918">
        <v>14</v>
      </c>
      <c r="C918">
        <v>7</v>
      </c>
      <c r="D918">
        <v>216</v>
      </c>
      <c r="E918" s="1">
        <v>43993</v>
      </c>
    </row>
    <row r="919" spans="1:5" x14ac:dyDescent="0.35">
      <c r="A919">
        <v>918</v>
      </c>
      <c r="B919">
        <v>14</v>
      </c>
      <c r="C919">
        <v>1</v>
      </c>
      <c r="D919">
        <v>205</v>
      </c>
      <c r="E919" s="1">
        <v>43993</v>
      </c>
    </row>
    <row r="920" spans="1:5" x14ac:dyDescent="0.35">
      <c r="A920">
        <v>919</v>
      </c>
      <c r="B920">
        <v>13</v>
      </c>
      <c r="C920">
        <v>3</v>
      </c>
      <c r="D920">
        <v>222</v>
      </c>
      <c r="E920" s="1">
        <v>43993</v>
      </c>
    </row>
    <row r="921" spans="1:5" x14ac:dyDescent="0.35">
      <c r="A921">
        <v>920</v>
      </c>
      <c r="B921">
        <v>12</v>
      </c>
      <c r="C921">
        <v>3</v>
      </c>
      <c r="D921">
        <v>443</v>
      </c>
      <c r="E921" s="1">
        <v>43994</v>
      </c>
    </row>
    <row r="922" spans="1:5" x14ac:dyDescent="0.35">
      <c r="A922">
        <v>921</v>
      </c>
      <c r="B922">
        <v>11</v>
      </c>
      <c r="C922">
        <v>4</v>
      </c>
      <c r="D922">
        <v>139</v>
      </c>
      <c r="E922" s="1">
        <v>43994</v>
      </c>
    </row>
    <row r="923" spans="1:5" x14ac:dyDescent="0.35">
      <c r="A923">
        <v>922</v>
      </c>
      <c r="B923">
        <v>6</v>
      </c>
      <c r="C923">
        <v>4</v>
      </c>
      <c r="D923">
        <v>216</v>
      </c>
      <c r="E923" s="1">
        <v>43994</v>
      </c>
    </row>
    <row r="924" spans="1:5" x14ac:dyDescent="0.35">
      <c r="A924">
        <v>923</v>
      </c>
      <c r="B924">
        <v>13</v>
      </c>
      <c r="C924">
        <v>3</v>
      </c>
      <c r="D924">
        <v>407</v>
      </c>
      <c r="E924" s="1">
        <v>43994</v>
      </c>
    </row>
    <row r="925" spans="1:5" x14ac:dyDescent="0.35">
      <c r="A925">
        <v>924</v>
      </c>
      <c r="B925">
        <v>8</v>
      </c>
      <c r="C925">
        <v>2</v>
      </c>
      <c r="D925">
        <v>479</v>
      </c>
      <c r="E925" s="1">
        <v>43994</v>
      </c>
    </row>
    <row r="926" spans="1:5" x14ac:dyDescent="0.35">
      <c r="A926">
        <v>925</v>
      </c>
      <c r="B926">
        <v>14</v>
      </c>
      <c r="C926">
        <v>5</v>
      </c>
      <c r="D926">
        <v>403</v>
      </c>
      <c r="E926" s="1">
        <v>43995</v>
      </c>
    </row>
    <row r="927" spans="1:5" x14ac:dyDescent="0.35">
      <c r="A927">
        <v>926</v>
      </c>
      <c r="B927">
        <v>13</v>
      </c>
      <c r="C927">
        <v>7</v>
      </c>
      <c r="D927">
        <v>488</v>
      </c>
      <c r="E927" s="1">
        <v>43995</v>
      </c>
    </row>
    <row r="928" spans="1:5" x14ac:dyDescent="0.35">
      <c r="A928">
        <v>927</v>
      </c>
      <c r="B928">
        <v>9</v>
      </c>
      <c r="C928">
        <v>5</v>
      </c>
      <c r="D928">
        <v>475</v>
      </c>
      <c r="E928" s="1">
        <v>43995</v>
      </c>
    </row>
    <row r="929" spans="1:5" x14ac:dyDescent="0.35">
      <c r="A929">
        <v>928</v>
      </c>
      <c r="B929">
        <v>4</v>
      </c>
      <c r="C929">
        <v>7</v>
      </c>
      <c r="D929">
        <v>465</v>
      </c>
      <c r="E929" s="1">
        <v>43995</v>
      </c>
    </row>
    <row r="930" spans="1:5" x14ac:dyDescent="0.35">
      <c r="A930">
        <v>929</v>
      </c>
      <c r="B930">
        <v>3</v>
      </c>
      <c r="C930">
        <v>2</v>
      </c>
      <c r="D930">
        <v>312</v>
      </c>
      <c r="E930" s="1">
        <v>43995</v>
      </c>
    </row>
    <row r="931" spans="1:5" x14ac:dyDescent="0.35">
      <c r="A931">
        <v>930</v>
      </c>
      <c r="B931">
        <v>3</v>
      </c>
      <c r="C931">
        <v>3</v>
      </c>
      <c r="D931">
        <v>213</v>
      </c>
      <c r="E931" s="1">
        <v>43995</v>
      </c>
    </row>
    <row r="932" spans="1:5" x14ac:dyDescent="0.35">
      <c r="A932">
        <v>931</v>
      </c>
      <c r="B932">
        <v>8</v>
      </c>
      <c r="C932">
        <v>7</v>
      </c>
      <c r="D932">
        <v>140</v>
      </c>
      <c r="E932" s="1">
        <v>43995</v>
      </c>
    </row>
    <row r="933" spans="1:5" x14ac:dyDescent="0.35">
      <c r="A933">
        <v>932</v>
      </c>
      <c r="B933">
        <v>13</v>
      </c>
      <c r="C933">
        <v>7</v>
      </c>
      <c r="D933">
        <v>242</v>
      </c>
      <c r="E933" s="1">
        <v>43996</v>
      </c>
    </row>
    <row r="934" spans="1:5" x14ac:dyDescent="0.35">
      <c r="A934">
        <v>933</v>
      </c>
      <c r="B934">
        <v>1</v>
      </c>
      <c r="C934">
        <v>5</v>
      </c>
      <c r="D934">
        <v>182</v>
      </c>
      <c r="E934" s="1">
        <v>43996</v>
      </c>
    </row>
    <row r="935" spans="1:5" x14ac:dyDescent="0.35">
      <c r="A935">
        <v>934</v>
      </c>
      <c r="B935">
        <v>3</v>
      </c>
      <c r="C935">
        <v>2</v>
      </c>
      <c r="D935">
        <v>229</v>
      </c>
      <c r="E935" s="1">
        <v>43996</v>
      </c>
    </row>
    <row r="936" spans="1:5" x14ac:dyDescent="0.35">
      <c r="A936">
        <v>935</v>
      </c>
      <c r="B936">
        <v>2</v>
      </c>
      <c r="C936">
        <v>1</v>
      </c>
      <c r="D936">
        <v>135</v>
      </c>
      <c r="E936" s="1">
        <v>43996</v>
      </c>
    </row>
    <row r="937" spans="1:5" x14ac:dyDescent="0.35">
      <c r="A937">
        <v>936</v>
      </c>
      <c r="B937">
        <v>5</v>
      </c>
      <c r="C937">
        <v>2</v>
      </c>
      <c r="D937">
        <v>325</v>
      </c>
      <c r="E937" s="1">
        <v>43996</v>
      </c>
    </row>
    <row r="938" spans="1:5" x14ac:dyDescent="0.35">
      <c r="A938">
        <v>937</v>
      </c>
      <c r="B938">
        <v>7</v>
      </c>
      <c r="C938">
        <v>4</v>
      </c>
      <c r="D938">
        <v>431</v>
      </c>
      <c r="E938" s="1">
        <v>43996</v>
      </c>
    </row>
    <row r="939" spans="1:5" x14ac:dyDescent="0.35">
      <c r="A939">
        <v>938</v>
      </c>
      <c r="B939">
        <v>12</v>
      </c>
      <c r="C939">
        <v>2</v>
      </c>
      <c r="D939">
        <v>423</v>
      </c>
      <c r="E939" s="1">
        <v>43996</v>
      </c>
    </row>
    <row r="940" spans="1:5" x14ac:dyDescent="0.35">
      <c r="A940">
        <v>939</v>
      </c>
      <c r="B940">
        <v>3</v>
      </c>
      <c r="C940">
        <v>4</v>
      </c>
      <c r="D940">
        <v>247</v>
      </c>
      <c r="E940" s="1">
        <v>43997</v>
      </c>
    </row>
    <row r="941" spans="1:5" x14ac:dyDescent="0.35">
      <c r="A941">
        <v>940</v>
      </c>
      <c r="B941">
        <v>2</v>
      </c>
      <c r="C941">
        <v>3</v>
      </c>
      <c r="D941">
        <v>192</v>
      </c>
      <c r="E941" s="1">
        <v>43997</v>
      </c>
    </row>
    <row r="942" spans="1:5" x14ac:dyDescent="0.35">
      <c r="A942">
        <v>941</v>
      </c>
      <c r="B942">
        <v>6</v>
      </c>
      <c r="C942">
        <v>2</v>
      </c>
      <c r="D942">
        <v>373</v>
      </c>
      <c r="E942" s="1">
        <v>43997</v>
      </c>
    </row>
    <row r="943" spans="1:5" x14ac:dyDescent="0.35">
      <c r="A943">
        <v>942</v>
      </c>
      <c r="B943">
        <v>14</v>
      </c>
      <c r="C943">
        <v>7</v>
      </c>
      <c r="D943">
        <v>123</v>
      </c>
      <c r="E943" s="1">
        <v>43997</v>
      </c>
    </row>
    <row r="944" spans="1:5" x14ac:dyDescent="0.35">
      <c r="A944">
        <v>943</v>
      </c>
      <c r="B944">
        <v>11</v>
      </c>
      <c r="C944">
        <v>6</v>
      </c>
      <c r="D944">
        <v>307</v>
      </c>
      <c r="E944" s="1">
        <v>43997</v>
      </c>
    </row>
    <row r="945" spans="1:5" x14ac:dyDescent="0.35">
      <c r="A945">
        <v>944</v>
      </c>
      <c r="B945">
        <v>5</v>
      </c>
      <c r="C945">
        <v>3</v>
      </c>
      <c r="D945">
        <v>315</v>
      </c>
      <c r="E945" s="1">
        <v>43998</v>
      </c>
    </row>
    <row r="946" spans="1:5" x14ac:dyDescent="0.35">
      <c r="A946">
        <v>945</v>
      </c>
      <c r="B946">
        <v>11</v>
      </c>
      <c r="C946">
        <v>7</v>
      </c>
      <c r="D946">
        <v>424</v>
      </c>
      <c r="E946" s="1">
        <v>43998</v>
      </c>
    </row>
    <row r="947" spans="1:5" x14ac:dyDescent="0.35">
      <c r="A947">
        <v>946</v>
      </c>
      <c r="B947">
        <v>13</v>
      </c>
      <c r="C947">
        <v>1</v>
      </c>
      <c r="D947">
        <v>455</v>
      </c>
      <c r="E947" s="1">
        <v>43998</v>
      </c>
    </row>
    <row r="948" spans="1:5" x14ac:dyDescent="0.35">
      <c r="A948">
        <v>947</v>
      </c>
      <c r="B948">
        <v>5</v>
      </c>
      <c r="C948">
        <v>5</v>
      </c>
      <c r="D948">
        <v>472</v>
      </c>
      <c r="E948" s="1">
        <v>43998</v>
      </c>
    </row>
    <row r="949" spans="1:5" x14ac:dyDescent="0.35">
      <c r="A949">
        <v>948</v>
      </c>
      <c r="B949">
        <v>12</v>
      </c>
      <c r="C949">
        <v>5</v>
      </c>
      <c r="D949">
        <v>160</v>
      </c>
      <c r="E949" s="1">
        <v>43998</v>
      </c>
    </row>
    <row r="950" spans="1:5" x14ac:dyDescent="0.35">
      <c r="A950">
        <v>949</v>
      </c>
      <c r="B950">
        <v>14</v>
      </c>
      <c r="C950">
        <v>1</v>
      </c>
      <c r="D950">
        <v>358</v>
      </c>
      <c r="E950" s="1">
        <v>43998</v>
      </c>
    </row>
    <row r="951" spans="1:5" x14ac:dyDescent="0.35">
      <c r="A951">
        <v>950</v>
      </c>
      <c r="B951">
        <v>12</v>
      </c>
      <c r="C951">
        <v>7</v>
      </c>
      <c r="D951">
        <v>379</v>
      </c>
      <c r="E951" s="1">
        <v>43998</v>
      </c>
    </row>
    <row r="952" spans="1:5" x14ac:dyDescent="0.35">
      <c r="A952">
        <v>951</v>
      </c>
      <c r="B952">
        <v>12</v>
      </c>
      <c r="C952">
        <v>7</v>
      </c>
      <c r="D952">
        <v>416</v>
      </c>
      <c r="E952" s="1">
        <v>43999</v>
      </c>
    </row>
    <row r="953" spans="1:5" x14ac:dyDescent="0.35">
      <c r="A953">
        <v>952</v>
      </c>
      <c r="B953">
        <v>1</v>
      </c>
      <c r="C953">
        <v>3</v>
      </c>
      <c r="D953">
        <v>125</v>
      </c>
      <c r="E953" s="1">
        <v>43999</v>
      </c>
    </row>
    <row r="954" spans="1:5" x14ac:dyDescent="0.35">
      <c r="A954">
        <v>953</v>
      </c>
      <c r="B954">
        <v>3</v>
      </c>
      <c r="C954">
        <v>2</v>
      </c>
      <c r="D954">
        <v>274</v>
      </c>
      <c r="E954" s="1">
        <v>43999</v>
      </c>
    </row>
    <row r="955" spans="1:5" x14ac:dyDescent="0.35">
      <c r="A955">
        <v>954</v>
      </c>
      <c r="B955">
        <v>12</v>
      </c>
      <c r="C955">
        <v>7</v>
      </c>
      <c r="D955">
        <v>317</v>
      </c>
      <c r="E955" s="1">
        <v>43999</v>
      </c>
    </row>
    <row r="956" spans="1:5" x14ac:dyDescent="0.35">
      <c r="A956">
        <v>955</v>
      </c>
      <c r="B956">
        <v>8</v>
      </c>
      <c r="C956">
        <v>4</v>
      </c>
      <c r="D956">
        <v>342</v>
      </c>
      <c r="E956" s="1">
        <v>43999</v>
      </c>
    </row>
    <row r="957" spans="1:5" x14ac:dyDescent="0.35">
      <c r="A957">
        <v>956</v>
      </c>
      <c r="B957">
        <v>1</v>
      </c>
      <c r="C957">
        <v>3</v>
      </c>
      <c r="D957">
        <v>254</v>
      </c>
      <c r="E957" s="1">
        <v>43999</v>
      </c>
    </row>
    <row r="958" spans="1:5" x14ac:dyDescent="0.35">
      <c r="A958">
        <v>957</v>
      </c>
      <c r="B958">
        <v>5</v>
      </c>
      <c r="C958">
        <v>2</v>
      </c>
      <c r="D958">
        <v>120</v>
      </c>
      <c r="E958" s="1">
        <v>44000</v>
      </c>
    </row>
    <row r="959" spans="1:5" x14ac:dyDescent="0.35">
      <c r="A959">
        <v>958</v>
      </c>
      <c r="B959">
        <v>9</v>
      </c>
      <c r="C959">
        <v>4</v>
      </c>
      <c r="D959">
        <v>283</v>
      </c>
      <c r="E959" s="1">
        <v>44000</v>
      </c>
    </row>
    <row r="960" spans="1:5" x14ac:dyDescent="0.35">
      <c r="A960">
        <v>959</v>
      </c>
      <c r="B960">
        <v>1</v>
      </c>
      <c r="C960">
        <v>6</v>
      </c>
      <c r="D960">
        <v>470</v>
      </c>
      <c r="E960" s="1">
        <v>44000</v>
      </c>
    </row>
    <row r="961" spans="1:5" x14ac:dyDescent="0.35">
      <c r="A961">
        <v>960</v>
      </c>
      <c r="B961">
        <v>14</v>
      </c>
      <c r="C961">
        <v>1</v>
      </c>
      <c r="D961">
        <v>485</v>
      </c>
      <c r="E961" s="1">
        <v>44000</v>
      </c>
    </row>
    <row r="962" spans="1:5" x14ac:dyDescent="0.35">
      <c r="A962">
        <v>961</v>
      </c>
      <c r="B962">
        <v>9</v>
      </c>
      <c r="C962">
        <v>2</v>
      </c>
      <c r="D962">
        <v>376</v>
      </c>
      <c r="E962" s="1">
        <v>44000</v>
      </c>
    </row>
    <row r="963" spans="1:5" x14ac:dyDescent="0.35">
      <c r="A963">
        <v>962</v>
      </c>
      <c r="B963">
        <v>8</v>
      </c>
      <c r="C963">
        <v>5</v>
      </c>
      <c r="D963">
        <v>480</v>
      </c>
      <c r="E963" s="1">
        <v>44000</v>
      </c>
    </row>
    <row r="964" spans="1:5" x14ac:dyDescent="0.35">
      <c r="A964">
        <v>963</v>
      </c>
      <c r="B964">
        <v>6</v>
      </c>
      <c r="C964">
        <v>6</v>
      </c>
      <c r="D964">
        <v>440</v>
      </c>
      <c r="E964" s="1">
        <v>44001</v>
      </c>
    </row>
    <row r="965" spans="1:5" x14ac:dyDescent="0.35">
      <c r="A965">
        <v>964</v>
      </c>
      <c r="B965">
        <v>9</v>
      </c>
      <c r="C965">
        <v>7</v>
      </c>
      <c r="D965">
        <v>419</v>
      </c>
      <c r="E965" s="1">
        <v>44001</v>
      </c>
    </row>
    <row r="966" spans="1:5" x14ac:dyDescent="0.35">
      <c r="A966">
        <v>965</v>
      </c>
      <c r="B966">
        <v>1</v>
      </c>
      <c r="C966">
        <v>2</v>
      </c>
      <c r="D966">
        <v>160</v>
      </c>
      <c r="E966" s="1">
        <v>44001</v>
      </c>
    </row>
    <row r="967" spans="1:5" x14ac:dyDescent="0.35">
      <c r="A967">
        <v>966</v>
      </c>
      <c r="B967">
        <v>10</v>
      </c>
      <c r="C967">
        <v>3</v>
      </c>
      <c r="D967">
        <v>100</v>
      </c>
      <c r="E967" s="1">
        <v>44001</v>
      </c>
    </row>
    <row r="968" spans="1:5" x14ac:dyDescent="0.35">
      <c r="A968">
        <v>967</v>
      </c>
      <c r="B968">
        <v>5</v>
      </c>
      <c r="C968">
        <v>3</v>
      </c>
      <c r="D968">
        <v>214</v>
      </c>
      <c r="E968" s="1">
        <v>44001</v>
      </c>
    </row>
    <row r="969" spans="1:5" x14ac:dyDescent="0.35">
      <c r="A969">
        <v>968</v>
      </c>
      <c r="B969">
        <v>6</v>
      </c>
      <c r="C969">
        <v>3</v>
      </c>
      <c r="D969">
        <v>415</v>
      </c>
      <c r="E969" s="1">
        <v>44001</v>
      </c>
    </row>
    <row r="970" spans="1:5" x14ac:dyDescent="0.35">
      <c r="A970">
        <v>969</v>
      </c>
      <c r="B970">
        <v>5</v>
      </c>
      <c r="C970">
        <v>3</v>
      </c>
      <c r="D970">
        <v>334</v>
      </c>
      <c r="E970" s="1">
        <v>44001</v>
      </c>
    </row>
    <row r="971" spans="1:5" x14ac:dyDescent="0.35">
      <c r="A971">
        <v>970</v>
      </c>
      <c r="B971">
        <v>4</v>
      </c>
      <c r="C971">
        <v>2</v>
      </c>
      <c r="D971">
        <v>211</v>
      </c>
      <c r="E971" s="1">
        <v>44002</v>
      </c>
    </row>
    <row r="972" spans="1:5" x14ac:dyDescent="0.35">
      <c r="A972">
        <v>971</v>
      </c>
      <c r="B972">
        <v>5</v>
      </c>
      <c r="C972">
        <v>6</v>
      </c>
      <c r="D972">
        <v>208</v>
      </c>
      <c r="E972" s="1">
        <v>44002</v>
      </c>
    </row>
    <row r="973" spans="1:5" x14ac:dyDescent="0.35">
      <c r="A973">
        <v>972</v>
      </c>
      <c r="B973">
        <v>5</v>
      </c>
      <c r="C973">
        <v>6</v>
      </c>
      <c r="D973">
        <v>470</v>
      </c>
      <c r="E973" s="1">
        <v>44002</v>
      </c>
    </row>
    <row r="974" spans="1:5" x14ac:dyDescent="0.35">
      <c r="A974">
        <v>973</v>
      </c>
      <c r="B974">
        <v>1</v>
      </c>
      <c r="C974">
        <v>1</v>
      </c>
      <c r="D974">
        <v>296</v>
      </c>
      <c r="E974" s="1">
        <v>44002</v>
      </c>
    </row>
    <row r="975" spans="1:5" x14ac:dyDescent="0.35">
      <c r="A975">
        <v>974</v>
      </c>
      <c r="B975">
        <v>14</v>
      </c>
      <c r="C975">
        <v>6</v>
      </c>
      <c r="D975">
        <v>283</v>
      </c>
      <c r="E975" s="1">
        <v>44002</v>
      </c>
    </row>
    <row r="976" spans="1:5" x14ac:dyDescent="0.35">
      <c r="A976">
        <v>975</v>
      </c>
      <c r="B976">
        <v>3</v>
      </c>
      <c r="C976">
        <v>6</v>
      </c>
      <c r="D976">
        <v>282</v>
      </c>
      <c r="E976" s="1">
        <v>44003</v>
      </c>
    </row>
    <row r="977" spans="1:5" x14ac:dyDescent="0.35">
      <c r="A977">
        <v>976</v>
      </c>
      <c r="B977">
        <v>3</v>
      </c>
      <c r="C977">
        <v>6</v>
      </c>
      <c r="D977">
        <v>147</v>
      </c>
      <c r="E977" s="1">
        <v>44003</v>
      </c>
    </row>
    <row r="978" spans="1:5" x14ac:dyDescent="0.35">
      <c r="A978">
        <v>977</v>
      </c>
      <c r="B978">
        <v>9</v>
      </c>
      <c r="C978">
        <v>7</v>
      </c>
      <c r="D978">
        <v>440</v>
      </c>
      <c r="E978" s="1">
        <v>44003</v>
      </c>
    </row>
    <row r="979" spans="1:5" x14ac:dyDescent="0.35">
      <c r="A979">
        <v>978</v>
      </c>
      <c r="B979">
        <v>8</v>
      </c>
      <c r="C979">
        <v>3</v>
      </c>
      <c r="D979">
        <v>433</v>
      </c>
      <c r="E979" s="1">
        <v>44003</v>
      </c>
    </row>
    <row r="980" spans="1:5" x14ac:dyDescent="0.35">
      <c r="A980">
        <v>979</v>
      </c>
      <c r="B980">
        <v>4</v>
      </c>
      <c r="C980">
        <v>6</v>
      </c>
      <c r="D980">
        <v>212</v>
      </c>
      <c r="E980" s="1">
        <v>44003</v>
      </c>
    </row>
    <row r="981" spans="1:5" x14ac:dyDescent="0.35">
      <c r="A981">
        <v>980</v>
      </c>
      <c r="B981">
        <v>9</v>
      </c>
      <c r="C981">
        <v>2</v>
      </c>
      <c r="D981">
        <v>497</v>
      </c>
      <c r="E981" s="1">
        <v>44003</v>
      </c>
    </row>
    <row r="982" spans="1:5" x14ac:dyDescent="0.35">
      <c r="A982">
        <v>981</v>
      </c>
      <c r="B982">
        <v>8</v>
      </c>
      <c r="C982">
        <v>3</v>
      </c>
      <c r="D982">
        <v>332</v>
      </c>
      <c r="E982" s="1">
        <v>44004</v>
      </c>
    </row>
    <row r="983" spans="1:5" x14ac:dyDescent="0.35">
      <c r="A983">
        <v>982</v>
      </c>
      <c r="B983">
        <v>14</v>
      </c>
      <c r="C983">
        <v>6</v>
      </c>
      <c r="D983">
        <v>482</v>
      </c>
      <c r="E983" s="1">
        <v>44004</v>
      </c>
    </row>
    <row r="984" spans="1:5" x14ac:dyDescent="0.35">
      <c r="A984">
        <v>983</v>
      </c>
      <c r="B984">
        <v>5</v>
      </c>
      <c r="C984">
        <v>6</v>
      </c>
      <c r="D984">
        <v>234</v>
      </c>
      <c r="E984" s="1">
        <v>44004</v>
      </c>
    </row>
    <row r="985" spans="1:5" x14ac:dyDescent="0.35">
      <c r="A985">
        <v>984</v>
      </c>
      <c r="B985">
        <v>13</v>
      </c>
      <c r="C985">
        <v>6</v>
      </c>
      <c r="D985">
        <v>271</v>
      </c>
      <c r="E985" s="1">
        <v>44004</v>
      </c>
    </row>
    <row r="986" spans="1:5" x14ac:dyDescent="0.35">
      <c r="A986">
        <v>985</v>
      </c>
      <c r="B986">
        <v>8</v>
      </c>
      <c r="C986">
        <v>7</v>
      </c>
      <c r="D986">
        <v>441</v>
      </c>
      <c r="E986" s="1">
        <v>44004</v>
      </c>
    </row>
    <row r="987" spans="1:5" x14ac:dyDescent="0.35">
      <c r="A987">
        <v>986</v>
      </c>
      <c r="B987">
        <v>9</v>
      </c>
      <c r="C987">
        <v>4</v>
      </c>
      <c r="D987">
        <v>444</v>
      </c>
      <c r="E987" s="1">
        <v>44004</v>
      </c>
    </row>
    <row r="988" spans="1:5" x14ac:dyDescent="0.35">
      <c r="A988">
        <v>987</v>
      </c>
      <c r="B988">
        <v>8</v>
      </c>
      <c r="C988">
        <v>1</v>
      </c>
      <c r="D988">
        <v>380</v>
      </c>
      <c r="E988" s="1">
        <v>44005</v>
      </c>
    </row>
    <row r="989" spans="1:5" x14ac:dyDescent="0.35">
      <c r="A989">
        <v>988</v>
      </c>
      <c r="B989">
        <v>4</v>
      </c>
      <c r="C989">
        <v>4</v>
      </c>
      <c r="D989">
        <v>216</v>
      </c>
      <c r="E989" s="1">
        <v>44005</v>
      </c>
    </row>
    <row r="990" spans="1:5" x14ac:dyDescent="0.35">
      <c r="A990">
        <v>989</v>
      </c>
      <c r="B990">
        <v>13</v>
      </c>
      <c r="C990">
        <v>4</v>
      </c>
      <c r="D990">
        <v>329</v>
      </c>
      <c r="E990" s="1">
        <v>44005</v>
      </c>
    </row>
    <row r="991" spans="1:5" x14ac:dyDescent="0.35">
      <c r="A991">
        <v>990</v>
      </c>
      <c r="B991">
        <v>3</v>
      </c>
      <c r="C991">
        <v>6</v>
      </c>
      <c r="D991">
        <v>291</v>
      </c>
      <c r="E991" s="1">
        <v>44005</v>
      </c>
    </row>
    <row r="992" spans="1:5" x14ac:dyDescent="0.35">
      <c r="A992">
        <v>991</v>
      </c>
      <c r="B992">
        <v>3</v>
      </c>
      <c r="C992">
        <v>7</v>
      </c>
      <c r="D992">
        <v>178</v>
      </c>
      <c r="E992" s="1">
        <v>44005</v>
      </c>
    </row>
    <row r="993" spans="1:5" x14ac:dyDescent="0.35">
      <c r="A993">
        <v>992</v>
      </c>
      <c r="B993">
        <v>4</v>
      </c>
      <c r="C993">
        <v>5</v>
      </c>
      <c r="D993">
        <v>449</v>
      </c>
      <c r="E993" s="1">
        <v>44006</v>
      </c>
    </row>
    <row r="994" spans="1:5" x14ac:dyDescent="0.35">
      <c r="A994">
        <v>993</v>
      </c>
      <c r="B994">
        <v>10</v>
      </c>
      <c r="C994">
        <v>2</v>
      </c>
      <c r="D994">
        <v>317</v>
      </c>
      <c r="E994" s="1">
        <v>44006</v>
      </c>
    </row>
    <row r="995" spans="1:5" x14ac:dyDescent="0.35">
      <c r="A995">
        <v>994</v>
      </c>
      <c r="B995">
        <v>5</v>
      </c>
      <c r="C995">
        <v>2</v>
      </c>
      <c r="D995">
        <v>142</v>
      </c>
      <c r="E995" s="1">
        <v>44006</v>
      </c>
    </row>
    <row r="996" spans="1:5" x14ac:dyDescent="0.35">
      <c r="A996">
        <v>995</v>
      </c>
      <c r="B996">
        <v>1</v>
      </c>
      <c r="C996">
        <v>1</v>
      </c>
      <c r="D996">
        <v>434</v>
      </c>
      <c r="E996" s="1">
        <v>44006</v>
      </c>
    </row>
    <row r="997" spans="1:5" x14ac:dyDescent="0.35">
      <c r="A997">
        <v>996</v>
      </c>
      <c r="B997">
        <v>13</v>
      </c>
      <c r="C997">
        <v>3</v>
      </c>
      <c r="D997">
        <v>152</v>
      </c>
      <c r="E997" s="1">
        <v>44006</v>
      </c>
    </row>
    <row r="998" spans="1:5" x14ac:dyDescent="0.35">
      <c r="A998">
        <v>997</v>
      </c>
      <c r="B998">
        <v>12</v>
      </c>
      <c r="C998">
        <v>6</v>
      </c>
      <c r="D998">
        <v>452</v>
      </c>
      <c r="E998" s="1">
        <v>44006</v>
      </c>
    </row>
    <row r="999" spans="1:5" x14ac:dyDescent="0.35">
      <c r="A999">
        <v>998</v>
      </c>
      <c r="B999">
        <v>7</v>
      </c>
      <c r="C999">
        <v>4</v>
      </c>
      <c r="D999">
        <v>448</v>
      </c>
      <c r="E999" s="1">
        <v>44006</v>
      </c>
    </row>
    <row r="1000" spans="1:5" x14ac:dyDescent="0.35">
      <c r="A1000">
        <v>999</v>
      </c>
      <c r="B1000">
        <v>2</v>
      </c>
      <c r="C1000">
        <v>5</v>
      </c>
      <c r="D1000">
        <v>432</v>
      </c>
      <c r="E1000" s="1">
        <v>44007</v>
      </c>
    </row>
    <row r="1001" spans="1:5" x14ac:dyDescent="0.35">
      <c r="A1001">
        <v>1000</v>
      </c>
      <c r="B1001">
        <v>7</v>
      </c>
      <c r="C1001">
        <v>6</v>
      </c>
      <c r="D1001">
        <v>333</v>
      </c>
      <c r="E1001" s="1">
        <v>44007</v>
      </c>
    </row>
    <row r="1002" spans="1:5" x14ac:dyDescent="0.35">
      <c r="A1002">
        <v>1001</v>
      </c>
      <c r="B1002">
        <v>9</v>
      </c>
      <c r="C1002">
        <v>3</v>
      </c>
      <c r="D1002">
        <v>335</v>
      </c>
      <c r="E1002" s="1">
        <v>44007</v>
      </c>
    </row>
    <row r="1003" spans="1:5" x14ac:dyDescent="0.35">
      <c r="A1003">
        <v>1002</v>
      </c>
      <c r="B1003">
        <v>7</v>
      </c>
      <c r="C1003">
        <v>3</v>
      </c>
      <c r="D1003">
        <v>117</v>
      </c>
      <c r="E1003" s="1">
        <v>44007</v>
      </c>
    </row>
    <row r="1004" spans="1:5" x14ac:dyDescent="0.35">
      <c r="A1004">
        <v>1003</v>
      </c>
      <c r="B1004">
        <v>1</v>
      </c>
      <c r="C1004">
        <v>5</v>
      </c>
      <c r="D1004">
        <v>160</v>
      </c>
      <c r="E1004" s="1">
        <v>44008</v>
      </c>
    </row>
    <row r="1005" spans="1:5" x14ac:dyDescent="0.35">
      <c r="A1005">
        <v>1004</v>
      </c>
      <c r="B1005">
        <v>3</v>
      </c>
      <c r="C1005">
        <v>1</v>
      </c>
      <c r="D1005">
        <v>412</v>
      </c>
      <c r="E1005" s="1">
        <v>44008</v>
      </c>
    </row>
    <row r="1006" spans="1:5" x14ac:dyDescent="0.35">
      <c r="A1006">
        <v>1005</v>
      </c>
      <c r="B1006">
        <v>7</v>
      </c>
      <c r="C1006">
        <v>2</v>
      </c>
      <c r="D1006">
        <v>255</v>
      </c>
      <c r="E1006" s="1">
        <v>44008</v>
      </c>
    </row>
    <row r="1007" spans="1:5" x14ac:dyDescent="0.35">
      <c r="A1007">
        <v>1006</v>
      </c>
      <c r="B1007">
        <v>3</v>
      </c>
      <c r="C1007">
        <v>1</v>
      </c>
      <c r="D1007">
        <v>333</v>
      </c>
      <c r="E1007" s="1">
        <v>44008</v>
      </c>
    </row>
    <row r="1008" spans="1:5" x14ac:dyDescent="0.35">
      <c r="A1008">
        <v>1007</v>
      </c>
      <c r="B1008">
        <v>3</v>
      </c>
      <c r="C1008">
        <v>1</v>
      </c>
      <c r="D1008">
        <v>471</v>
      </c>
      <c r="E1008" s="1">
        <v>44008</v>
      </c>
    </row>
    <row r="1009" spans="1:5" x14ac:dyDescent="0.35">
      <c r="A1009">
        <v>1008</v>
      </c>
      <c r="B1009">
        <v>10</v>
      </c>
      <c r="C1009">
        <v>3</v>
      </c>
      <c r="D1009">
        <v>320</v>
      </c>
      <c r="E1009" s="1">
        <v>44008</v>
      </c>
    </row>
    <row r="1010" spans="1:5" x14ac:dyDescent="0.35">
      <c r="A1010">
        <v>1009</v>
      </c>
      <c r="B1010">
        <v>1</v>
      </c>
      <c r="C1010">
        <v>2</v>
      </c>
      <c r="D1010">
        <v>283</v>
      </c>
      <c r="E1010" s="1">
        <v>44009</v>
      </c>
    </row>
    <row r="1011" spans="1:5" x14ac:dyDescent="0.35">
      <c r="A1011">
        <v>1010</v>
      </c>
      <c r="B1011">
        <v>3</v>
      </c>
      <c r="C1011">
        <v>7</v>
      </c>
      <c r="D1011">
        <v>403</v>
      </c>
      <c r="E1011" s="1">
        <v>44009</v>
      </c>
    </row>
    <row r="1012" spans="1:5" x14ac:dyDescent="0.35">
      <c r="A1012">
        <v>1011</v>
      </c>
      <c r="B1012">
        <v>12</v>
      </c>
      <c r="C1012">
        <v>6</v>
      </c>
      <c r="D1012">
        <v>355</v>
      </c>
      <c r="E1012" s="1">
        <v>44009</v>
      </c>
    </row>
    <row r="1013" spans="1:5" x14ac:dyDescent="0.35">
      <c r="A1013">
        <v>1012</v>
      </c>
      <c r="B1013">
        <v>10</v>
      </c>
      <c r="C1013">
        <v>4</v>
      </c>
      <c r="D1013">
        <v>372</v>
      </c>
      <c r="E1013" s="1">
        <v>44009</v>
      </c>
    </row>
    <row r="1014" spans="1:5" x14ac:dyDescent="0.35">
      <c r="A1014">
        <v>1013</v>
      </c>
      <c r="B1014">
        <v>8</v>
      </c>
      <c r="C1014">
        <v>7</v>
      </c>
      <c r="D1014">
        <v>416</v>
      </c>
      <c r="E1014" s="1">
        <v>44009</v>
      </c>
    </row>
    <row r="1015" spans="1:5" x14ac:dyDescent="0.35">
      <c r="A1015">
        <v>1014</v>
      </c>
      <c r="B1015">
        <v>2</v>
      </c>
      <c r="C1015">
        <v>2</v>
      </c>
      <c r="D1015">
        <v>348</v>
      </c>
      <c r="E1015" s="1">
        <v>44009</v>
      </c>
    </row>
    <row r="1016" spans="1:5" x14ac:dyDescent="0.35">
      <c r="A1016">
        <v>1015</v>
      </c>
      <c r="B1016">
        <v>10</v>
      </c>
      <c r="C1016">
        <v>3</v>
      </c>
      <c r="D1016">
        <v>362</v>
      </c>
      <c r="E1016" s="1">
        <v>44009</v>
      </c>
    </row>
    <row r="1017" spans="1:5" x14ac:dyDescent="0.35">
      <c r="A1017">
        <v>1016</v>
      </c>
      <c r="B1017">
        <v>13</v>
      </c>
      <c r="C1017">
        <v>6</v>
      </c>
      <c r="D1017">
        <v>299</v>
      </c>
      <c r="E1017" s="1">
        <v>44010</v>
      </c>
    </row>
    <row r="1018" spans="1:5" x14ac:dyDescent="0.35">
      <c r="A1018">
        <v>1017</v>
      </c>
      <c r="B1018">
        <v>11</v>
      </c>
      <c r="C1018">
        <v>7</v>
      </c>
      <c r="D1018">
        <v>330</v>
      </c>
      <c r="E1018" s="1">
        <v>44010</v>
      </c>
    </row>
    <row r="1019" spans="1:5" x14ac:dyDescent="0.35">
      <c r="A1019">
        <v>1018</v>
      </c>
      <c r="B1019">
        <v>8</v>
      </c>
      <c r="C1019">
        <v>5</v>
      </c>
      <c r="D1019">
        <v>381</v>
      </c>
      <c r="E1019" s="1">
        <v>44010</v>
      </c>
    </row>
    <row r="1020" spans="1:5" x14ac:dyDescent="0.35">
      <c r="A1020">
        <v>1019</v>
      </c>
      <c r="B1020">
        <v>4</v>
      </c>
      <c r="C1020">
        <v>7</v>
      </c>
      <c r="D1020">
        <v>326</v>
      </c>
      <c r="E1020" s="1">
        <v>44010</v>
      </c>
    </row>
    <row r="1021" spans="1:5" x14ac:dyDescent="0.35">
      <c r="A1021">
        <v>1020</v>
      </c>
      <c r="B1021">
        <v>1</v>
      </c>
      <c r="C1021">
        <v>4</v>
      </c>
      <c r="D1021">
        <v>324</v>
      </c>
      <c r="E1021" s="1">
        <v>44010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A6B40-A8FE-4EC5-B163-6DD9B1A1525E}">
  <dimension ref="A1:E16"/>
  <sheetViews>
    <sheetView workbookViewId="0">
      <selection activeCell="E17" sqref="E17"/>
    </sheetView>
  </sheetViews>
  <sheetFormatPr defaultRowHeight="14.5" x14ac:dyDescent="0.35"/>
  <cols>
    <col min="1" max="1" width="17.453125" customWidth="1"/>
    <col min="2" max="2" width="9.6328125" bestFit="1" customWidth="1"/>
    <col min="5" max="5" width="11.90625" customWidth="1"/>
    <col min="6" max="6" width="27.1796875" customWidth="1"/>
    <col min="7" max="7" width="14.36328125" customWidth="1"/>
  </cols>
  <sheetData>
    <row r="1" spans="1:5" x14ac:dyDescent="0.35">
      <c r="A1" t="s">
        <v>52</v>
      </c>
      <c r="B1" t="s">
        <v>29</v>
      </c>
      <c r="C1" t="s">
        <v>9</v>
      </c>
      <c r="D1" t="s">
        <v>10</v>
      </c>
      <c r="E1" t="s">
        <v>68</v>
      </c>
    </row>
    <row r="2" spans="1:5" x14ac:dyDescent="0.35">
      <c r="A2">
        <v>1</v>
      </c>
      <c r="B2" t="str">
        <f t="shared" ref="B2:B16" si="0">C2&amp;"_"&amp;D2</f>
        <v>Tile001_S1</v>
      </c>
      <c r="C2" t="s">
        <v>11</v>
      </c>
      <c r="D2" t="s">
        <v>37</v>
      </c>
      <c r="E2">
        <v>1</v>
      </c>
    </row>
    <row r="3" spans="1:5" x14ac:dyDescent="0.35">
      <c r="A3">
        <v>2</v>
      </c>
      <c r="B3" t="str">
        <f t="shared" si="0"/>
        <v>Tile001_S2</v>
      </c>
      <c r="C3" t="s">
        <v>11</v>
      </c>
      <c r="D3" t="s">
        <v>38</v>
      </c>
      <c r="E3">
        <v>1</v>
      </c>
    </row>
    <row r="4" spans="1:5" x14ac:dyDescent="0.35">
      <c r="A4">
        <v>3</v>
      </c>
      <c r="B4" t="str">
        <f t="shared" si="0"/>
        <v>Tile001_S3</v>
      </c>
      <c r="C4" t="s">
        <v>11</v>
      </c>
      <c r="D4" t="s">
        <v>39</v>
      </c>
      <c r="E4">
        <v>1</v>
      </c>
    </row>
    <row r="5" spans="1:5" x14ac:dyDescent="0.35">
      <c r="A5">
        <v>4</v>
      </c>
      <c r="B5" t="str">
        <f t="shared" si="0"/>
        <v>Tile002_S1</v>
      </c>
      <c r="C5" t="s">
        <v>12</v>
      </c>
      <c r="D5" t="s">
        <v>37</v>
      </c>
      <c r="E5">
        <v>2</v>
      </c>
    </row>
    <row r="6" spans="1:5" x14ac:dyDescent="0.35">
      <c r="A6">
        <v>5</v>
      </c>
      <c r="B6" t="str">
        <f t="shared" si="0"/>
        <v>Tile002_S2</v>
      </c>
      <c r="C6" t="s">
        <v>12</v>
      </c>
      <c r="D6" t="s">
        <v>38</v>
      </c>
      <c r="E6">
        <v>2</v>
      </c>
    </row>
    <row r="7" spans="1:5" x14ac:dyDescent="0.35">
      <c r="A7">
        <v>6</v>
      </c>
      <c r="B7" t="str">
        <f t="shared" si="0"/>
        <v>Tile002_S3</v>
      </c>
      <c r="C7" t="s">
        <v>12</v>
      </c>
      <c r="D7" t="s">
        <v>39</v>
      </c>
      <c r="E7">
        <v>2</v>
      </c>
    </row>
    <row r="8" spans="1:5" x14ac:dyDescent="0.35">
      <c r="A8">
        <v>7</v>
      </c>
      <c r="B8" t="str">
        <f t="shared" si="0"/>
        <v>Tile003_S1</v>
      </c>
      <c r="C8" t="s">
        <v>13</v>
      </c>
      <c r="D8" t="s">
        <v>37</v>
      </c>
      <c r="E8">
        <v>3</v>
      </c>
    </row>
    <row r="9" spans="1:5" x14ac:dyDescent="0.35">
      <c r="A9">
        <v>8</v>
      </c>
      <c r="B9" t="str">
        <f t="shared" si="0"/>
        <v>Tile003_S2</v>
      </c>
      <c r="C9" t="s">
        <v>13</v>
      </c>
      <c r="D9" t="s">
        <v>38</v>
      </c>
      <c r="E9">
        <v>3</v>
      </c>
    </row>
    <row r="10" spans="1:5" x14ac:dyDescent="0.35">
      <c r="A10">
        <v>9</v>
      </c>
      <c r="B10" t="str">
        <f t="shared" si="0"/>
        <v>Tile003_S3</v>
      </c>
      <c r="C10" t="s">
        <v>13</v>
      </c>
      <c r="D10" t="s">
        <v>39</v>
      </c>
      <c r="E10">
        <v>3</v>
      </c>
    </row>
    <row r="11" spans="1:5" x14ac:dyDescent="0.35">
      <c r="A11">
        <v>10</v>
      </c>
      <c r="B11" t="str">
        <f t="shared" si="0"/>
        <v>Tile004_S1</v>
      </c>
      <c r="C11" t="s">
        <v>14</v>
      </c>
      <c r="D11" t="s">
        <v>37</v>
      </c>
      <c r="E11">
        <v>4</v>
      </c>
    </row>
    <row r="12" spans="1:5" x14ac:dyDescent="0.35">
      <c r="A12">
        <v>11</v>
      </c>
      <c r="B12" t="str">
        <f t="shared" si="0"/>
        <v>Tile004_S2</v>
      </c>
      <c r="C12" t="s">
        <v>14</v>
      </c>
      <c r="D12" t="s">
        <v>38</v>
      </c>
      <c r="E12">
        <v>4</v>
      </c>
    </row>
    <row r="13" spans="1:5" x14ac:dyDescent="0.35">
      <c r="A13">
        <v>12</v>
      </c>
      <c r="B13" t="str">
        <f t="shared" si="0"/>
        <v>Tile004_S3</v>
      </c>
      <c r="C13" t="s">
        <v>14</v>
      </c>
      <c r="D13" t="s">
        <v>39</v>
      </c>
      <c r="E13">
        <v>4</v>
      </c>
    </row>
    <row r="14" spans="1:5" x14ac:dyDescent="0.35">
      <c r="A14">
        <v>13</v>
      </c>
      <c r="B14" t="str">
        <f t="shared" si="0"/>
        <v>Tile005_S1</v>
      </c>
      <c r="C14" t="s">
        <v>15</v>
      </c>
      <c r="D14" t="s">
        <v>37</v>
      </c>
      <c r="E14">
        <v>5</v>
      </c>
    </row>
    <row r="15" spans="1:5" x14ac:dyDescent="0.35">
      <c r="A15">
        <v>14</v>
      </c>
      <c r="B15" t="str">
        <f t="shared" si="0"/>
        <v>Tile005_S2</v>
      </c>
      <c r="C15" t="s">
        <v>15</v>
      </c>
      <c r="D15" t="s">
        <v>38</v>
      </c>
      <c r="E15">
        <v>5</v>
      </c>
    </row>
    <row r="16" spans="1:5" x14ac:dyDescent="0.35">
      <c r="A16">
        <v>15</v>
      </c>
      <c r="B16" t="str">
        <f t="shared" si="0"/>
        <v>Tile005_S3</v>
      </c>
      <c r="C16" t="s">
        <v>15</v>
      </c>
      <c r="D16" t="s">
        <v>39</v>
      </c>
      <c r="E16">
        <v>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k E A A B Q S w M E F A A C A A g A D K v l U H i v E A y o A A A A + Q A A A B I A H A B D b 2 5 m a W c v U G F j a 2 F n Z S 5 4 b W w g o h g A K K A U A A A A A A A A A A A A A A A A A A A A A A A A A A A A h Y / B C o I w H I d f R X Z 3 m 5 M s 5 O + E O n R J C I L o O t b S k c 5 w s / l u H X q k X i G h r G 4 d f x / f 4 f s 9 b n f I h 6 Y O r q q z u j U Z i j B F g T K y P W p T Z q h 3 p 3 C B c g 5 b I c + i V M E o G 5 s O 9 p i h y r l L S o j 3 H v s Y t 1 1 J G K U R O R S b n a x U I 9 B H 1 v / l U B v r h J E K c d i / Y j j D S Y J n 8 T z B U c I Y k I l D o c 3 X Y W M y p k B + I K z 6 2 v W d 4 s q E 6 y W Q a Q J 5 3 + B P U E s D B B Q A A g A I A A y r 5 V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M q + V Q T B N 4 m N 8 B A A B C G g A A E w A c A E Z v c m 1 1 b G F z L 1 N l Y 3 R p b 2 4 x L m 0 g o h g A K K A U A A A A A A A A A A A A A A A A A A A A A A A A A A A A 7 Z j P a 9 s w F M f v g f w P Q r 0 4 I A z N k n R s + D C c j e a y t r N v z Q 6 a r T Y C / T D S 0 1 g I + d 8 n x x 4 p z L T d 5 s t s + W L 7 P b 2 n J 3 3 E V 7 Y s K 4 B r h b L m f v l + O p l O 7 I 4 a V q J K P 3 D B U I I E g + k E + S v T z h S 1 J b X f 4 7 U u n G Q K o k + + V Z x q B f 7 F R j h 9 t 6 U G e C G Y 3 V o u n a B 1 5 m 2 T L Y Y f g G f k f s 0 E l x y Y S T D B B K V a O K l s s i T o o y p 0 y d V j c j l f z g m 6 c x p Y B n v B k v N j / F k r 9 n V G m q o u 8 K 3 R 0 v t K d M 1 o y Y z F v s S c f v M N W 0 9 r j 5 o B E H T f 2 j 8 I k R V U U G M T M O 5 p y n R H 1 a P P m O 8 r d k 6 X G 6 r s g z a y K b h 2 2 q i j f 3 I 4 4 F v f 1 Y 5 a d m O 8 a b P 2 o 9 w o W C 3 i O u h I 0 K G O K l 0 B X a 7 M V Z X g 3 W F 3 j i r g s P / d k 3 P p 5 4 f K y r v A G 1 F J g Y E 3 H o + z 6 Y S r z r E 9 J X 6 B W + b R f I Y D + D G C f x P A j x P 8 I o A f E 3 j b 6 + Z u X 0 N 8 N S D i G f U z 8 D e 4 U 2 d B y / 5 w n 7 r 7 t f w 6 y v l j H V g G H R i T D p z B r w L 4 c Y G 3 / X / r h 3 1 g M P v A V Z C D c c p B j 3 + A r 5 K D q w G B / 2 / k 4 O S / y f W p 4 I 2 6 9 n N k / 1 E w 3 g b B G K d g 9 H h y E A R j 8 I J h G P R 5 8 t C m e 2 H J L A a 0 Z L 4 w c E Z 1 K s G z i 6 m J 8 w N X t E 9 J + A l Q S w E C L Q A U A A I A C A A M q + V Q e K 8 Q D K g A A A D 5 A A A A E g A A A A A A A A A A A A A A A A A A A A A A Q 2 9 u Z m l n L 1 B h Y 2 t h Z 2 U u e G 1 s U E s B A i 0 A F A A C A A g A D K v l U A / K 6 a u k A A A A 6 Q A A A B M A A A A A A A A A A A A A A A A A 9 A A A A F t D b 2 5 0 Z W 5 0 X 1 R 5 c G V z X S 5 4 b W x Q S w E C L Q A U A A I A C A A M q + V Q T B N 4 m N 8 B A A B C G g A A E w A A A A A A A A A A A A A A A A D l A Q A A R m 9 y b X V s Y X M v U 2 V j d G l v b j E u b V B L B Q Y A A A A A A w A D A M I A A A A R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Z e w A A A A A A A D d 7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w b 2 Z p b G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O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Y t M j h U M T E 6 M j Y 6 M z Y u N D c 5 N D Q 2 N 1 o i I C 8 + P E V u d H J 5 I F R 5 c G U 9 I k Z p b G x D b 2 x 1 b W 5 U e X B l c y I g V m F s d W U 9 I n N B d 0 1 E Q X d j P S I g L z 4 8 R W 5 0 c n k g V H l w Z T 0 i R m l s b E N v b H V t b k 5 h b W V z I i B W Y W x 1 Z T 0 i c 1 s m c X V v d D t Q d X J j a G F z Z U 9 y Z G V y S U Q m c X V v d D s s J n F 1 b 3 Q 7 U H J v Z H V j d E l E J n F 1 b 3 Q 7 L C Z x d W 9 0 O 1 N 1 c H B s a W V y S U Q m c X V v d D s s J n F 1 b 3 Q 7 U X V h b n R p d H k m c X V v d D s s J n F 1 b 3 Q 7 V G l t Z V N 0 Y W 1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9 m a W x l L 0 N o Y W 5 n Z W Q g V H l w Z S 5 7 U H V y Y 2 h h c 2 V P c m R l c k l E L D B 9 J n F 1 b 3 Q 7 L C Z x d W 9 0 O 1 N l Y 3 R p b 2 4 x L 3 B v Z m l s Z S 9 D a G F u Z 2 V k I F R 5 c G U u e 1 B y b 2 R 1 Y 3 R J R C w x f S Z x d W 9 0 O y w m c X V v d D t T Z W N 0 a W 9 u M S 9 w b 2 Z p b G U v Q 2 h h b m d l Z C B U e X B l L n t T d X B w b G l l c k l E L D J 9 J n F 1 b 3 Q 7 L C Z x d W 9 0 O 1 N l Y 3 R p b 2 4 x L 3 B v Z m l s Z S 9 D a G F u Z 2 V k I F R 5 c G U u e 1 F 1 Y W 5 0 a X R 5 L D N 9 J n F 1 b 3 Q 7 L C Z x d W 9 0 O 1 N l Y 3 R p b 2 4 x L 3 B v Z m l s Z S 9 D a G F u Z 2 V k I F R 5 c G U u e 1 R p b W V T d G F t c C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w b 2 Z p b G U v Q 2 h h b m d l Z C B U e X B l L n t Q d X J j a G F z Z U 9 y Z G V y S U Q s M H 0 m c X V v d D s s J n F 1 b 3 Q 7 U 2 V j d G l v b j E v c G 9 m a W x l L 0 N o Y W 5 n Z W Q g V H l w Z S 5 7 U H J v Z H V j d E l E L D F 9 J n F 1 b 3 Q 7 L C Z x d W 9 0 O 1 N l Y 3 R p b 2 4 x L 3 B v Z m l s Z S 9 D a G F u Z 2 V k I F R 5 c G U u e 1 N 1 c H B s a W V y S U Q s M n 0 m c X V v d D s s J n F 1 b 3 Q 7 U 2 V j d G l v b j E v c G 9 m a W x l L 0 N o Y W 5 n Z W Q g V H l w Z S 5 7 U X V h b n R p d H k s M 3 0 m c X V v d D s s J n F 1 b 3 Q 7 U 2 V j d G l v b j E v c G 9 m a W x l L 0 N o Y W 5 n Z W Q g V H l w Z S 5 7 V G l t Z V N 0 Y W 1 w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b 2 Z p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m a W x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Z m l s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Z m l s Z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5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i 0 y O F Q x N j o 1 O T o x M C 4 4 N D E w N j Y 3 W i I g L z 4 8 R W 5 0 c n k g V H l w Z T 0 i R m l s b E N v b H V t b l R 5 c G V z I i B W Y W x 1 Z T 0 i c 0 F 3 T U R B d 2 M 9 I i A v P j x F b n R y e S B U e X B l P S J G a W x s Q 2 9 s d W 1 u T m F t Z X M i I F Z h b H V l P S J z W y Z x d W 9 0 O 1 B 1 c m N o Y X N l T 3 J k Z X J J R C Z x d W 9 0 O y w m c X V v d D t Q c m 9 k d W N 0 S U Q m c X V v d D s s J n F 1 b 3 Q 7 U 3 V w c G x p Z X J J R C Z x d W 9 0 O y w m c X V v d D t R d W F u d G l 0 e S Z x d W 9 0 O y w m c X V v d D t U a W 1 l U 3 R h b X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b 2 Z p b G U g K D I p L 0 N o Y W 5 n Z W Q g V H l w Z S 5 7 U H V y Y 2 h h c 2 V P c m R l c k l E L D B 9 J n F 1 b 3 Q 7 L C Z x d W 9 0 O 1 N l Y 3 R p b 2 4 x L 3 B v Z m l s Z S A o M i k v Q 2 h h b m d l Z C B U e X B l L n t Q c m 9 k d W N 0 S U Q s M X 0 m c X V v d D s s J n F 1 b 3 Q 7 U 2 V j d G l v b j E v c G 9 m a W x l I C g y K S 9 D a G F u Z 2 V k I F R 5 c G U u e 1 N 1 c H B s a W V y S U Q s M n 0 m c X V v d D s s J n F 1 b 3 Q 7 U 2 V j d G l v b j E v c G 9 m a W x l I C g y K S 9 D a G F u Z 2 V k I F R 5 c G U u e 1 F 1 Y W 5 0 a X R 5 L D N 9 J n F 1 b 3 Q 7 L C Z x d W 9 0 O 1 N l Y 3 R p b 2 4 x L 3 B v Z m l s Z S A o M i k v Q 2 h h b m d l Z C B U e X B l L n t U a W 1 l U 3 R h b X A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c G 9 m a W x l I C g y K S 9 D a G F u Z 2 V k I F R 5 c G U u e 1 B 1 c m N o Y X N l T 3 J k Z X J J R C w w f S Z x d W 9 0 O y w m c X V v d D t T Z W N 0 a W 9 u M S 9 w b 2 Z p b G U g K D I p L 0 N o Y W 5 n Z W Q g V H l w Z S 5 7 U H J v Z H V j d E l E L D F 9 J n F 1 b 3 Q 7 L C Z x d W 9 0 O 1 N l Y 3 R p b 2 4 x L 3 B v Z m l s Z S A o M i k v Q 2 h h b m d l Z C B U e X B l L n t T d X B w b G l l c k l E L D J 9 J n F 1 b 3 Q 7 L C Z x d W 9 0 O 1 N l Y 3 R p b 2 4 x L 3 B v Z m l s Z S A o M i k v Q 2 h h b m d l Z C B U e X B l L n t R d W F u d G l 0 e S w z f S Z x d W 9 0 O y w m c X V v d D t T Z W N 0 a W 9 u M S 9 w b 2 Z p b G U g K D I p L 0 N o Y W 5 n Z W Q g V H l w Z S 5 7 V G l t Z V N 0 Y W 1 w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b 2 Z p b G U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m a W x l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Z m l s Z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Z m l s Z S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3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i 0 y O F Q x N z o w O D o z O S 4 w O T U y N j k 0 W i I g L z 4 8 R W 5 0 c n k g V H l w Z T 0 i R m l s b E N v b H V t b l R 5 c G V z I i B W Y W x 1 Z T 0 i c 0 F 3 T U R B d 2 M 9 I i A v P j x F b n R y e S B U e X B l P S J G a W x s Q 2 9 s d W 1 u T m F t Z X M i I F Z h b H V l P S J z W y Z x d W 9 0 O 1 B 1 c m N o Y X N l T 3 J k Z X J J R C Z x d W 9 0 O y w m c X V v d D t Q c m 9 k d W N 0 S U Q m c X V v d D s s J n F 1 b 3 Q 7 U 3 V w c G x p Z X J J R C Z x d W 9 0 O y w m c X V v d D t R d W F u d G l 0 e S Z x d W 9 0 O y w m c X V v d D t U a W 1 l U 3 R h b X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b 2 Z p b G U g K D M p L 0 N o Y W 5 n Z W Q g V H l w Z S 5 7 U H V y Y 2 h h c 2 V P c m R l c k l E L D B 9 J n F 1 b 3 Q 7 L C Z x d W 9 0 O 1 N l Y 3 R p b 2 4 x L 3 B v Z m l s Z S A o M y k v Q 2 h h b m d l Z C B U e X B l L n t Q c m 9 k d W N 0 S U Q s M X 0 m c X V v d D s s J n F 1 b 3 Q 7 U 2 V j d G l v b j E v c G 9 m a W x l I C g z K S 9 D a G F u Z 2 V k I F R 5 c G U u e 1 N 1 c H B s a W V y S U Q s M n 0 m c X V v d D s s J n F 1 b 3 Q 7 U 2 V j d G l v b j E v c G 9 m a W x l I C g z K S 9 D a G F u Z 2 V k I F R 5 c G U u e 1 F 1 Y W 5 0 a X R 5 L D N 9 J n F 1 b 3 Q 7 L C Z x d W 9 0 O 1 N l Y 3 R p b 2 4 x L 3 B v Z m l s Z S A o M y k v Q 2 h h b m d l Z C B U e X B l L n t U a W 1 l U 3 R h b X A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c G 9 m a W x l I C g z K S 9 D a G F u Z 2 V k I F R 5 c G U u e 1 B 1 c m N o Y X N l T 3 J k Z X J J R C w w f S Z x d W 9 0 O y w m c X V v d D t T Z W N 0 a W 9 u M S 9 w b 2 Z p b G U g K D M p L 0 N o Y W 5 n Z W Q g V H l w Z S 5 7 U H J v Z H V j d E l E L D F 9 J n F 1 b 3 Q 7 L C Z x d W 9 0 O 1 N l Y 3 R p b 2 4 x L 3 B v Z m l s Z S A o M y k v Q 2 h h b m d l Z C B U e X B l L n t T d X B w b G l l c k l E L D J 9 J n F 1 b 3 Q 7 L C Z x d W 9 0 O 1 N l Y 3 R p b 2 4 x L 3 B v Z m l s Z S A o M y k v Q 2 h h b m d l Z C B U e X B l L n t R d W F u d G l 0 e S w z f S Z x d W 9 0 O y w m c X V v d D t T Z W N 0 a W 9 u M S 9 w b 2 Z p b G U g K D M p L 0 N o Y W 5 n Z W Q g V H l w Z S 5 7 V G l t Z V N 0 Y W 1 w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b 2 Z p b G U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m a W x l J T I w K D M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Z m l s Z S U y M C g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Z m l s Z S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3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i 0 y O F Q x N z o x M T o 1 M S 4 0 N j c x N D g y W i I g L z 4 8 R W 5 0 c n k g V H l w Z T 0 i R m l s b E N v b H V t b l R 5 c G V z I i B W Y W x 1 Z T 0 i c 0 F 3 T U R B d 2 M 9 I i A v P j x F b n R y e S B U e X B l P S J G a W x s Q 2 9 s d W 1 u T m F t Z X M i I F Z h b H V l P S J z W y Z x d W 9 0 O 1 B 1 c m N o Y X N l T 3 J k Z X J J R C Z x d W 9 0 O y w m c X V v d D t Q c m 9 k d W N 0 S U Q m c X V v d D s s J n F 1 b 3 Q 7 U 3 V w c G x p Z X J J R C Z x d W 9 0 O y w m c X V v d D t R d W F u d G l 0 e S Z x d W 9 0 O y w m c X V v d D t U a W 1 l U 3 R h b X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b 2 Z p b G U g K D Q p L 0 N o Y W 5 n Z W Q g V H l w Z S 5 7 U H V y Y 2 h h c 2 V P c m R l c k l E L D B 9 J n F 1 b 3 Q 7 L C Z x d W 9 0 O 1 N l Y 3 R p b 2 4 x L 3 B v Z m l s Z S A o N C k v Q 2 h h b m d l Z C B U e X B l L n t Q c m 9 k d W N 0 S U Q s M X 0 m c X V v d D s s J n F 1 b 3 Q 7 U 2 V j d G l v b j E v c G 9 m a W x l I C g 0 K S 9 D a G F u Z 2 V k I F R 5 c G U u e 1 N 1 c H B s a W V y S U Q s M n 0 m c X V v d D s s J n F 1 b 3 Q 7 U 2 V j d G l v b j E v c G 9 m a W x l I C g 0 K S 9 D a G F u Z 2 V k I F R 5 c G U u e 1 F 1 Y W 5 0 a X R 5 L D N 9 J n F 1 b 3 Q 7 L C Z x d W 9 0 O 1 N l Y 3 R p b 2 4 x L 3 B v Z m l s Z S A o N C k v Q 2 h h b m d l Z C B U e X B l L n t U a W 1 l U 3 R h b X A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c G 9 m a W x l I C g 0 K S 9 D a G F u Z 2 V k I F R 5 c G U u e 1 B 1 c m N o Y X N l T 3 J k Z X J J R C w w f S Z x d W 9 0 O y w m c X V v d D t T Z W N 0 a W 9 u M S 9 w b 2 Z p b G U g K D Q p L 0 N o Y W 5 n Z W Q g V H l w Z S 5 7 U H J v Z H V j d E l E L D F 9 J n F 1 b 3 Q 7 L C Z x d W 9 0 O 1 N l Y 3 R p b 2 4 x L 3 B v Z m l s Z S A o N C k v Q 2 h h b m d l Z C B U e X B l L n t T d X B w b G l l c k l E L D J 9 J n F 1 b 3 Q 7 L C Z x d W 9 0 O 1 N l Y 3 R p b 2 4 x L 3 B v Z m l s Z S A o N C k v Q 2 h h b m d l Z C B U e X B l L n t R d W F u d G l 0 e S w z f S Z x d W 9 0 O y w m c X V v d D t T Z W N 0 a W 9 u M S 9 w b 2 Z p b G U g K D Q p L 0 N o Y W 5 n Z W Q g V H l w Z S 5 7 V G l t Z V N 0 Y W 1 w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b 2 Z p b G U l M j A o N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m a W x l J T I w K D Q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Z m l s Z S U y M C g 0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v Z m l s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3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i 0 y O F Q x N z o x M j o x N C 4 z N D I 5 N j U 3 W i I g L z 4 8 R W 5 0 c n k g V H l w Z T 0 i R m l s b E N v b H V t b l R 5 c G V z I i B W Y W x 1 Z T 0 i c 0 F 3 T U R B d 2 N E I i A v P j x F b n R y e S B U e X B l P S J G a W x s Q 2 9 s d W 1 u T m F t Z X M i I F Z h b H V l P S J z W y Z x d W 9 0 O 1 N h b G V z T 3 J k Z X J J R C Z x d W 9 0 O y w m c X V v d D t Q c m 9 k d W N 0 S U Q m c X V v d D s s J n F 1 b 3 Q 7 Q 3 V z d G 9 t Z X J J R C Z x d W 9 0 O y w m c X V v d D t R d W F u d G l 0 e S Z x d W 9 0 O y w m c X V v d D t U a W 1 l U 3 R h b X A m c X V v d D s s J n F 1 b 3 Q 7 U H V y Y 2 h h c 2 V P Z G V y S U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b 2 Z p b G U v Q 2 h h b m d l Z C B U e X B l L n t T Y W x l c 0 9 y Z G V y S U Q s M H 0 m c X V v d D s s J n F 1 b 3 Q 7 U 2 V j d G l v b j E v c 2 9 m a W x l L 0 N o Y W 5 n Z W Q g V H l w Z S 5 7 U H J v Z H V j d E l E L D F 9 J n F 1 b 3 Q 7 L C Z x d W 9 0 O 1 N l Y 3 R p b 2 4 x L 3 N v Z m l s Z S 9 D a G F u Z 2 V k I F R 5 c G U u e 0 N 1 c 3 R v b W V y S U Q s M n 0 m c X V v d D s s J n F 1 b 3 Q 7 U 2 V j d G l v b j E v c 2 9 m a W x l L 0 N o Y W 5 n Z W Q g V H l w Z S 5 7 U X V h b n R p d H k s M 3 0 m c X V v d D s s J n F 1 b 3 Q 7 U 2 V j d G l v b j E v c 2 9 m a W x l L 0 N o Y W 5 n Z W Q g V H l w Z S 5 7 V G l t Z V N 0 Y W 1 w L D R 9 J n F 1 b 3 Q 7 L C Z x d W 9 0 O 1 N l Y 3 R p b 2 4 x L 3 N v Z m l s Z S 9 D a G F u Z 2 V k I F R 5 c G U u e 1 B 1 c m N o Y X N l T 2 R l c k l E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3 N v Z m l s Z S 9 D a G F u Z 2 V k I F R 5 c G U u e 1 N h b G V z T 3 J k Z X J J R C w w f S Z x d W 9 0 O y w m c X V v d D t T Z W N 0 a W 9 u M S 9 z b 2 Z p b G U v Q 2 h h b m d l Z C B U e X B l L n t Q c m 9 k d W N 0 S U Q s M X 0 m c X V v d D s s J n F 1 b 3 Q 7 U 2 V j d G l v b j E v c 2 9 m a W x l L 0 N o Y W 5 n Z W Q g V H l w Z S 5 7 Q 3 V z d G 9 t Z X J J R C w y f S Z x d W 9 0 O y w m c X V v d D t T Z W N 0 a W 9 u M S 9 z b 2 Z p b G U v Q 2 h h b m d l Z C B U e X B l L n t R d W F u d G l 0 e S w z f S Z x d W 9 0 O y w m c X V v d D t T Z W N 0 a W 9 u M S 9 z b 2 Z p b G U v Q 2 h h b m d l Z C B U e X B l L n t U a W 1 l U 3 R h b X A s N H 0 m c X V v d D s s J n F 1 b 3 Q 7 U 2 V j d G l v b j E v c 2 9 m a W x l L 0 N o Y W 5 n Z W Q g V H l w Z S 5 7 U H V y Y 2 h h c 2 V P Z G V y S U Q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v Z m l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b 2 Z p b G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9 m a W x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m a W x l J T I w K D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T k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2 L T I 4 V D E 3 O j E 1 O j E 4 L j U 0 N T Y 5 N T B a I i A v P j x F b n R y e S B U e X B l P S J G a W x s Q 2 9 s d W 1 u V H l w Z X M i I F Z h b H V l P S J z Q X d N R E F 3 Y z 0 i I C 8 + P E V u d H J 5 I F R 5 c G U 9 I k Z p b G x D b 2 x 1 b W 5 O Y W 1 l c y I g V m F s d W U 9 I n N b J n F 1 b 3 Q 7 U H V y Y 2 h h c 2 V P c m R l c k l E J n F 1 b 3 Q 7 L C Z x d W 9 0 O 1 B y b 2 R 1 Y 3 R J R C Z x d W 9 0 O y w m c X V v d D t T d X B w b G l l c k l E J n F 1 b 3 Q 7 L C Z x d W 9 0 O 1 F 1 Y W 5 0 a X R 5 J n F 1 b 3 Q 7 L C Z x d W 9 0 O 1 R p b W V T d G F t c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v Z m l s Z S A o N S k v Q 2 h h b m d l Z C B U e X B l L n t Q d X J j a G F z Z U 9 y Z G V y S U Q s M H 0 m c X V v d D s s J n F 1 b 3 Q 7 U 2 V j d G l v b j E v c G 9 m a W x l I C g 1 K S 9 D a G F u Z 2 V k I F R 5 c G U u e 1 B y b 2 R 1 Y 3 R J R C w x f S Z x d W 9 0 O y w m c X V v d D t T Z W N 0 a W 9 u M S 9 w b 2 Z p b G U g K D U p L 0 N o Y W 5 n Z W Q g V H l w Z S 5 7 U 3 V w c G x p Z X J J R C w y f S Z x d W 9 0 O y w m c X V v d D t T Z W N 0 a W 9 u M S 9 w b 2 Z p b G U g K D U p L 0 N o Y W 5 n Z W Q g V H l w Z S 5 7 U X V h b n R p d H k s M 3 0 m c X V v d D s s J n F 1 b 3 Q 7 U 2 V j d G l v b j E v c G 9 m a W x l I C g 1 K S 9 D a G F u Z 2 V k I F R 5 c G U u e 1 R p b W V T d G F t c C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w b 2 Z p b G U g K D U p L 0 N o Y W 5 n Z W Q g V H l w Z S 5 7 U H V y Y 2 h h c 2 V P c m R l c k l E L D B 9 J n F 1 b 3 Q 7 L C Z x d W 9 0 O 1 N l Y 3 R p b 2 4 x L 3 B v Z m l s Z S A o N S k v Q 2 h h b m d l Z C B U e X B l L n t Q c m 9 k d W N 0 S U Q s M X 0 m c X V v d D s s J n F 1 b 3 Q 7 U 2 V j d G l v b j E v c G 9 m a W x l I C g 1 K S 9 D a G F u Z 2 V k I F R 5 c G U u e 1 N 1 c H B s a W V y S U Q s M n 0 m c X V v d D s s J n F 1 b 3 Q 7 U 2 V j d G l v b j E v c G 9 m a W x l I C g 1 K S 9 D a G F u Z 2 V k I F R 5 c G U u e 1 F 1 Y W 5 0 a X R 5 L D N 9 J n F 1 b 3 Q 7 L C Z x d W 9 0 O 1 N l Y 3 R p b 2 4 x L 3 B v Z m l s Z S A o N S k v Q 2 h h b m d l Z C B U e X B l L n t U a W 1 l U 3 R h b X A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v Z m l s Z S U y M C g 1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2 Z p b G U l M j A o N S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m a W x l J T I w K D U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m a W x l J T I w K D Y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x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i 0 y O F Q x N z o x N j o 0 M C 4 4 N z I z N T U z W i I g L z 4 8 R W 5 0 c n k g V H l w Z T 0 i R m l s b E N v b H V t b l R 5 c G V z I i B W Y W x 1 Z T 0 i c 0 F 3 T U R B d 2 M 9 I i A v P j x F b n R y e S B U e X B l P S J G a W x s Q 2 9 s d W 1 u T m F t Z X M i I F Z h b H V l P S J z W y Z x d W 9 0 O 1 B 1 c m N o Y X N l T 3 J k Z X J J R C Z x d W 9 0 O y w m c X V v d D t Q c m 9 k d W N 0 S U Q m c X V v d D s s J n F 1 b 3 Q 7 U 3 V w c G x p Z X J J R C Z x d W 9 0 O y w m c X V v d D t R d W F u d G l 0 e S Z x d W 9 0 O y w m c X V v d D t U a W 1 l U 3 R h b X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b 2 Z p b G U g K D Y p L 0 N o Y W 5 n Z W Q g V H l w Z S 5 7 U H V y Y 2 h h c 2 V P c m R l c k l E L D B 9 J n F 1 b 3 Q 7 L C Z x d W 9 0 O 1 N l Y 3 R p b 2 4 x L 3 B v Z m l s Z S A o N i k v Q 2 h h b m d l Z C B U e X B l L n t Q c m 9 k d W N 0 S U Q s M X 0 m c X V v d D s s J n F 1 b 3 Q 7 U 2 V j d G l v b j E v c G 9 m a W x l I C g 2 K S 9 D a G F u Z 2 V k I F R 5 c G U u e 1 N 1 c H B s a W V y S U Q s M n 0 m c X V v d D s s J n F 1 b 3 Q 7 U 2 V j d G l v b j E v c G 9 m a W x l I C g 2 K S 9 D a G F u Z 2 V k I F R 5 c G U u e 1 F 1 Y W 5 0 a X R 5 L D N 9 J n F 1 b 3 Q 7 L C Z x d W 9 0 O 1 N l Y 3 R p b 2 4 x L 3 B v Z m l s Z S A o N i k v Q 2 h h b m d l Z C B U e X B l L n t U a W 1 l U 3 R h b X A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c G 9 m a W x l I C g 2 K S 9 D a G F u Z 2 V k I F R 5 c G U u e 1 B 1 c m N o Y X N l T 3 J k Z X J J R C w w f S Z x d W 9 0 O y w m c X V v d D t T Z W N 0 a W 9 u M S 9 w b 2 Z p b G U g K D Y p L 0 N o Y W 5 n Z W Q g V H l w Z S 5 7 U H J v Z H V j d E l E L D F 9 J n F 1 b 3 Q 7 L C Z x d W 9 0 O 1 N l Y 3 R p b 2 4 x L 3 B v Z m l s Z S A o N i k v Q 2 h h b m d l Z C B U e X B l L n t T d X B w b G l l c k l E L D J 9 J n F 1 b 3 Q 7 L C Z x d W 9 0 O 1 N l Y 3 R p b 2 4 x L 3 B v Z m l s Z S A o N i k v Q 2 h h b m d l Z C B U e X B l L n t R d W F u d G l 0 e S w z f S Z x d W 9 0 O y w m c X V v d D t T Z W N 0 a W 9 u M S 9 w b 2 Z p b G U g K D Y p L 0 N o Y W 5 n Z W Q g V H l w Z S 5 7 V G l t Z V N 0 Y W 1 w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b 2 Z p b G U l M j A o N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m a W x l J T I w K D Y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Z m l s Z S U y M C g 2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v Z m l s Z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Y t M j h U M T c 6 M T c 6 M D k u N T k 1 N j A x M V o i I C 8 + P E V u d H J 5 I F R 5 c G U 9 I k Z p b G x D b 2 x 1 b W 5 U e X B l c y I g V m F s d W U 9 I n N B d 0 1 E Q X d j R C I g L z 4 8 R W 5 0 c n k g V H l w Z T 0 i R m l s b E N v b H V t b k 5 h b W V z I i B W Y W x 1 Z T 0 i c 1 s m c X V v d D t T Y W x l c 0 9 y Z G V y S U Q m c X V v d D s s J n F 1 b 3 Q 7 U H J v Z H V j d E l E J n F 1 b 3 Q 7 L C Z x d W 9 0 O 0 N 1 c 3 R v b W V y S U Q m c X V v d D s s J n F 1 b 3 Q 7 U X V h b n R p d H k m c X V v d D s s J n F 1 b 3 Q 7 V G l t Z V N 0 Y W 1 w J n F 1 b 3 Q 7 L C Z x d W 9 0 O 1 B 1 c m N o Y X N l T 2 R l c k l E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9 m a W x l I C g y K S 9 D a G F u Z 2 V k I F R 5 c G U u e 1 N h b G V z T 3 J k Z X J J R C w w f S Z x d W 9 0 O y w m c X V v d D t T Z W N 0 a W 9 u M S 9 z b 2 Z p b G U g K D I p L 0 N o Y W 5 n Z W Q g V H l w Z S 5 7 U H J v Z H V j d E l E L D F 9 J n F 1 b 3 Q 7 L C Z x d W 9 0 O 1 N l Y 3 R p b 2 4 x L 3 N v Z m l s Z S A o M i k v Q 2 h h b m d l Z C B U e X B l L n t D d X N 0 b 2 1 l c k l E L D J 9 J n F 1 b 3 Q 7 L C Z x d W 9 0 O 1 N l Y 3 R p b 2 4 x L 3 N v Z m l s Z S A o M i k v Q 2 h h b m d l Z C B U e X B l L n t R d W F u d G l 0 e S w z f S Z x d W 9 0 O y w m c X V v d D t T Z W N 0 a W 9 u M S 9 z b 2 Z p b G U g K D I p L 0 N o Y W 5 n Z W Q g V H l w Z S 5 7 V G l t Z V N 0 Y W 1 w L D R 9 J n F 1 b 3 Q 7 L C Z x d W 9 0 O 1 N l Y 3 R p b 2 4 x L 3 N v Z m l s Z S A o M i k v Q 2 h h b m d l Z C B U e X B l L n t Q d X J j a G F z Z U 9 k Z X J J R C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z b 2 Z p b G U g K D I p L 0 N o Y W 5 n Z W Q g V H l w Z S 5 7 U 2 F s Z X N P c m R l c k l E L D B 9 J n F 1 b 3 Q 7 L C Z x d W 9 0 O 1 N l Y 3 R p b 2 4 x L 3 N v Z m l s Z S A o M i k v Q 2 h h b m d l Z C B U e X B l L n t Q c m 9 k d W N 0 S U Q s M X 0 m c X V v d D s s J n F 1 b 3 Q 7 U 2 V j d G l v b j E v c 2 9 m a W x l I C g y K S 9 D a G F u Z 2 V k I F R 5 c G U u e 0 N 1 c 3 R v b W V y S U Q s M n 0 m c X V v d D s s J n F 1 b 3 Q 7 U 2 V j d G l v b j E v c 2 9 m a W x l I C g y K S 9 D a G F u Z 2 V k I F R 5 c G U u e 1 F 1 Y W 5 0 a X R 5 L D N 9 J n F 1 b 3 Q 7 L C Z x d W 9 0 O 1 N l Y 3 R p b 2 4 x L 3 N v Z m l s Z S A o M i k v Q 2 h h b m d l Z C B U e X B l L n t U a W 1 l U 3 R h b X A s N H 0 m c X V v d D s s J n F 1 b 3 Q 7 U 2 V j d G l v b j E v c 2 9 m a W x l I C g y K S 9 D a G F u Z 2 V k I F R 5 c G U u e 1 B 1 c m N o Y X N l T 2 R l c k l E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b 2 Z p b G U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9 m a W x l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v Z m l s Z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Z m l s Z S U y M C g 3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B v Z m l s Z V 9 f N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2 L T I 4 V D E 3 O j I 2 O j E 3 L j Q z M z k 0 N z d a I i A v P j x F b n R y e S B U e X B l P S J G a W x s Q 2 9 s d W 1 u V H l w Z X M i I F Z h b H V l P S J z Q X d N R E F 3 Y z 0 i I C 8 + P E V u d H J 5 I F R 5 c G U 9 I k Z p b G x D b 2 x 1 b W 5 O Y W 1 l c y I g V m F s d W U 9 I n N b J n F 1 b 3 Q 7 U H V y Y 2 h h c 2 V P c m R l c k l E J n F 1 b 3 Q 7 L C Z x d W 9 0 O 1 B y b 2 R 1 Y 3 R J R C Z x d W 9 0 O y w m c X V v d D t T d X B w b G l l c k l E J n F 1 b 3 Q 7 L C Z x d W 9 0 O 1 F 1 Y W 5 0 a X R 5 J n F 1 b 3 Q 7 L C Z x d W 9 0 O 1 R p b W V T d G F t c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v Z m l s Z S A o N y k v Q 2 h h b m d l Z C B U e X B l L n t Q d X J j a G F z Z U 9 y Z G V y S U Q s M H 0 m c X V v d D s s J n F 1 b 3 Q 7 U 2 V j d G l v b j E v c G 9 m a W x l I C g 3 K S 9 D a G F u Z 2 V k I F R 5 c G U u e 1 B y b 2 R 1 Y 3 R J R C w x f S Z x d W 9 0 O y w m c X V v d D t T Z W N 0 a W 9 u M S 9 w b 2 Z p b G U g K D c p L 0 N o Y W 5 n Z W Q g V H l w Z S 5 7 U 3 V w c G x p Z X J J R C w y f S Z x d W 9 0 O y w m c X V v d D t T Z W N 0 a W 9 u M S 9 w b 2 Z p b G U g K D c p L 0 N o Y W 5 n Z W Q g V H l w Z S 5 7 U X V h b n R p d H k s M 3 0 m c X V v d D s s J n F 1 b 3 Q 7 U 2 V j d G l v b j E v c G 9 m a W x l I C g 3 K S 9 D a G F u Z 2 V k I F R 5 c G U u e 1 R p b W V T d G F t c C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w b 2 Z p b G U g K D c p L 0 N o Y W 5 n Z W Q g V H l w Z S 5 7 U H V y Y 2 h h c 2 V P c m R l c k l E L D B 9 J n F 1 b 3 Q 7 L C Z x d W 9 0 O 1 N l Y 3 R p b 2 4 x L 3 B v Z m l s Z S A o N y k v Q 2 h h b m d l Z C B U e X B l L n t Q c m 9 k d W N 0 S U Q s M X 0 m c X V v d D s s J n F 1 b 3 Q 7 U 2 V j d G l v b j E v c G 9 m a W x l I C g 3 K S 9 D a G F u Z 2 V k I F R 5 c G U u e 1 N 1 c H B s a W V y S U Q s M n 0 m c X V v d D s s J n F 1 b 3 Q 7 U 2 V j d G l v b j E v c G 9 m a W x l I C g 3 K S 9 D a G F u Z 2 V k I F R 5 c G U u e 1 F 1 Y W 5 0 a X R 5 L D N 9 J n F 1 b 3 Q 7 L C Z x d W 9 0 O 1 N l Y 3 R p b 2 4 x L 3 B v Z m l s Z S A o N y k v Q 2 h h b m d l Z C B U e X B l L n t U a W 1 l U 3 R h b X A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v Z m l s Z S U y M C g 3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2 Z p b G U l M j A o N y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m a W x l J T I w K D c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9 m a W x l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2 9 m a W x l X 1 8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Y t M j h U M T c 6 M j Y 6 M z g u N z E 2 N D I 3 N F o i I C 8 + P E V u d H J 5 I F R 5 c G U 9 I k Z p b G x D b 2 x 1 b W 5 U e X B l c y I g V m F s d W U 9 I n N B d 0 1 E Q X d j R E F 3 P T 0 i I C 8 + P E V u d H J 5 I F R 5 c G U 9 I k Z p b G x D b 2 x 1 b W 5 O Y W 1 l c y I g V m F s d W U 9 I n N b J n F 1 b 3 Q 7 U 2 F s Z X N P c m R l c k l E J n F 1 b 3 Q 7 L C Z x d W 9 0 O 1 B y b 2 R 1 Y 3 R J R C Z x d W 9 0 O y w m c X V v d D t D d X N 0 b 2 1 l c k l E J n F 1 b 3 Q 7 L C Z x d W 9 0 O 1 F 1 Y W 5 0 a X R 5 J n F 1 b 3 Q 7 L C Z x d W 9 0 O 1 R p b W V T d G F t c C Z x d W 9 0 O y w m c X V v d D t Q d X J j a G F z Z U 9 k Z X J J R C Z x d W 9 0 O y w m c X V v d D t Q T 1 R v U 2 F s Z X N J b k h v d X J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9 m a W x l I C g z K S 9 D a G F u Z 2 V k I F R 5 c G U u e 1 N h b G V z T 3 J k Z X J J R C w w f S Z x d W 9 0 O y w m c X V v d D t T Z W N 0 a W 9 u M S 9 z b 2 Z p b G U g K D M p L 0 N o Y W 5 n Z W Q g V H l w Z S 5 7 U H J v Z H V j d E l E L D F 9 J n F 1 b 3 Q 7 L C Z x d W 9 0 O 1 N l Y 3 R p b 2 4 x L 3 N v Z m l s Z S A o M y k v Q 2 h h b m d l Z C B U e X B l L n t D d X N 0 b 2 1 l c k l E L D J 9 J n F 1 b 3 Q 7 L C Z x d W 9 0 O 1 N l Y 3 R p b 2 4 x L 3 N v Z m l s Z S A o M y k v Q 2 h h b m d l Z C B U e X B l L n t R d W F u d G l 0 e S w z f S Z x d W 9 0 O y w m c X V v d D t T Z W N 0 a W 9 u M S 9 z b 2 Z p b G U g K D M p L 0 N o Y W 5 n Z W Q g V H l w Z S 5 7 V G l t Z V N 0 Y W 1 w L D R 9 J n F 1 b 3 Q 7 L C Z x d W 9 0 O 1 N l Y 3 R p b 2 4 x L 3 N v Z m l s Z S A o M y k v Q 2 h h b m d l Z C B U e X B l L n t Q d X J j a G F z Z U 9 k Z X J J R C w 1 f S Z x d W 9 0 O y w m c X V v d D t T Z W N 0 a W 9 u M S 9 z b 2 Z p b G U g K D M p L 0 N o Y W 5 n Z W Q g V H l w Z S 5 7 U E 9 U b 1 N h b G V z S W 5 I b 3 V y c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z b 2 Z p b G U g K D M p L 0 N o Y W 5 n Z W Q g V H l w Z S 5 7 U 2 F s Z X N P c m R l c k l E L D B 9 J n F 1 b 3 Q 7 L C Z x d W 9 0 O 1 N l Y 3 R p b 2 4 x L 3 N v Z m l s Z S A o M y k v Q 2 h h b m d l Z C B U e X B l L n t Q c m 9 k d W N 0 S U Q s M X 0 m c X V v d D s s J n F 1 b 3 Q 7 U 2 V j d G l v b j E v c 2 9 m a W x l I C g z K S 9 D a G F u Z 2 V k I F R 5 c G U u e 0 N 1 c 3 R v b W V y S U Q s M n 0 m c X V v d D s s J n F 1 b 3 Q 7 U 2 V j d G l v b j E v c 2 9 m a W x l I C g z K S 9 D a G F u Z 2 V k I F R 5 c G U u e 1 F 1 Y W 5 0 a X R 5 L D N 9 J n F 1 b 3 Q 7 L C Z x d W 9 0 O 1 N l Y 3 R p b 2 4 x L 3 N v Z m l s Z S A o M y k v Q 2 h h b m d l Z C B U e X B l L n t U a W 1 l U 3 R h b X A s N H 0 m c X V v d D s s J n F 1 b 3 Q 7 U 2 V j d G l v b j E v c 2 9 m a W x l I C g z K S 9 D a G F u Z 2 V k I F R 5 c G U u e 1 B 1 c m N o Y X N l T 2 R l c k l E L D V 9 J n F 1 b 3 Q 7 L C Z x d W 9 0 O 1 N l Y 3 R p b 2 4 x L 3 N v Z m l s Z S A o M y k v Q 2 h h b m d l Z C B U e X B l L n t Q T 1 R v U 2 F s Z X N J b k h v d X J z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b 2 Z p b G U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9 m a W x l J T I w K D M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v Z m l s Z S U y M C g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Z m l s Z S U y M C g 4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B v Z m l s Z V 9 f O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3 L T A 1 V D I w O j I x O j Q 3 L j A x M z c 5 M T V a I i A v P j x F b n R y e S B U e X B l P S J G a W x s Q 2 9 s d W 1 u V H l w Z X M i I F Z h b H V l P S J z Q X d N R E F 3 Y z 0 i I C 8 + P E V u d H J 5 I F R 5 c G U 9 I k Z p b G x D b 2 x 1 b W 5 O Y W 1 l c y I g V m F s d W U 9 I n N b J n F 1 b 3 Q 7 U H V y Y 2 h h c 2 V P c m R l c k l E J n F 1 b 3 Q 7 L C Z x d W 9 0 O 1 B y b 2 R 1 Y 3 R J R C Z x d W 9 0 O y w m c X V v d D t T d X B w b G l l c k l E J n F 1 b 3 Q 7 L C Z x d W 9 0 O 1 F 1 Y W 5 0 a X R 5 J n F 1 b 3 Q 7 L C Z x d W 9 0 O 1 R p b W V T d G F t c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v Z m l s Z S A o O C k v Q 2 h h b m d l Z C B U e X B l L n t Q d X J j a G F z Z U 9 y Z G V y S U Q s M H 0 m c X V v d D s s J n F 1 b 3 Q 7 U 2 V j d G l v b j E v c G 9 m a W x l I C g 4 K S 9 D a G F u Z 2 V k I F R 5 c G U u e 1 B y b 2 R 1 Y 3 R J R C w x f S Z x d W 9 0 O y w m c X V v d D t T Z W N 0 a W 9 u M S 9 w b 2 Z p b G U g K D g p L 0 N o Y W 5 n Z W Q g V H l w Z S 5 7 U 3 V w c G x p Z X J J R C w y f S Z x d W 9 0 O y w m c X V v d D t T Z W N 0 a W 9 u M S 9 w b 2 Z p b G U g K D g p L 0 N o Y W 5 n Z W Q g V H l w Z S 5 7 U X V h b n R p d H k s M 3 0 m c X V v d D s s J n F 1 b 3 Q 7 U 2 V j d G l v b j E v c G 9 m a W x l I C g 4 K S 9 D a G F u Z 2 V k I F R 5 c G U u e 1 R p b W V T d G F t c C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w b 2 Z p b G U g K D g p L 0 N o Y W 5 n Z W Q g V H l w Z S 5 7 U H V y Y 2 h h c 2 V P c m R l c k l E L D B 9 J n F 1 b 3 Q 7 L C Z x d W 9 0 O 1 N l Y 3 R p b 2 4 x L 3 B v Z m l s Z S A o O C k v Q 2 h h b m d l Z C B U e X B l L n t Q c m 9 k d W N 0 S U Q s M X 0 m c X V v d D s s J n F 1 b 3 Q 7 U 2 V j d G l v b j E v c G 9 m a W x l I C g 4 K S 9 D a G F u Z 2 V k I F R 5 c G U u e 1 N 1 c H B s a W V y S U Q s M n 0 m c X V v d D s s J n F 1 b 3 Q 7 U 2 V j d G l v b j E v c G 9 m a W x l I C g 4 K S 9 D a G F u Z 2 V k I F R 5 c G U u e 1 F 1 Y W 5 0 a X R 5 L D N 9 J n F 1 b 3 Q 7 L C Z x d W 9 0 O 1 N l Y 3 R p b 2 4 x L 3 B v Z m l s Z S A o O C k v Q 2 h h b m d l Z C B U e X B l L n t U a W 1 l U 3 R h b X A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v Z m l s Z S U y M C g 4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2 Z p b G U l M j A o O C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m a W x l J T I w K D g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9 m a W x l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2 9 m a W x l X 1 8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c t M D V U M j A 6 M j M 6 M j k u M D k 5 M D E 5 M F o i I C 8 + P E V u d H J 5 I F R 5 c G U 9 I k Z p b G x D b 2 x 1 b W 5 U e X B l c y I g V m F s d W U 9 I n N B d 0 1 E Q X d j R E F 3 P T 0 i I C 8 + P E V u d H J 5 I F R 5 c G U 9 I k Z p b G x D b 2 x 1 b W 5 O Y W 1 l c y I g V m F s d W U 9 I n N b J n F 1 b 3 Q 7 U 2 F s Z X N P c m R l c k l E J n F 1 b 3 Q 7 L C Z x d W 9 0 O 1 B y b 2 R 1 Y 3 R J R C Z x d W 9 0 O y w m c X V v d D t D d X N 0 b 2 1 l c k l E J n F 1 b 3 Q 7 L C Z x d W 9 0 O 1 F 1 Y W 5 0 a X R 5 J n F 1 b 3 Q 7 L C Z x d W 9 0 O 1 R p b W V T d G F t c C Z x d W 9 0 O y w m c X V v d D t Q d X J j a G F z Z U 9 k Z X J J R C Z x d W 9 0 O y w m c X V v d D t Q T 1 R v U 2 F s Z X N J b k h v d X J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9 m a W x l I C g 0 K S 9 D a G F u Z 2 V k I F R 5 c G U u e 1 N h b G V z T 3 J k Z X J J R C w w f S Z x d W 9 0 O y w m c X V v d D t T Z W N 0 a W 9 u M S 9 z b 2 Z p b G U g K D Q p L 0 N o Y W 5 n Z W Q g V H l w Z S 5 7 U H J v Z H V j d E l E L D F 9 J n F 1 b 3 Q 7 L C Z x d W 9 0 O 1 N l Y 3 R p b 2 4 x L 3 N v Z m l s Z S A o N C k v Q 2 h h b m d l Z C B U e X B l L n t D d X N 0 b 2 1 l c k l E L D J 9 J n F 1 b 3 Q 7 L C Z x d W 9 0 O 1 N l Y 3 R p b 2 4 x L 3 N v Z m l s Z S A o N C k v Q 2 h h b m d l Z C B U e X B l L n t R d W F u d G l 0 e S w z f S Z x d W 9 0 O y w m c X V v d D t T Z W N 0 a W 9 u M S 9 z b 2 Z p b G U g K D Q p L 0 N o Y W 5 n Z W Q g V H l w Z S 5 7 V G l t Z V N 0 Y W 1 w L D R 9 J n F 1 b 3 Q 7 L C Z x d W 9 0 O 1 N l Y 3 R p b 2 4 x L 3 N v Z m l s Z S A o N C k v Q 2 h h b m d l Z C B U e X B l L n t Q d X J j a G F z Z U 9 k Z X J J R C w 1 f S Z x d W 9 0 O y w m c X V v d D t T Z W N 0 a W 9 u M S 9 z b 2 Z p b G U g K D Q p L 0 N o Y W 5 n Z W Q g V H l w Z S 5 7 U E 9 U b 1 N h b G V z S W 5 I b 3 V y c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z b 2 Z p b G U g K D Q p L 0 N o Y W 5 n Z W Q g V H l w Z S 5 7 U 2 F s Z X N P c m R l c k l E L D B 9 J n F 1 b 3 Q 7 L C Z x d W 9 0 O 1 N l Y 3 R p b 2 4 x L 3 N v Z m l s Z S A o N C k v Q 2 h h b m d l Z C B U e X B l L n t Q c m 9 k d W N 0 S U Q s M X 0 m c X V v d D s s J n F 1 b 3 Q 7 U 2 V j d G l v b j E v c 2 9 m a W x l I C g 0 K S 9 D a G F u Z 2 V k I F R 5 c G U u e 0 N 1 c 3 R v b W V y S U Q s M n 0 m c X V v d D s s J n F 1 b 3 Q 7 U 2 V j d G l v b j E v c 2 9 m a W x l I C g 0 K S 9 D a G F u Z 2 V k I F R 5 c G U u e 1 F 1 Y W 5 0 a X R 5 L D N 9 J n F 1 b 3 Q 7 L C Z x d W 9 0 O 1 N l Y 3 R p b 2 4 x L 3 N v Z m l s Z S A o N C k v Q 2 h h b m d l Z C B U e X B l L n t U a W 1 l U 3 R h b X A s N H 0 m c X V v d D s s J n F 1 b 3 Q 7 U 2 V j d G l v b j E v c 2 9 m a W x l I C g 0 K S 9 D a G F u Z 2 V k I F R 5 c G U u e 1 B 1 c m N o Y X N l T 2 R l c k l E L D V 9 J n F 1 b 3 Q 7 L C Z x d W 9 0 O 1 N l Y 3 R p b 2 4 x L 3 N v Z m l s Z S A o N C k v Q 2 h h b m d l Z C B U e X B l L n t Q T 1 R v U 2 F s Z X N J b k h v d X J z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b 2 Z p b G U l M j A o N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9 m a W x l J T I w K D Q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v Z m l s Z S U y M C g 0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d G Z p b G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y Z X R m a W x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4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y 0 w N V Q y M D o y N D o y N S 4 0 M j I 3 N D I 3 W i I g L z 4 8 R W 5 0 c n k g V H l w Z T 0 i R m l s b E N v b H V t b l R 5 c G V z I i B W Y W x 1 Z T 0 i c 0 F 3 T U R C d z 0 9 I i A v P j x F b n R y e S B U e X B l P S J G a W x s Q 2 9 s d W 1 u T m F t Z X M i I F Z h b H V l P S J z W y Z x d W 9 0 O 1 J l d H V y b k l E J n F 1 b 3 Q 7 L C Z x d W 9 0 O 1 N h b G V z T 3 J k Z X J J R C Z x d W 9 0 O y w m c X V v d D t S Z X R 1 c m 4 g U X V u Y X R p d H k m c X V v d D s s J n F 1 b 3 Q 7 V G l t Z V N 0 Y W 1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0 Z m l s Z S 9 D a G F u Z 2 V k I F R 5 c G U u e 1 J l d H V y b k l E L D B 9 J n F 1 b 3 Q 7 L C Z x d W 9 0 O 1 N l Y 3 R p b 2 4 x L 3 J l d G Z p b G U v Q 2 h h b m d l Z C B U e X B l L n t T Y W x l c 0 9 y Z G V y S U Q s M X 0 m c X V v d D s s J n F 1 b 3 Q 7 U 2 V j d G l v b j E v c m V 0 Z m l s Z S 9 D a G F u Z 2 V k I F R 5 c G U u e 1 J l d H V y b i B R d W 5 h d G l 0 e S w y f S Z x d W 9 0 O y w m c X V v d D t T Z W N 0 a W 9 u M S 9 y Z X R m a W x l L 0 N o Y W 5 n Z W Q g V H l w Z S 5 7 V G l t Z V N 0 Y W 1 w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J l d G Z p b G U v Q 2 h h b m d l Z C B U e X B l L n t S Z X R 1 c m 5 J R C w w f S Z x d W 9 0 O y w m c X V v d D t T Z W N 0 a W 9 u M S 9 y Z X R m a W x l L 0 N o Y W 5 n Z W Q g V H l w Z S 5 7 U 2 F s Z X N P c m R l c k l E L D F 9 J n F 1 b 3 Q 7 L C Z x d W 9 0 O 1 N l Y 3 R p b 2 4 x L 3 J l d G Z p b G U v Q 2 h h b m d l Z C B U e X B l L n t S Z X R 1 c m 4 g U X V u Y X R p d H k s M n 0 m c X V v d D s s J n F 1 b 3 Q 7 U 2 V j d G l v b j E v c m V 0 Z m l s Z S 9 D a G F u Z 2 V k I F R 5 c G U u e 1 R p b W V T d G F t c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V 0 Z m l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R m a W x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d G Z p b G U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n B T 8 w S J j n 0 y S m k s K d u H i L g A A A A A C A A A A A A A D Z g A A w A A A A B A A A A B A N a z 8 W k Q + A O I 3 B M G G c D 5 H A A A A A A S A A A C g A A A A E A A A A M G q a 1 s P m 1 Z p X x z 8 2 P e w 1 v d Q A A A A z q i j 7 o 0 D / v J W 8 z S G G 2 T T L Y J f x 5 h 8 h 0 p 3 o x 6 0 m E c S h x l G t 6 y w f 6 y K B F D Y T G t M Z p l e B 0 H m F t A + s D w m 6 j T D 7 P y v 1 d S d 7 g B n x e N 1 J h T 2 8 v 5 D s 8 I U A A A A h 1 q l V 0 n / j b t + 0 K I H w 3 t 1 7 b V 6 9 G Y = < / D a t a M a s h u p > 
</file>

<file path=customXml/itemProps1.xml><?xml version="1.0" encoding="utf-8"?>
<ds:datastoreItem xmlns:ds="http://schemas.openxmlformats.org/officeDocument/2006/customXml" ds:itemID="{B5B29C98-8823-4BBA-A651-22963C885FE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ReturnFact</vt:lpstr>
      <vt:lpstr>Sheet3</vt:lpstr>
      <vt:lpstr>SODataFact</vt:lpstr>
      <vt:lpstr>PODataFact2</vt:lpstr>
      <vt:lpstr>WeeklySalesFact</vt:lpstr>
      <vt:lpstr>Sheet14</vt:lpstr>
      <vt:lpstr>AverageReadynessToSalesByWeeks</vt:lpstr>
      <vt:lpstr>PODataFact</vt:lpstr>
      <vt:lpstr>Products</vt:lpstr>
      <vt:lpstr>Suppliers</vt:lpstr>
      <vt:lpstr>Sheet1</vt:lpstr>
      <vt:lpstr>Product Category</vt:lpstr>
      <vt:lpstr>Customers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Gokuldas Chandgadkar</dc:creator>
  <cp:lastModifiedBy>Gokuldas Chandgadkar</cp:lastModifiedBy>
  <dcterms:created xsi:type="dcterms:W3CDTF">2020-06-20T17:00:08Z</dcterms:created>
  <dcterms:modified xsi:type="dcterms:W3CDTF">2020-07-07T15:48:19Z</dcterms:modified>
</cp:coreProperties>
</file>