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omba\Plan Protection Competition\"/>
    </mc:Choice>
  </mc:AlternateContent>
  <xr:revisionPtr revIDLastSave="0" documentId="8_{205ABFE4-39FD-4FFE-A241-4D71578FD543}" xr6:coauthVersionLast="45" xr6:coauthVersionMax="45" xr10:uidLastSave="{00000000-0000-0000-0000-000000000000}"/>
  <bookViews>
    <workbookView xWindow="255" yWindow="990" windowWidth="14400" windowHeight="7875" xr2:uid="{EF46AA38-D309-4A4A-8787-FAF13E0EB55E}"/>
  </bookViews>
  <sheets>
    <sheet name="Sheet1" sheetId="1" r:id="rId1"/>
    <sheet name="Evaluasi model Data Latih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E5" i="1"/>
  <c r="D5" i="1"/>
  <c r="C5" i="1"/>
  <c r="Q23" i="2"/>
  <c r="Q22" i="2"/>
  <c r="Q21" i="2"/>
  <c r="Q20" i="2"/>
  <c r="Q19" i="2"/>
  <c r="Q15" i="2"/>
  <c r="Q14" i="2"/>
  <c r="Q13" i="2"/>
  <c r="Q12" i="2"/>
  <c r="Q11" i="2"/>
  <c r="Q4" i="2"/>
  <c r="Q5" i="2"/>
  <c r="Q6" i="2"/>
  <c r="Q7" i="2"/>
  <c r="Q3" i="2"/>
  <c r="G4" i="1"/>
  <c r="H4" i="1"/>
  <c r="I4" i="1"/>
  <c r="J4" i="1"/>
  <c r="F4" i="1"/>
  <c r="E4" i="1"/>
  <c r="D4" i="1"/>
  <c r="C4" i="1"/>
  <c r="H3" i="1"/>
  <c r="I3" i="1"/>
  <c r="J3" i="1"/>
  <c r="G3" i="1"/>
  <c r="F3" i="1"/>
  <c r="E3" i="1"/>
  <c r="D3" i="1"/>
  <c r="C3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<sst xmlns="http://schemas.openxmlformats.org/spreadsheetml/2006/main" count="37" uniqueCount="21">
  <si>
    <t>No</t>
  </si>
  <si>
    <t>Epcoh</t>
  </si>
  <si>
    <t>Acc Training</t>
  </si>
  <si>
    <t>Acc Testing</t>
  </si>
  <si>
    <t>Loss Training</t>
  </si>
  <si>
    <t>Loss Testing</t>
  </si>
  <si>
    <t>Specificity</t>
  </si>
  <si>
    <t>F1 Score</t>
  </si>
  <si>
    <t>precision</t>
  </si>
  <si>
    <t>Sensitivity</t>
  </si>
  <si>
    <t>Parameter Evaluasi</t>
  </si>
  <si>
    <t>Akurasi</t>
  </si>
  <si>
    <t>Sensitivitas</t>
  </si>
  <si>
    <t>Spesifisitas</t>
  </si>
  <si>
    <t>Presisi</t>
  </si>
  <si>
    <t>F1-Score</t>
  </si>
  <si>
    <t>Jenis Penyakit</t>
  </si>
  <si>
    <t xml:space="preserve">50 Epoch </t>
  </si>
  <si>
    <t>100 Epoch</t>
  </si>
  <si>
    <t>150 Epoch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</si>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</sst>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t/Epoch%2050/hasil%20dari%20model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lant/Epoch%20100/average%20f1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t/Epoch%20150/hasil%20dari%20model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plant/Epoch%20150/average%20sen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plant/Epoch%20150/average%20pre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plant/Epoch%20150/average%20f1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plant/Epoch%20150/average%20spe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lant/Epoch%2050/average%20spe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lant/Epoch%2050/average%20f1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lant/Epoch%2050/average%20pre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lant/Epoch%2050/average%20sen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lant/Epoch%20100/hasil%20dari%20model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lant/Epoch%20100/average%20spe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lant/Epoch%20100/average%20sen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lant/Epoch%20100/average%20pr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sil dari model"/>
    </sheetNames>
    <sheetDataSet>
      <sheetData sheetId="0">
        <row r="1">
          <cell r="B1">
            <v>99.087977409362793</v>
          </cell>
        </row>
        <row r="2">
          <cell r="B2">
            <v>95.639532804489093</v>
          </cell>
        </row>
        <row r="3">
          <cell r="B3">
            <v>2.8868444263934999E-2</v>
          </cell>
        </row>
        <row r="4">
          <cell r="B4">
            <v>0.17710742354393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 f1"/>
    </sheetNames>
    <sheetDataSet>
      <sheetData sheetId="0">
        <row r="1">
          <cell r="A1">
            <v>0.94438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sil dari model"/>
    </sheetNames>
    <sheetDataSet>
      <sheetData sheetId="0">
        <row r="1">
          <cell r="B1">
            <v>99.580472707748399</v>
          </cell>
        </row>
        <row r="2">
          <cell r="B2">
            <v>93.435078859329195</v>
          </cell>
        </row>
        <row r="3">
          <cell r="B3">
            <v>1.3797176070511299E-2</v>
          </cell>
        </row>
        <row r="4">
          <cell r="B4">
            <v>0.29277354478835999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 sen"/>
    </sheetNames>
    <sheetDataSet>
      <sheetData sheetId="0">
        <row r="1">
          <cell r="A1">
            <v>0.93002300000000004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 pre"/>
    </sheetNames>
    <sheetDataSet>
      <sheetData sheetId="0">
        <row r="1">
          <cell r="A1">
            <v>0.94240299999999999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 f1"/>
    </sheetNames>
    <sheetDataSet>
      <sheetData sheetId="0">
        <row r="1">
          <cell r="A1">
            <v>0.93028900000000003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 spe"/>
    </sheetNames>
    <sheetDataSet>
      <sheetData sheetId="0">
        <row r="1">
          <cell r="A1">
            <v>0.99530200000000002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 spe"/>
    </sheetNames>
    <sheetDataSet>
      <sheetData sheetId="0">
        <row r="1">
          <cell r="A1">
            <v>0.99691600000000002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 f1"/>
    </sheetNames>
    <sheetDataSet>
      <sheetData sheetId="0">
        <row r="1">
          <cell r="A1">
            <v>0.95426699999999998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 pre"/>
    </sheetNames>
    <sheetDataSet>
      <sheetData sheetId="0">
        <row r="1">
          <cell r="A1">
            <v>0.95796300000000001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 sen"/>
    </sheetNames>
    <sheetDataSet>
      <sheetData sheetId="0">
        <row r="1">
          <cell r="A1">
            <v>0.95811999999999997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sil dari model"/>
    </sheetNames>
    <sheetDataSet>
      <sheetData sheetId="0">
        <row r="1">
          <cell r="B1">
            <v>99.489265680313096</v>
          </cell>
        </row>
        <row r="2">
          <cell r="B2">
            <v>96.414726972579899</v>
          </cell>
        </row>
        <row r="3">
          <cell r="B3">
            <v>1.65478568524122E-2</v>
          </cell>
        </row>
        <row r="4">
          <cell r="B4">
            <v>0.137703031301498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 spe"/>
    </sheetNames>
    <sheetDataSet>
      <sheetData sheetId="0">
        <row r="1">
          <cell r="A1">
            <v>0.997417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 sen"/>
    </sheetNames>
    <sheetDataSet>
      <sheetData sheetId="0">
        <row r="1">
          <cell r="A1">
            <v>0.93817099999999998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 pre"/>
    </sheetNames>
    <sheetDataSet>
      <sheetData sheetId="0">
        <row r="1">
          <cell r="A1">
            <v>0.96772000000000002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Specificit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AA2FF-62AA-4443-8DBF-E595227C190C}">
  <dimension ref="A1:J5"/>
  <sheetViews>
    <sheetView tabSelected="1" workbookViewId="0">
      <selection activeCell="D7" sqref="D7"/>
    </sheetView>
  </sheetViews>
  <sheetFormatPr defaultRowHeight="15" x14ac:dyDescent="0.25"/>
  <cols>
    <col min="3" max="3" width="12" bestFit="1" customWidth="1"/>
    <col min="4" max="4" width="11" bestFit="1" customWidth="1"/>
    <col min="5" max="5" width="12.28515625" bestFit="1" customWidth="1"/>
    <col min="6" max="6" width="12" bestFit="1" customWidth="1"/>
    <col min="7" max="7" width="9.7109375" customWidth="1"/>
    <col min="8" max="8" width="9" bestFit="1" customWidth="1"/>
    <col min="10" max="10" width="10.28515625" bestFit="1" customWidth="1"/>
  </cols>
  <sheetData>
    <row r="1" spans="1:10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x14ac:dyDescent="0.25">
      <c r="A2" s="1">
        <v>1</v>
      </c>
      <c r="B2" s="1">
        <v>50</v>
      </c>
      <c r="C2" s="1">
        <f>'[1]hasil dari model'!$B$1</f>
        <v>99.087977409362793</v>
      </c>
      <c r="D2" s="1">
        <f>'[1]hasil dari model'!$B$2</f>
        <v>95.639532804489093</v>
      </c>
      <c r="E2" s="1">
        <f>'[1]hasil dari model'!$B$3</f>
        <v>2.8868444263934999E-2</v>
      </c>
      <c r="F2" s="1">
        <f>'[1]hasil dari model'!$B$4</f>
        <v>0.17710742354393</v>
      </c>
      <c r="G2" s="1">
        <f>'[2]average spe'!$A$1</f>
        <v>0.99691600000000002</v>
      </c>
      <c r="H2" s="1">
        <f>'[3]average f1'!$A$1</f>
        <v>0.95426699999999998</v>
      </c>
      <c r="I2" s="1">
        <f>'[4]average pre'!$A$1</f>
        <v>0.95796300000000001</v>
      </c>
      <c r="J2" s="1">
        <f>'[5]average sen'!$A$1</f>
        <v>0.95811999999999997</v>
      </c>
    </row>
    <row r="3" spans="1:10" ht="15.75" x14ac:dyDescent="0.25">
      <c r="A3" s="1">
        <v>2</v>
      </c>
      <c r="B3" s="1">
        <v>100</v>
      </c>
      <c r="C3" s="1">
        <f>'[6]hasil dari model'!$B$1</f>
        <v>99.489265680313096</v>
      </c>
      <c r="D3" s="1">
        <f>'[6]hasil dari model'!$B$2</f>
        <v>96.414726972579899</v>
      </c>
      <c r="E3" s="1">
        <f>'[6]hasil dari model'!$B$3</f>
        <v>1.65478568524122E-2</v>
      </c>
      <c r="F3" s="1">
        <f>'[6]hasil dari model'!$B$4</f>
        <v>0.137703031301498</v>
      </c>
      <c r="G3" s="1">
        <f>'[7]average spe'!$A$1</f>
        <v>0.997417</v>
      </c>
      <c r="H3" s="1">
        <f>'[10]average f1'!$A$1</f>
        <v>0.94438</v>
      </c>
      <c r="I3" s="1">
        <f>'[9]average pre'!$A$1</f>
        <v>0.96772000000000002</v>
      </c>
      <c r="J3" s="1">
        <f>'[8]average sen'!$A$1</f>
        <v>0.93817099999999998</v>
      </c>
    </row>
    <row r="4" spans="1:10" ht="15.75" x14ac:dyDescent="0.25">
      <c r="A4" s="1">
        <v>3</v>
      </c>
      <c r="B4" s="1">
        <v>150</v>
      </c>
      <c r="C4" s="1">
        <f>'[11]hasil dari model'!$B$1</f>
        <v>99.580472707748399</v>
      </c>
      <c r="D4" s="1">
        <f>'[11]hasil dari model'!$B$2</f>
        <v>93.435078859329195</v>
      </c>
      <c r="E4" s="1">
        <f>'[11]hasil dari model'!$B$3</f>
        <v>1.3797176070511299E-2</v>
      </c>
      <c r="F4" s="1">
        <f>'[11]hasil dari model'!$B$4</f>
        <v>0.29277354478835999</v>
      </c>
      <c r="G4" s="1">
        <f>'[15]average spe'!$A$1</f>
        <v>0.99530200000000002</v>
      </c>
      <c r="H4" s="1">
        <f>'[14]average f1'!$A$1</f>
        <v>0.93028900000000003</v>
      </c>
      <c r="I4" s="1">
        <f>'[13]average pre'!$A$1</f>
        <v>0.94240299999999999</v>
      </c>
      <c r="J4" s="1">
        <f>'[12]average sen'!$A$1</f>
        <v>0.93002300000000004</v>
      </c>
    </row>
    <row r="5" spans="1:10" x14ac:dyDescent="0.25">
      <c r="C5">
        <f>AVERAGE(C2:C4)</f>
        <v>99.385905265808105</v>
      </c>
      <c r="D5">
        <f t="shared" ref="D5:F5" si="0">AVERAGE(D2:D4)</f>
        <v>95.163112878799396</v>
      </c>
      <c r="E5">
        <f t="shared" si="0"/>
        <v>1.9737825728952833E-2</v>
      </c>
      <c r="F5">
        <f t="shared" si="0"/>
        <v>0.20252799987792933</v>
      </c>
    </row>
  </sheetData>
  <hyperlinks>
    <hyperlink ref="G1" r:id="rId1" display="https://en.wikipedia.org/wiki/Specificity" xr:uid="{BA939E20-8720-450F-9247-39CF60BB8EF4}"/>
  </hyperlinks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31ABD-F824-4B3D-B9A6-0E70E744A3C5}">
  <sheetPr>
    <pageSetUpPr fitToPage="1"/>
  </sheetPr>
  <dimension ref="A1:Q23"/>
  <sheetViews>
    <sheetView workbookViewId="0">
      <selection activeCell="Q23" sqref="A1:Q23"/>
    </sheetView>
  </sheetViews>
  <sheetFormatPr defaultRowHeight="15" x14ac:dyDescent="0.25"/>
  <cols>
    <col min="1" max="1" width="13.28515625" customWidth="1"/>
    <col min="2" max="2" width="9" customWidth="1"/>
    <col min="3" max="3" width="9.140625" customWidth="1"/>
  </cols>
  <sheetData>
    <row r="1" spans="1:17" ht="15.75" x14ac:dyDescent="0.25">
      <c r="A1" s="1" t="s">
        <v>17</v>
      </c>
      <c r="B1" s="2" t="s">
        <v>16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 t="s">
        <v>20</v>
      </c>
    </row>
    <row r="2" spans="1:17" ht="31.5" x14ac:dyDescent="0.25">
      <c r="A2" s="4" t="s">
        <v>10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2"/>
    </row>
    <row r="3" spans="1:17" ht="15.75" x14ac:dyDescent="0.25">
      <c r="A3" s="1" t="s">
        <v>11</v>
      </c>
      <c r="B3" s="1">
        <v>0.99975800000000004</v>
      </c>
      <c r="C3" s="1">
        <v>0.999031</v>
      </c>
      <c r="D3" s="1">
        <v>0.99782000000000004</v>
      </c>
      <c r="E3" s="1">
        <v>0.99830399999999997</v>
      </c>
      <c r="F3" s="1">
        <v>0.999031</v>
      </c>
      <c r="G3" s="1">
        <v>0.99830399999999997</v>
      </c>
      <c r="H3" s="1">
        <v>0.99612400000000001</v>
      </c>
      <c r="I3" s="1">
        <v>0.99660899999999997</v>
      </c>
      <c r="J3" s="1">
        <v>0.99782000000000004</v>
      </c>
      <c r="K3" s="1">
        <v>0.998062</v>
      </c>
      <c r="L3" s="1">
        <v>0.98280000000000001</v>
      </c>
      <c r="M3" s="1">
        <v>0.97189899999999996</v>
      </c>
      <c r="N3" s="1">
        <v>0.99927299999999997</v>
      </c>
      <c r="O3" s="1">
        <v>1</v>
      </c>
      <c r="P3" s="1">
        <v>0.97795500000000002</v>
      </c>
      <c r="Q3" s="1">
        <f>AVERAGE(B3:P3)</f>
        <v>0.9941859999999999</v>
      </c>
    </row>
    <row r="4" spans="1:17" ht="15.75" x14ac:dyDescent="0.25">
      <c r="A4" s="1" t="s">
        <v>12</v>
      </c>
      <c r="B4" s="1">
        <v>0.995</v>
      </c>
      <c r="C4" s="1">
        <v>1</v>
      </c>
      <c r="D4" s="1">
        <v>0.95945899999999995</v>
      </c>
      <c r="E4" s="1">
        <v>0.995</v>
      </c>
      <c r="F4" s="1">
        <v>0.875</v>
      </c>
      <c r="G4" s="1">
        <v>0.99494899999999997</v>
      </c>
      <c r="H4" s="1">
        <v>0.97499999999999998</v>
      </c>
      <c r="I4" s="1">
        <v>0.98927600000000004</v>
      </c>
      <c r="J4" s="1">
        <v>0.98901099999999997</v>
      </c>
      <c r="K4" s="1">
        <v>1</v>
      </c>
      <c r="L4" s="1">
        <v>0.85515300000000005</v>
      </c>
      <c r="M4" s="1">
        <v>0.96276600000000001</v>
      </c>
      <c r="N4" s="1">
        <v>0.99682499999999996</v>
      </c>
      <c r="O4" s="1">
        <v>1</v>
      </c>
      <c r="P4" s="1">
        <v>0.78435999999999995</v>
      </c>
      <c r="Q4" s="1">
        <f t="shared" ref="Q4:Q7" si="0">AVERAGE(B4:P4)</f>
        <v>0.95811993333333334</v>
      </c>
    </row>
    <row r="5" spans="1:17" ht="15.75" x14ac:dyDescent="0.25">
      <c r="A5" s="1" t="s">
        <v>13</v>
      </c>
      <c r="B5" s="1">
        <v>1</v>
      </c>
      <c r="C5" s="1">
        <v>0.99895699999999998</v>
      </c>
      <c r="D5" s="1">
        <v>1</v>
      </c>
      <c r="E5" s="1">
        <v>0.99847300000000005</v>
      </c>
      <c r="F5" s="1">
        <v>1</v>
      </c>
      <c r="G5" s="1">
        <v>0.99865999999999999</v>
      </c>
      <c r="H5" s="1">
        <v>0.99719999999999998</v>
      </c>
      <c r="I5" s="1">
        <v>0.99733700000000003</v>
      </c>
      <c r="J5" s="1">
        <v>0.99822599999999995</v>
      </c>
      <c r="K5" s="1">
        <v>0.99788200000000005</v>
      </c>
      <c r="L5" s="1">
        <v>0.99495900000000004</v>
      </c>
      <c r="M5" s="1">
        <v>0.97233499999999995</v>
      </c>
      <c r="N5" s="1">
        <v>0.99971399999999999</v>
      </c>
      <c r="O5" s="1">
        <v>1</v>
      </c>
      <c r="P5" s="1">
        <v>1</v>
      </c>
      <c r="Q5" s="1">
        <f t="shared" si="0"/>
        <v>0.99691619999999992</v>
      </c>
    </row>
    <row r="6" spans="1:17" ht="15.75" x14ac:dyDescent="0.25">
      <c r="A6" s="1" t="s">
        <v>14</v>
      </c>
      <c r="B6" s="1">
        <v>1</v>
      </c>
      <c r="C6" s="1">
        <v>0.98648599999999997</v>
      </c>
      <c r="D6" s="1">
        <v>1</v>
      </c>
      <c r="E6" s="1">
        <v>0.97073200000000004</v>
      </c>
      <c r="F6" s="1">
        <v>1</v>
      </c>
      <c r="G6" s="1">
        <v>0.98746900000000004</v>
      </c>
      <c r="H6" s="1">
        <v>0.94660200000000005</v>
      </c>
      <c r="I6" s="1">
        <v>0.97361500000000001</v>
      </c>
      <c r="J6" s="1">
        <v>0.96256699999999995</v>
      </c>
      <c r="K6" s="1">
        <v>0.97771600000000003</v>
      </c>
      <c r="L6" s="1">
        <v>0.94171800000000006</v>
      </c>
      <c r="M6" s="1">
        <v>0.62413799999999997</v>
      </c>
      <c r="N6" s="1">
        <v>0.99841000000000002</v>
      </c>
      <c r="O6" s="1">
        <v>1</v>
      </c>
      <c r="P6" s="1">
        <v>1</v>
      </c>
      <c r="Q6" s="1">
        <f t="shared" si="0"/>
        <v>0.95796353333333328</v>
      </c>
    </row>
    <row r="7" spans="1:17" ht="15.75" x14ac:dyDescent="0.25">
      <c r="A7" s="1" t="s">
        <v>15</v>
      </c>
      <c r="B7" s="1">
        <v>0.99749399999999999</v>
      </c>
      <c r="C7" s="1">
        <v>0.993197</v>
      </c>
      <c r="D7" s="1">
        <v>0.97931000000000001</v>
      </c>
      <c r="E7" s="1">
        <v>0.98271600000000003</v>
      </c>
      <c r="F7" s="1">
        <v>0.93333299999999997</v>
      </c>
      <c r="G7" s="1">
        <v>0.99119500000000005</v>
      </c>
      <c r="H7" s="1">
        <v>0.96059099999999997</v>
      </c>
      <c r="I7" s="1">
        <v>0.98138300000000001</v>
      </c>
      <c r="J7" s="1">
        <v>0.97560999999999998</v>
      </c>
      <c r="K7" s="1">
        <v>0.98873200000000006</v>
      </c>
      <c r="L7" s="1">
        <v>0.89634999999999998</v>
      </c>
      <c r="M7" s="1">
        <v>0.75732200000000005</v>
      </c>
      <c r="N7" s="1">
        <v>0.99761699999999998</v>
      </c>
      <c r="O7" s="1">
        <v>1</v>
      </c>
      <c r="P7" s="1">
        <v>0.87914999999999999</v>
      </c>
      <c r="Q7" s="1">
        <f t="shared" si="0"/>
        <v>0.95426666666666671</v>
      </c>
    </row>
    <row r="8" spans="1:17" ht="15.75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5.75" x14ac:dyDescent="0.25">
      <c r="A9" s="1" t="s">
        <v>18</v>
      </c>
      <c r="B9" s="2" t="s">
        <v>16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 t="s">
        <v>20</v>
      </c>
    </row>
    <row r="10" spans="1:17" ht="31.5" x14ac:dyDescent="0.25">
      <c r="A10" s="4" t="s">
        <v>10</v>
      </c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>
        <v>6</v>
      </c>
      <c r="H10" s="1">
        <v>7</v>
      </c>
      <c r="I10" s="1">
        <v>8</v>
      </c>
      <c r="J10" s="1">
        <v>9</v>
      </c>
      <c r="K10" s="1">
        <v>10</v>
      </c>
      <c r="L10" s="1">
        <v>11</v>
      </c>
      <c r="M10" s="1">
        <v>12</v>
      </c>
      <c r="N10" s="1">
        <v>13</v>
      </c>
      <c r="O10" s="1">
        <v>14</v>
      </c>
      <c r="P10" s="1">
        <v>15</v>
      </c>
      <c r="Q10" s="2"/>
    </row>
    <row r="11" spans="1:17" ht="15.75" x14ac:dyDescent="0.25">
      <c r="A11" s="1" t="s">
        <v>11</v>
      </c>
      <c r="B11" s="1">
        <v>0.99878900000000004</v>
      </c>
      <c r="C11" s="1">
        <v>0.99127900000000002</v>
      </c>
      <c r="D11" s="1">
        <v>0.99927299999999997</v>
      </c>
      <c r="E11" s="1">
        <v>0.99709300000000001</v>
      </c>
      <c r="F11" s="1">
        <v>0.99079499999999998</v>
      </c>
      <c r="G11" s="1">
        <v>0.99660899999999997</v>
      </c>
      <c r="H11" s="1">
        <v>0.99685100000000004</v>
      </c>
      <c r="I11" s="1">
        <v>0.99709300000000001</v>
      </c>
      <c r="J11" s="1">
        <v>0.998062</v>
      </c>
      <c r="K11" s="1">
        <v>0.99733499999999997</v>
      </c>
      <c r="L11" s="1">
        <v>0.98788799999999999</v>
      </c>
      <c r="M11" s="1">
        <v>0.99297500000000005</v>
      </c>
      <c r="N11" s="1">
        <v>0.99733499999999997</v>
      </c>
      <c r="O11" s="1">
        <v>1</v>
      </c>
      <c r="P11" s="1">
        <v>0.98691899999999999</v>
      </c>
      <c r="Q11" s="1">
        <f>AVERAGE(B11:P11)</f>
        <v>0.99521973333333336</v>
      </c>
    </row>
    <row r="12" spans="1:17" ht="15.75" x14ac:dyDescent="0.25">
      <c r="A12" s="1" t="s">
        <v>12</v>
      </c>
      <c r="B12" s="1">
        <v>0.99489799999999995</v>
      </c>
      <c r="C12" s="1">
        <v>0.98872199999999999</v>
      </c>
      <c r="D12" s="1">
        <v>0.98611099999999996</v>
      </c>
      <c r="E12" s="1">
        <v>0.96172199999999997</v>
      </c>
      <c r="F12" s="1">
        <v>0.42424200000000001</v>
      </c>
      <c r="G12" s="1">
        <v>0.99741599999999997</v>
      </c>
      <c r="H12" s="1">
        <v>0.94469999999999998</v>
      </c>
      <c r="I12" s="1">
        <v>0.99460899999999997</v>
      </c>
      <c r="J12" s="1">
        <v>1</v>
      </c>
      <c r="K12" s="1">
        <v>0.98876399999999998</v>
      </c>
      <c r="L12" s="1">
        <v>0.96</v>
      </c>
      <c r="M12" s="1">
        <v>0.97802199999999995</v>
      </c>
      <c r="N12" s="1">
        <v>0.99360999999999999</v>
      </c>
      <c r="O12" s="1">
        <v>1</v>
      </c>
      <c r="P12" s="1">
        <v>0.85973999999999995</v>
      </c>
      <c r="Q12" s="1">
        <f t="shared" ref="Q12:Q15" si="1">AVERAGE(B12:P12)</f>
        <v>0.93817040000000007</v>
      </c>
    </row>
    <row r="13" spans="1:17" ht="15.75" x14ac:dyDescent="0.25">
      <c r="A13" s="1" t="s">
        <v>13</v>
      </c>
      <c r="B13" s="1">
        <v>0.99898299999999995</v>
      </c>
      <c r="C13" s="1">
        <v>0.99145499999999998</v>
      </c>
      <c r="D13" s="1">
        <v>1</v>
      </c>
      <c r="E13" s="1">
        <v>0.99897899999999995</v>
      </c>
      <c r="F13" s="1">
        <v>1</v>
      </c>
      <c r="G13" s="1">
        <v>0.99652499999999999</v>
      </c>
      <c r="H13" s="1">
        <v>0.99974399999999997</v>
      </c>
      <c r="I13" s="1">
        <v>0.99733799999999995</v>
      </c>
      <c r="J13" s="1">
        <v>0.99797400000000003</v>
      </c>
      <c r="K13" s="1">
        <v>0.99814400000000003</v>
      </c>
      <c r="L13" s="1">
        <v>0.99007299999999998</v>
      </c>
      <c r="M13" s="1">
        <v>0.99403399999999997</v>
      </c>
      <c r="N13" s="1">
        <v>0.99800100000000003</v>
      </c>
      <c r="O13" s="1">
        <v>1</v>
      </c>
      <c r="P13" s="1">
        <v>1</v>
      </c>
      <c r="Q13" s="1">
        <f t="shared" si="1"/>
        <v>0.99741666666666662</v>
      </c>
    </row>
    <row r="14" spans="1:17" ht="15.75" x14ac:dyDescent="0.25">
      <c r="A14" s="1" t="s">
        <v>14</v>
      </c>
      <c r="B14" s="1">
        <v>0.97989899999999996</v>
      </c>
      <c r="C14" s="1">
        <v>0.88851400000000003</v>
      </c>
      <c r="D14" s="1">
        <v>1</v>
      </c>
      <c r="E14" s="1">
        <v>0.98048800000000003</v>
      </c>
      <c r="F14" s="1">
        <v>1</v>
      </c>
      <c r="G14" s="1">
        <v>0.96741900000000003</v>
      </c>
      <c r="H14" s="1">
        <v>0.99514599999999998</v>
      </c>
      <c r="I14" s="1">
        <v>0.97361500000000001</v>
      </c>
      <c r="J14" s="1">
        <v>0.95721900000000004</v>
      </c>
      <c r="K14" s="1">
        <v>0.98050099999999996</v>
      </c>
      <c r="L14" s="1">
        <v>0.883436</v>
      </c>
      <c r="M14" s="1">
        <v>0.92069000000000001</v>
      </c>
      <c r="N14" s="1">
        <v>0.98887100000000006</v>
      </c>
      <c r="O14" s="1">
        <v>1</v>
      </c>
      <c r="P14" s="1">
        <v>1</v>
      </c>
      <c r="Q14" s="1">
        <f t="shared" si="1"/>
        <v>0.96771986666666654</v>
      </c>
    </row>
    <row r="15" spans="1:17" ht="15.75" x14ac:dyDescent="0.25">
      <c r="A15" s="1" t="s">
        <v>15</v>
      </c>
      <c r="B15" s="1">
        <v>0.98734200000000005</v>
      </c>
      <c r="C15" s="1">
        <v>0.93594299999999997</v>
      </c>
      <c r="D15" s="1">
        <v>0.99300699999999997</v>
      </c>
      <c r="E15" s="1">
        <v>0.97101400000000004</v>
      </c>
      <c r="F15" s="1">
        <v>0.59574499999999997</v>
      </c>
      <c r="G15" s="1">
        <v>0.98218799999999995</v>
      </c>
      <c r="H15" s="1">
        <v>0.96926699999999999</v>
      </c>
      <c r="I15" s="1">
        <v>0.98399999999999999</v>
      </c>
      <c r="J15" s="1">
        <v>0.97814199999999996</v>
      </c>
      <c r="K15" s="1">
        <v>0.98461500000000002</v>
      </c>
      <c r="L15" s="1">
        <v>0.92012799999999995</v>
      </c>
      <c r="M15" s="1">
        <v>0.94849000000000006</v>
      </c>
      <c r="N15" s="1">
        <v>0.99123499999999998</v>
      </c>
      <c r="O15" s="1">
        <v>1</v>
      </c>
      <c r="P15" s="1">
        <v>0.92458099999999999</v>
      </c>
      <c r="Q15" s="1">
        <f t="shared" si="1"/>
        <v>0.94437979999999988</v>
      </c>
    </row>
    <row r="16" spans="1:17" ht="15.75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ht="15.75" x14ac:dyDescent="0.25">
      <c r="A17" s="1" t="s">
        <v>19</v>
      </c>
      <c r="B17" s="2" t="s">
        <v>16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 t="s">
        <v>20</v>
      </c>
    </row>
    <row r="18" spans="1:17" ht="31.5" x14ac:dyDescent="0.25">
      <c r="A18" s="4" t="s">
        <v>10</v>
      </c>
      <c r="B18" s="1">
        <v>1</v>
      </c>
      <c r="C18" s="1">
        <v>2</v>
      </c>
      <c r="D18" s="1">
        <v>3</v>
      </c>
      <c r="E18" s="1">
        <v>4</v>
      </c>
      <c r="F18" s="1">
        <v>5</v>
      </c>
      <c r="G18" s="1">
        <v>6</v>
      </c>
      <c r="H18" s="1">
        <v>7</v>
      </c>
      <c r="I18" s="1">
        <v>8</v>
      </c>
      <c r="J18" s="1">
        <v>9</v>
      </c>
      <c r="K18" s="1">
        <v>10</v>
      </c>
      <c r="L18" s="1">
        <v>11</v>
      </c>
      <c r="M18" s="1">
        <v>12</v>
      </c>
      <c r="N18" s="1">
        <v>13</v>
      </c>
      <c r="O18" s="1">
        <v>14</v>
      </c>
      <c r="P18" s="1">
        <v>15</v>
      </c>
      <c r="Q18" s="2"/>
    </row>
    <row r="19" spans="1:17" ht="15.75" x14ac:dyDescent="0.25">
      <c r="A19" s="1" t="s">
        <v>11</v>
      </c>
      <c r="B19" s="1">
        <v>0.99975800000000004</v>
      </c>
      <c r="C19" s="1">
        <v>0.99854699999999996</v>
      </c>
      <c r="D19" s="1">
        <v>1</v>
      </c>
      <c r="E19" s="1">
        <v>0.99854699999999996</v>
      </c>
      <c r="F19" s="1">
        <v>0.99854699999999996</v>
      </c>
      <c r="G19" s="1">
        <v>0.97214100000000003</v>
      </c>
      <c r="H19" s="1">
        <v>0.99152099999999999</v>
      </c>
      <c r="I19" s="1">
        <v>0.99636599999999997</v>
      </c>
      <c r="J19" s="1">
        <v>0.99491300000000005</v>
      </c>
      <c r="K19" s="1">
        <v>0.99297500000000005</v>
      </c>
      <c r="L19" s="1">
        <v>0.98037799999999997</v>
      </c>
      <c r="M19" s="1">
        <v>0.96269400000000005</v>
      </c>
      <c r="N19" s="1">
        <v>0.99709300000000001</v>
      </c>
      <c r="O19" s="1">
        <v>0.99418600000000001</v>
      </c>
      <c r="P19" s="1">
        <v>0.99103699999999995</v>
      </c>
      <c r="Q19" s="1">
        <f>AVERAGE(B19:P19)</f>
        <v>0.9912468666666665</v>
      </c>
    </row>
    <row r="20" spans="1:17" ht="15.75" x14ac:dyDescent="0.25">
      <c r="A20" s="1" t="s">
        <v>12</v>
      </c>
      <c r="B20" s="1">
        <v>1</v>
      </c>
      <c r="C20" s="1">
        <v>0.99657499999999999</v>
      </c>
      <c r="D20" s="1">
        <v>1</v>
      </c>
      <c r="E20" s="1">
        <v>0.98536599999999996</v>
      </c>
      <c r="F20" s="1">
        <v>0.82352899999999996</v>
      </c>
      <c r="G20" s="1">
        <v>1</v>
      </c>
      <c r="H20" s="1">
        <v>0.90909099999999998</v>
      </c>
      <c r="I20" s="1">
        <v>0.991892</v>
      </c>
      <c r="J20" s="1">
        <v>0.99404800000000004</v>
      </c>
      <c r="K20" s="1">
        <v>0.92968799999999996</v>
      </c>
      <c r="L20" s="1">
        <v>0.97665400000000002</v>
      </c>
      <c r="M20" s="1">
        <v>0.66037699999999999</v>
      </c>
      <c r="N20" s="1">
        <v>0.99360000000000004</v>
      </c>
      <c r="O20" s="1">
        <v>0.787879</v>
      </c>
      <c r="P20" s="1">
        <v>0.90163899999999997</v>
      </c>
      <c r="Q20" s="1">
        <f t="shared" ref="Q20:Q23" si="2">AVERAGE(B20:P20)</f>
        <v>0.9300225333333334</v>
      </c>
    </row>
    <row r="21" spans="1:17" ht="15.75" x14ac:dyDescent="0.25">
      <c r="A21" s="1" t="s">
        <v>13</v>
      </c>
      <c r="B21" s="1">
        <v>0.99974600000000002</v>
      </c>
      <c r="C21" s="1">
        <v>0.99869699999999995</v>
      </c>
      <c r="D21" s="1">
        <v>1</v>
      </c>
      <c r="E21" s="1">
        <v>0.99923499999999998</v>
      </c>
      <c r="F21" s="1">
        <v>1</v>
      </c>
      <c r="G21" s="1">
        <v>0.97008300000000003</v>
      </c>
      <c r="H21" s="1">
        <v>0.99591700000000005</v>
      </c>
      <c r="I21" s="1">
        <v>0.996807</v>
      </c>
      <c r="J21" s="1">
        <v>0.99494899999999997</v>
      </c>
      <c r="K21" s="1">
        <v>0.99946599999999997</v>
      </c>
      <c r="L21" s="1">
        <v>0.98062499999999997</v>
      </c>
      <c r="M21" s="1">
        <v>0.99729999999999996</v>
      </c>
      <c r="N21" s="1">
        <v>0.99771600000000005</v>
      </c>
      <c r="O21" s="1">
        <v>0.999255</v>
      </c>
      <c r="P21" s="1">
        <v>0.99973400000000001</v>
      </c>
      <c r="Q21" s="1">
        <f t="shared" si="2"/>
        <v>0.99530200000000002</v>
      </c>
    </row>
    <row r="22" spans="1:17" ht="15.75" x14ac:dyDescent="0.25">
      <c r="A22" s="1" t="s">
        <v>14</v>
      </c>
      <c r="B22" s="1">
        <v>0.99497500000000005</v>
      </c>
      <c r="C22" s="1">
        <v>0.98310799999999998</v>
      </c>
      <c r="D22" s="1">
        <v>1</v>
      </c>
      <c r="E22" s="1">
        <v>0.98536599999999996</v>
      </c>
      <c r="F22" s="1">
        <v>1</v>
      </c>
      <c r="G22" s="1">
        <v>0.71177900000000005</v>
      </c>
      <c r="H22" s="1">
        <v>0.92232999999999998</v>
      </c>
      <c r="I22" s="1">
        <v>0.96833800000000003</v>
      </c>
      <c r="J22" s="1">
        <v>0.89304799999999995</v>
      </c>
      <c r="K22" s="1">
        <v>0.99442900000000001</v>
      </c>
      <c r="L22" s="1">
        <v>0.76993900000000004</v>
      </c>
      <c r="M22" s="1">
        <v>0.96551699999999996</v>
      </c>
      <c r="N22" s="1">
        <v>0.98728099999999996</v>
      </c>
      <c r="O22" s="1">
        <v>0.96296300000000001</v>
      </c>
      <c r="P22" s="1">
        <v>0.99697899999999995</v>
      </c>
      <c r="Q22" s="1">
        <f t="shared" si="2"/>
        <v>0.94240346666666663</v>
      </c>
    </row>
    <row r="23" spans="1:17" ht="15.75" x14ac:dyDescent="0.25">
      <c r="A23" s="1" t="s">
        <v>15</v>
      </c>
      <c r="B23" s="1">
        <v>0.99748099999999995</v>
      </c>
      <c r="C23" s="1">
        <v>0.98979600000000001</v>
      </c>
      <c r="D23" s="1">
        <v>1</v>
      </c>
      <c r="E23" s="1">
        <v>0.98536599999999996</v>
      </c>
      <c r="F23" s="1">
        <v>0.90322599999999997</v>
      </c>
      <c r="G23" s="1">
        <v>0.83162499999999995</v>
      </c>
      <c r="H23" s="1">
        <v>0.915663</v>
      </c>
      <c r="I23" s="1">
        <v>0.97997299999999998</v>
      </c>
      <c r="J23" s="1">
        <v>0.94084500000000004</v>
      </c>
      <c r="K23" s="1">
        <v>0.96096899999999996</v>
      </c>
      <c r="L23" s="1">
        <v>0.86106300000000002</v>
      </c>
      <c r="M23" s="1">
        <v>0.78431399999999996</v>
      </c>
      <c r="N23" s="1">
        <v>0.99043099999999995</v>
      </c>
      <c r="O23" s="1">
        <v>0.86666699999999997</v>
      </c>
      <c r="P23" s="1">
        <v>0.94691499999999995</v>
      </c>
      <c r="Q23" s="1">
        <f t="shared" si="2"/>
        <v>0.93028893333333329</v>
      </c>
    </row>
  </sheetData>
  <mergeCells count="6">
    <mergeCell ref="B1:P1"/>
    <mergeCell ref="B9:P9"/>
    <mergeCell ref="B17:P17"/>
    <mergeCell ref="Q1:Q2"/>
    <mergeCell ref="Q9:Q10"/>
    <mergeCell ref="Q17:Q18"/>
  </mergeCells>
  <pageMargins left="0.7" right="0.7" top="0.75" bottom="0.75" header="0.3" footer="0.3"/>
  <pageSetup paperSize="9" scale="55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Evaluasi model Data Latih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 S</dc:creator>
  <cp:lastModifiedBy>X S</cp:lastModifiedBy>
  <cp:lastPrinted>2020-10-19T15:21:39Z</cp:lastPrinted>
  <dcterms:created xsi:type="dcterms:W3CDTF">2020-10-19T14:23:25Z</dcterms:created>
  <dcterms:modified xsi:type="dcterms:W3CDTF">2020-10-19T15:48:00Z</dcterms:modified>
</cp:coreProperties>
</file>