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visible" name="设计" sheetId="2" r:id="rId6"/>
  </sheets>
  <definedNames/>
  <calcPr/>
</workbook>
</file>

<file path=xl/sharedStrings.xml><?xml version="1.0" encoding="utf-8"?>
<sst xmlns="http://schemas.openxmlformats.org/spreadsheetml/2006/main" count="310" uniqueCount="271">
  <si>
    <t>礼盒内容</t>
  </si>
  <si>
    <t>权重</t>
  </si>
  <si>
    <t>概率</t>
  </si>
  <si>
    <t>实际</t>
  </si>
  <si>
    <t>[</t>
  </si>
  <si>
    <t>信用点</t>
  </si>
  <si>
    <t>• 设计目的</t>
  </si>
  <si>
    <t>1、增加社交玩法</t>
  </si>
  <si>
    <t>2、强化星盟的作用，提升星盟活跃度</t>
  </si>
  <si>
    <t>• 活动概述</t>
  </si>
  <si>
    <t>本活动是一个以星盟为单位的集体贡献型活动。</t>
  </si>
  <si>
    <t>玩家在活动期间参与【月活动的爬塔战斗】，有概率获得【星盟礼盒】。</t>
  </si>
  <si>
    <t>所有礼盒将进入星盟的公共奖励池。</t>
  </si>
  <si>
    <t>星舰之核</t>
  </si>
  <si>
    <t>活动结算后，每位在结算时仍处于该星盟的成员，需主动前往活动界面，手动领取等同于星盟公共池总数量的礼盒奖励。</t>
  </si>
  <si>
    <t>• 详细说明</t>
  </si>
  <si>
    <t>一. 名词解释：</t>
  </si>
  <si>
    <t>【星盟礼盒】：活动道具，由玩家战斗掉落，存入星盟公共池，活动结束后玩家可在活动界面领取，领取后以物品形式发放至玩家背包</t>
  </si>
  <si>
    <t>新增活动界面</t>
  </si>
  <si>
    <t>涂层礼包Lv3</t>
  </si>
  <si>
    <t>【星盟公共池】：用于记录和存储本星盟在活动期间累计获得的所有【星盟礼盒】数量。</t>
  </si>
  <si>
    <t>活动期间，参与爬塔战斗（包括战斗+扫荡）1次，有概率获得联盟礼盒</t>
  </si>
  <si>
    <t>强袭涂层Lv3</t>
  </si>
  <si>
    <t>联盟成员共同累计礼盒，5月31日 开启联盟礼盒获得奖励</t>
  </si>
  <si>
    <t>致密涂层Lv3</t>
  </si>
  <si>
    <t>二. 界面说明：</t>
  </si>
  <si>
    <t>活动30号结束，联盟礼盒掉落时间也是30号结束</t>
  </si>
  <si>
    <t>星辉涂层Lv3</t>
  </si>
  <si>
    <t>磁云涂层Lv3</t>
  </si>
  <si>
    <t>1.入口</t>
  </si>
  <si>
    <t>新增跳转入口</t>
  </si>
  <si>
    <t>原能涂层Lv3</t>
  </si>
  <si>
    <r>
      <rPr>
        <rFont val="&quot;Microsoft YaHei&quot;, &quot;Segoe UI&quot;, system-ui, Roboto, &quot;Noto Sans SC&quot;, &quot;Helvetica Neue&quot;, Arial, sans-serif"/>
        <color rgb="FF060A26"/>
        <sz val="10.0"/>
      </rPr>
      <t>月活动主界面新增活动入口，跳转id：</t>
    </r>
    <r>
      <rPr>
        <rFont val="&quot;Microsoft YaHei&quot;, &quot;Segoe UI&quot;, system-ui, Roboto, &quot;Noto Sans SC&quot;, &quot;Helvetica Neue&quot;, Arial, sans-serif"/>
        <color rgb="FFFF0000"/>
        <sz val="10.0"/>
      </rPr>
      <t>194</t>
    </r>
  </si>
  <si>
    <t>新增活动入口图标</t>
  </si>
  <si>
    <t>小型帝国补给包</t>
  </si>
  <si>
    <t>中型帝国补给包</t>
  </si>
  <si>
    <t>2.界面说明</t>
  </si>
  <si>
    <t>大型帝国补给包</t>
  </si>
  <si>
    <t>暗陨铁宝箱</t>
  </si>
  <si>
    <t>打开即可获得暗陨铁*200</t>
  </si>
  <si>
    <t>勋章经验包小</t>
  </si>
  <si>
    <t>勋章经验包中</t>
  </si>
  <si>
    <t>勋章经验包</t>
  </si>
  <si>
    <t>改造仪</t>
  </si>
  <si>
    <t>锁定罩</t>
  </si>
  <si>
    <t>黄色核心3</t>
  </si>
  <si>
    <t>黄色核心4</t>
  </si>
  <si>
    <t>黄色核心5</t>
  </si>
  <si>
    <t>红色核心3</t>
  </si>
  <si>
    <t>红色核心4</t>
  </si>
  <si>
    <t>紫色核心1</t>
  </si>
  <si>
    <t>红色核心5</t>
  </si>
  <si>
    <t>紫色核心2</t>
  </si>
  <si>
    <t>绿色核心3</t>
  </si>
  <si>
    <t>紫色核心3</t>
  </si>
  <si>
    <t>绿色核心4</t>
  </si>
  <si>
    <t>紫色核心4</t>
  </si>
  <si>
    <t>绿色核心5</t>
  </si>
  <si>
    <t>紫色核心5</t>
  </si>
  <si>
    <t>旗舰奖章</t>
  </si>
  <si>
    <t>银河帝国嘉奖给精英旗舰的奖章！可用于入场【荣耀圣殿】！</t>
  </si>
  <si>
    <t>突击者奖章</t>
  </si>
  <si>
    <t>银河帝国嘉奖给精英突击者的奖章！可用于入场【荣耀圣殿】！</t>
  </si>
  <si>
    <t>打击者奖章</t>
  </si>
  <si>
    <t>银河帝国嘉奖给精英打击者的奖章！可用于入场【荣耀圣殿】！</t>
  </si>
  <si>
    <t>毁灭者奖章</t>
  </si>
  <si>
    <t>银河帝国嘉奖给精英毁灭者的奖章！可用于入场【荣耀圣殿】！</t>
  </si>
  <si>
    <t>护卫者奖章</t>
  </si>
  <si>
    <t>银河帝国嘉奖给精英护卫者的奖章！可用于入场【荣耀圣殿】！</t>
  </si>
  <si>
    <t>徘徊者奖章</t>
  </si>
  <si>
    <t>银河帝国嘉奖给精英徘徊者的奖章！可用于入场【荣耀圣殿】！</t>
  </si>
  <si>
    <t>帝国荣耀勋章</t>
  </si>
  <si>
    <t>银河帝国的至高荣誉！仅颁发给对帝国作出了杰出贡献的精英指挥官！可用于入场【荣耀圣殿】！</t>
  </si>
  <si>
    <t>三. 规则详细说明</t>
  </si>
  <si>
    <t>能源核心</t>
  </si>
  <si>
    <t>激活飞船潜能的必要能量模块。</t>
  </si>
  <si>
    <t>1、活动时间</t>
  </si>
  <si>
    <t>活动包含贡献阶段和展示阶段，配置表需要配两段时间（可能中间需要结算奖励，需错开时间）</t>
  </si>
  <si>
    <t>①贡献阶段：</t>
  </si>
  <si>
    <t>任何星盟成员在活动期间，只要成功完成一次【月活动的爬塔战斗】（无论手动还是扫荡），就有独立的概率获得1个【星盟礼盒】。</t>
  </si>
  <si>
    <t>该礼盒不会进入玩家个人背包，而是直接累加到其所在星盟的【星盟公共池】中。</t>
  </si>
  <si>
    <t>旗舰OS芯片</t>
  </si>
  <si>
    <t>用于改造旗舰飞船操作系统的芯片，改造后可激发飞船潜能强化能力。</t>
  </si>
  <si>
    <t>在活动界面，会实时显示本星盟当前的【星盟公共池】礼盒总数</t>
  </si>
  <si>
    <t>突击者OS芯片</t>
  </si>
  <si>
    <t>用于改造突击者飞船操作系统的芯片，改造后可激发飞船潜能强化能力。</t>
  </si>
  <si>
    <t>礼盒数量显示刷新规则：每次进入活动界面刷新1次</t>
  </si>
  <si>
    <t>打击者OS芯片</t>
  </si>
  <si>
    <t>用于改造打击者飞船操作系统的芯片，改造后可激发飞船潜能强化战斗能力。</t>
  </si>
  <si>
    <t>护卫者OS芯片</t>
  </si>
  <si>
    <t>用于改造护卫者飞船操作系统的芯片，改造后可激发飞船潜能强化战斗能力。</t>
  </si>
  <si>
    <t>②展示阶段：</t>
  </si>
  <si>
    <t>玩家无法再获得新礼盒，可进入活动界面领取礼盒奖励</t>
  </si>
  <si>
    <t>毁灭者OS芯片</t>
  </si>
  <si>
    <t>用于改造毁灭者飞船操作系统的芯片，改造后可激发飞船潜能强化战斗能力。</t>
  </si>
  <si>
    <t>礼盒图标抖动，以提示玩家点击领取（参考游戏主界面在线奖励）</t>
  </si>
  <si>
    <t>徘徊者OS芯片</t>
  </si>
  <si>
    <t>用于改造徘徊者飞船操作系统的芯片，改造后可激发飞船潜能强化战斗能力。</t>
  </si>
  <si>
    <t>潜能核心</t>
  </si>
  <si>
    <t>激活飞船专属潜能必要的特殊能量模块。</t>
  </si>
  <si>
    <t>活动展示阶段结束后，活动界面不再显示。若有还未领取的礼盒，需要系统自动发送到奖励中心</t>
  </si>
  <si>
    <t>S级芯片碎片</t>
  </si>
  <si>
    <t>分解S级潜能芯片获得1个，或10个A级碎片合成1个</t>
  </si>
  <si>
    <t>SS级芯片碎片</t>
  </si>
  <si>
    <t>分解SS级潜能芯片获得1个，或5个S级碎片合成1个</t>
  </si>
  <si>
    <t>SSS级芯片碎片</t>
  </si>
  <si>
    <t>分解SSS级潜能芯片获得1个，或2个SS级碎片合成1个</t>
  </si>
  <si>
    <t>2. 参与条件</t>
  </si>
  <si>
    <t>1. 必须加入星盟</t>
  </si>
  <si>
    <t>2. 未加入星盟者：无法掉落礼盒，但可进入活动界面，活动界面添加“加入星盟”的跳转按钮（引导其加入星盟）</t>
  </si>
  <si>
    <t>]</t>
  </si>
  <si>
    <t>3. 资格判定：以 2026年5月30日 23:59（活动结束时刻） 玩家所属的星盟为准，决定其最终奖励领取资格与归属</t>
  </si>
  <si>
    <t>中文</t>
  </si>
  <si>
    <t>英语</t>
  </si>
  <si>
    <t>韩语</t>
  </si>
  <si>
    <t>日语</t>
  </si>
  <si>
    <t>不同条件的处理规则：</t>
  </si>
  <si>
    <t>中文繁体</t>
  </si>
  <si>
    <t>法语</t>
  </si>
  <si>
    <t>德语</t>
  </si>
  <si>
    <t>俄语</t>
  </si>
  <si>
    <t>①. 活动期间加入星盟 → 活动结束前未退出</t>
  </si>
  <si>
    <t>正常参与：可领取该星盟公共池的全部礼盒数量</t>
  </si>
  <si>
    <t>1.活动概述
活动期间，通过参与【星海试炼】，为您所属星盟累积【星盟礼盒】。活动结束后，系统将根据特定规则，向符合条件的玩家发放奖励。
2.活动阶段与时间节点
贡献阶段：2026年5月1日00:00至2026年5月30日23:59。
在此期间，玩家可进行贡献行为，为星盟累积礼盒。
展示与领取阶段：2026年5月31日00:00至2026年6月4日23:59。
在此期间，玩家可查看最终奖励并手动领取。
3.参与资格与贡献方式
基本资格：玩家必须在贡献阶段内加入一个有效的星盟。
贡献行为：在贡献阶段内，每次成功完成一次【星海试炼】（无论采用手动战斗或扫荡功能），即有基础概率为当前所属星盟获得1个【星盟礼盒】。
掉落加成：获取礼盒的基础概率受当前所属星盟的等级影响。星盟等级越高，全体会员获得礼盒的概率越高。
进度查看：玩家可在活动界面实时查看其当前所属星盟的【星盟礼盒】累计总数。
进度通知：玩家每日首次登录游戏时，系统将在其所在星盟的频道内发送一条包含当前礼盒总数的进度播报。
奖励的归属与数量判定严格遵循以下逻辑：
资格锁定时间：以2026年5月30日23:59（贡献阶段结束时刻）为准。
资格判定：
在上述锁定时间点，玩家必须隶属于某个星盟，方具备领取资格。
若在锁定时间点，玩家处于无星盟状态，则无法获得任何奖励。
奖励来源：符合资格的玩家，其奖励将完全来源于其在资格锁定时间点所隶属的那个星盟的公共奖励池。
奖励数量：每位符合资格的玩家，可领取的【星盟礼盒】数量，等于其所属星盟在贡献阶段结束时（即2026年5月30日23:59）的公共池总数量。
公平原则：奖励数量与玩家个人在活动期间的贡献次数无关。所有在资格锁定时间点隶属于同一星盟的合格成员，将获得完全等量的奖励。
星盟变动说明：若玩家在活动贡献阶段内更换过星盟，其最终奖励仅与资格锁定时间点所在的星盟相关，与之前所属星盟的贡献和奖励池无关。
5.奖励领取方式
在展示与领取阶段（2026年5月31日-6月4日），符合资格的玩家需主动进入游戏内的活动界面，并点击“领取”按钮来获取奖励。
6.其他说明
数据结算：所有数据（包括礼盒总数、个人贡献、最终资格）均以服务器记录为准。</t>
  </si>
  <si>
    <t>1. 活动概述
活动期间，通过参与【星海试炼】，为您所属星盟累积【星盟礼盒】。活动结束后，系统将根据特定规则，向符合条件的玩家发放奖励。</t>
  </si>
  <si>
    <t>②. 活动期间加入星盟 → 中途退出 → 活动结束时无星盟</t>
  </si>
  <si>
    <t>1. Event Overview
During the event period, participate in [Galaxy Trial] to accumulate [Alliance Gift Boxes] for your Alliance. After the event ends, the system will distribute rewards to eligible players according to specific rules.</t>
  </si>
  <si>
    <t>1. 이벤트 개요
이벤트 기간 동안 [은하수 시련] 에 참여하여 소속 연맹의 [연맹 선물상자] 를 누적하세요. 이벤트 종료 후, 시스템이 특정 규칙에 따라 조건을 충족한 플레이어에게 보상을 지급합니다.</t>
  </si>
  <si>
    <t>1. イベント概要
イベント期間中、［星海試練］ に参加することで、所属連盟の［連盟ギフトボックス］ を蓄積できます。イベント終了後、システムが特定のルールに基づき、条件を満たしたプレイヤーに報酬を配布します。</t>
  </si>
  <si>
    <t>1. 活動概述
活動期間，透過參與【星海試煉】，為您所屬星盟累積【星盟禮盒】。活動結束後，系統將根據特定規則，向符合條件的玩家發放獎勵。</t>
  </si>
  <si>
    <t>1. Présentation de l’événement
Pendant la durée de l’événement, participez à [l’Épreuve galactique] pour accumuler des [Coffrets Alliance] pour votre Alliance. À l’issue de l’événement, le système distribuera les récompenses aux joueurs éligibles selon des règles précises.</t>
  </si>
  <si>
    <t>1. Eventübersicht
Nehmen Sie während des Events an der [Galaktischen Prüfung] teil, um [Bündnis-Geschenkboxen] für Ihr Bündnis zu sammeln. Nach Ende des Events verteilt das System Belohnungen gemäß festgelegten Regeln an berechtigte Spieler.</t>
  </si>
  <si>
    <t>1. Обзор мероприятия
Во время мероприятия участвуйте в [Испытании Галактики], чтобы накапливать [Подарочные наборы Альянса] для вашего Альянса. После завершения мероприятия система выдаст награды соответствующим игрокам в соответствии с определёнными правилами.</t>
  </si>
  <si>
    <t>无法领取任何礼盒</t>
  </si>
  <si>
    <t>以下时间统一为UTC时间</t>
  </si>
  <si>
    <t>All times listed below are in UTC.</t>
  </si>
  <si>
    <t>아래 시간은 모두 UTC 기준입니다.</t>
  </si>
  <si>
    <t>以下の時刻はすべてUTCです。</t>
  </si>
  <si>
    <t>以下時間統一為UTC時間。</t>
  </si>
  <si>
    <t>Tous les horaires ci-dessous sont exprimés en UTC.</t>
  </si>
  <si>
    <t>Alle unten angegebenen Zeiten sind in UTC.</t>
  </si>
  <si>
    <t>Все указанные ниже временные метки приведены в UTC.</t>
  </si>
  <si>
    <t>2. 活动阶段与时间节点
贡献阶段：2026年5月1日00:00至2026年5月30日23:59。
在此期间，玩家可进行贡献行为，为星盟累积礼盒。
展示与领取阶段：2026年5月31日00:00至2026年6月4日23:59。
在此期间，玩家可查看最终奖励并手动领取。</t>
  </si>
  <si>
    <t>2. Event Phases and Timeline
Contribution Phase: May 1, 2026 at 00:00 – May 30, 2026 at 23:59.
During this period, players may contribute to accumulate gift boxes for their Alliance.
Reward Display &amp; Claim Phase: May 31, 2026 at 00:00 – June 4, 2026 at 23:59.
Players may view their final reward and manually claim it during this period.</t>
  </si>
  <si>
    <t>2. 이벤트 단계 및 일정
기여 단계: 2026년 5월 1일 00:00 ~ 2026년 5월 30일 23:59&lt;br&gt;이 기간 동안 플레이어는 연맹 선물상자를 누적하기 위해 기여할 수 있습니다.&lt;br&gt;보상 공개 및 수령 단계: 2026년 5월 31일 00:00 ~ 2026년 6월 4일 23:59
이 기간 동안 최종 보상을 확인하고 직접 수령할 수 있습니다.</t>
  </si>
  <si>
    <t>2. イベントフェーズとスケジュール
貢献フェーズ：2026年5月1日00:00～2026年5月30日23:59
この期間中、プレイヤーは連盟ギフトボックスを蓄積するための貢献行動を行えます。
報酬表示・受取フェーズ：2026年5月31日00:00～2026年6月4日23:59
この期間中、最終報酬を確認し、手動で受け取ることができます。</t>
  </si>
  <si>
    <t>2. 活動階段與時間節點
貢獻階段：2026年5月1日00:00至2026年5月30日23:59。
在此期間，玩家可進行貢獻行為，為星盟累積禮盒。
展示與領取階段：2026年5月31日00:00至2026年6月4日23:59。
在此期間，玩家可查看最終獎勵並手動領取。</t>
  </si>
  <si>
    <t>2. Phases et calendrier de l’événement
Phase de contribution : du 1er mai 2026 à 00h00 au 30 mai 2026 à 23h59.
Pendant cette période, les joueurs peuvent effectuer des actions contributives pour accumuler des coffrets pour leur Alliance.
Phase d’affichage et de réclamation : du 31 mai 2026 à 00h00 au 4 juin 2026 à 23h59.
Les joueurs peuvent consulter leur récompense finale et la réclamer manuellement durant cette période.</t>
  </si>
  <si>
    <t>2. Eventphasen und Zeitplan
Beitragsphase: 1. Mai 2026, 00:00 Uhr – 30. Mai 2026, 23:59 Uhr.
In dieser Zeit können Spieler Beiträge leisten, um Geschenkboxen für ihr Bündnis zu sammeln.
Anzeige- und Abholphase: 31. Mai 2026, 00:00 Uhr – 4. Juni 2026, 23:59 Uhr.
Spieler können ihre endgültige Belohnung einsehen und manuell abholen.</t>
  </si>
  <si>
    <t>2. Этапы и сроки мероприятия
Этап вклада: с 00:00 1 мая 2026 г. по 23:59 30 мая 2026 г.
В этот период игроки могут вносить вклад для накопления подарочных наборов своего Альянса.
Этап отображения и получения: с 00:00 31 мая 2026 г. по 23:59 4 июня 2026 г.
В этот период игроки могут просмотреть итоговую награду и получить её вручную.</t>
  </si>
  <si>
    <t>3. 参与资格与贡献方式
基本资格：玩家必须在贡献阶段内加入一个有效的星盟。
贡献行为：在贡献阶段内，每次成功完成一次【星海试炼】（无论采用手动战斗或扫荡功能），即有基础概率为当前所属星盟获得1个【星盟礼盒】。
掉落加成：获取礼盒的基础概率受当前所属星盟的等级影响。星盟等级越高，全体会员获得礼盒的概率越高。
进度查看：玩家可在活动界面实时查看其当前所属星盟的【星盟礼盒】累计总数。
进度通知：玩家每日首次登录游戏时，系统将在其所在星盟的频道内发送一条包含当前礼盒总数的进度播报。</t>
  </si>
  <si>
    <t>3. Eligibility and Contribution Mechanics
Basic Eligibility: Players must join a valid Alliance during the Contribution Phase.
Contribution Action: Each successful completion of [Galaxy Trial] (via manual battle or sweep) during the Contribution Phase grants a base chance to earn 1 [Alliance Gift Box] for the player’s current Alliance.
Drop Bonus: The base drop chance is influenced by the current Alliance’s level—higher Alliance levels increase the drop chance for all members.
Progress Tracking: Players can view their Alliance’s total accumulated [Alliance Gift Boxes] in real time via the event interface.
Progress Notification: Upon first login each day, the system broadcasts the current total number of gift boxes in the player’s Alliance channel.</t>
  </si>
  <si>
    <t>3. 참여 자격 및 기여 방식
기본 자격: 플레이어는 기여 단계 내에 유효한 연맹에 가입해야 합니다.
기여 행동: 기여 단계에서 [은하수 시련] 을 성공적으로 완료할 때마다(수동 전투 또는 휩쓸기 사용 여부와 관계없이), 현재 소속 연맹이 [연맹 선물상자] 1개를 획득할 기본 확률이 부여됩니다.
드롭 보너스: 선물상자 획득 기본 확률은 현재 소속 연맹의 레벨에 영향을 받습니다. 연맹 레벨이 높을수록 모든 회원의 획득 확률이 증가합니다.
진행 상황 확인: 플레이어는 이벤트 인터페이스에서 소속 연맹의 누적 [연맹 선물상자] 총 수량을 실시간으로 확인할 수 있습니다.
진행 알림: 플레이어가 매일 처음 로그인할 때, 시스템이 해당 연맹 채널에 현재 선물상자 총 수량을 포함한 진행 상황 알림을 전송합니다.</t>
  </si>
  <si>
    <t>③3. 活动期间加入星盟A → 中途退出 → 加入星盟B（在5月30日前）</t>
  </si>
  <si>
    <t>3. 参加資格と貢献方法
基本資格：プレイヤーは貢献フェーズ中に有効な連盟に参加している必要があります。
貢献行動：貢献フェーズ中、［星海試練］ を1回成功させるたび（手動戦闘または掃討のいずれでも）、現在所属する連盟が［連盟ギフトボックス］ 1個を獲得する基礎確率が発生します。
ドロップボーナス：ギフトボックス獲得の基礎確率は、現在所属する連盟のレベルに影響されます。連盟レベルが高いほど、全メンバーの獲得確率が上昇します。
進捗確認：プレイヤーはイベント画面から、所属連盟の［連盟ギフトボックス］ 累計総数をリアルタイムで確認できます。
進捗通知：プレイヤーが毎日初回ログイン時に、システムが所属連盟のチャネルに現在のギフトボックス総数を含む進捗アナウンスを送信します。</t>
  </si>
  <si>
    <t>3. 參與資格與貢獻方式
基本資格：玩家必須在貢獻階段內加入一個有效的星盟。
貢獻行為：在貢獻階段內，每次成功完成一次【星海試煉】（無論採用手動戰鬥或掃蕩功能），即有基礎概率為當前所屬星盟獲得1個【星盟禮盒】。
掉落加成：獲取禮盒的基礎概率受當前所屬星盟的等級影響。星盟等級越高，全體會員獲得禮盒的概率越高。
進度查看：玩家可在活動介面即時查看其當前所屬星盟的【星盟禮盒】累計總數。
進度通知：玩家每日首次登入遊戲時，系統將在其所在星盟的頻道內發送一條包含當前禮盒總數的進度播報。</t>
  </si>
  <si>
    <t>3. Conditions de participation et modes de contribution
Condition de base : les joueurs doivent rejoindre une Alliance valide pendant la phase de contribution.
Action contributive : chaque réussite de [l’Épreuve galactique] (en combat manuel ou en balayage) durant la phase de contribution confère une chance de base d’obtenir 1 [Coffret Alliance] pour l’Alliance actuelle du joueur.
Bonus de drop : la chance de base est influencée par le niveau de l’Alliance actuelle — plus le niveau est élevé, plus la chance de drop augmente pour tous les membres.
Suivi de la progression : les joueurs peuvent consulter en temps réel le nombre total de [Coffrets Alliance] accumulés par leur Alliance via l’interface de l’événement.
Notification de progression : à chaque première connexion quotidienne, le système diffuse dans le canal de l’Alliance du joueur un message indiquant le nombre total actuel de coffrets.</t>
  </si>
  <si>
    <t>3. Teilnahmeberechtigung und Beitragssystem
Grundvoraussetzung: Spieler müssen während der Beitragsphase einem gültigen Bündnis beitreten.
Beitragshandlung: Jeder erfolgreiche Abschluss der [Galaktischen Prüfung] (manuell oder per Durchkämmen) während der Beitragsphase gewährt eine Basiswahrscheinlichkeit, 1 [Bündnis-Geschenkbox] für das aktuelle Bündnis des Spielers zu erhalten.
Drop-Bonus: Die Basiswahrscheinlichkeit wird vom aktuellen Bündnis-Level beeinflusst – je höher das Level, desto größer die Drop-Chance für alle Mitglieder.
Fortschrittsanzeige: Spieler können die gesamte Anzahl der gesammelten [Bündnis-Geschenkboxen] ihres Bündnisses in Echtzeit über die Event-Oberfläche einsehen.
Fortschrittsbenachrichtigung: Bei der ersten täglichen Anmeldung sendet das System eine Nachricht mit der aktuellen Gesamtanzahl der Geschenkboxen im Bündnis-Chat.</t>
  </si>
  <si>
    <t>3. Условия участия и способ внесения вклада
Базовое требование: игрок должен вступить в действующий Альянс в течение этапа вклада.
Действие по вкладу: каждый успешный проход [Испытания Галактики] (вручную или через зачистку) в течение этапа вклада даёт базовый шанс получить 1 [Подарочный набор Альянса] для текущего Альянса игрока.
Бонус к выпадению: базовая вероятность зависит от уровня текущего Альянса — чем выше уровень, тем выше шанс выпадения для всех членов.
Отслеживание прогресса: игроки могут в реальном времени просматривать общее количество накопленных [Подарочных наборов Альянса] своего Альянса в интерфейсе мероприятия.
Уведомление о прогрессе: при первом входе в игру каждый день система отправляет сообщение в канал Альянса игрока с указанием текущего общего количества наборов.</t>
  </si>
  <si>
    <t>奖励的归属与数量判定严格遵循以下逻辑：
资格锁定时间：以2026年5月30日23:59（贡献阶段结束时刻）为准。
资格判定：
在上述锁定时间点，玩家必须隶属于某个星盟，方具备领取资格。
若在锁定时间点，玩家处于无星盟状态，则无法获得任何奖励。
奖励来源：符合资格的玩家，其奖励将完全来源于其在资格锁定时间点所隶属的那个星盟的公共奖励池。
奖励数量：每位符合资格的玩家，可领取的【星盟礼盒】数量，等于其所属星盟在贡献阶段结束时（即2026年5月30日23:59）的公共池总数量。
公平原则：奖励数量与玩家个人在活动期间的贡献次数无关。所有在资格锁定时间点隶属于同一星盟的合格成员，将获得完全等量的奖励。
星盟变动说明：若玩家在活动贡献阶段内更换过星盟，其最终奖励仅与资格锁定时间点所在的星盟相关，与之前所属星盟的贡献和奖励池无关。</t>
  </si>
  <si>
    <t>可领取星盟B的礼盒（按星盟B的公共池总数）。</t>
  </si>
  <si>
    <t>Reward Allocation Logic:
Eligibility Lock Time: Set at May 30, 2026, 23:59 (end of Contribution Phase).
Eligibility Check:
Players must belong to an Alliance at the lock time to qualify for rewards.
Players not in any Alliance at the lock time receive no rewards.
Reward Source: Eligible players receive rewards exclusively from the public reward pool of the Alliance they belonged to at the lock time.
Reward Quantity: Each eligible player receives a number of [Alliance Gift Boxes] equal to the total in their Alliance’s public pool at the end of the Contribution Phase (May 30, 2026, 23:59).
Fairness Principle: Reward quantity is unrelated to individual contribution count. All qualified members of the same Alliance at lock time receive identical rewards.
Alliance Change Note: If a player changed Alliances during the Contribution Phase, their final reward depends solely on the Alliance they were in at lock time, regardless of prior contributions.</t>
  </si>
  <si>
    <t>보상 지급 및 수량 산정 기준:
자격 고정 시점: 기여 단계 종료 시각인 2026년 5월 30일 23:59를 기준으로 합니다.
자격 판정:
해당 고정 시점에 플레이어는 반드시 특정 연맹에 소속되어 있어야 보상 수령 자격이 생깁니다.
고정 시점에 연맹에 소속되지 않은 경우, 어떠한 보상도 받을 수 없습니다.
보상 출처: 자격을 충족한 플레이어의 보상은 고정 시점에 소속된 연맹의 공용 보상풀에서만 지급됩니다.
보상 수량: 자격을 충족한 각 플레이어가 수령할 수 있는 [연맹 선물상자] 수량은, 기여 단계 종료 시점(2026년 5월 30일 23:59) 해당 연맹의 공용풀 총 수량과 동일합니다.
공정성 원칙: 보상 수량은 플레이어 개인의 기여 횟수와 무관합니다. 고정 시점에 동일한 연맹에 소속된 모든 자격 요건 충족 멤버는 동일한 수량의 보상을 받습니다.
연맹 변경 안내: 기여 단계 중 연맹을 변경한 경우, 최종 보상은 고정 시점에 소속된 연맹에만 기반하며, 이전 연맹의 기여 및 보상풀과는 무관합니다.</t>
  </si>
  <si>
    <t>報酬の帰属と数量判定基準：
資格確定時刻：貢献フェーズ終了時刻である2026年5月30日23:59を基準とします。
資格判定：
上記の確定時刻に、プレイヤーはいずれかの連盟に所属している必要があります。そうでない場合、報酬を受け取れません。
報酬ソース：資格を満たしたプレイヤーの報酬は、確定時刻に所属していた連盟の共通報酬プールからのみ提供されます。
報酬数量：資格を満たした各プレイヤーが受け取れる［連盟ギフトボックス］ の数量は、貢献フェーズ終了時（2026年5月30日23:59）の所属連盟の共通プール総数と同一です。
公平性原則：報酬数量は個人の貢献回数とは無関係です。確定時刻に同一連盟に所属していたすべての資格要件を満たすメンバーは、全く同じ数量の報酬を受け取ります。
連盟変更に関する注意：貢献フェーズ中に連盟を変更した場合、最終報酬は確定時刻に所属していた連盟のみに基づき、それ以前の連盟での貢献や報酬プールとは一切関係ありません。</t>
  </si>
  <si>
    <t>獎勵的歸屬與數量判定嚴格遵循以下邏輯：
資格鎖定時間：以2026年5月30日23:59（貢獻階段結束時刻）為準。
資格判定：
在上述鎖定時間點，玩家必須隸屬於某個星盟，方具備領取資格。
若在鎖定時間點，玩家處於無星盟狀態，則無法獲得任何獎勵。
獎勵來源：符合資格的玩家，其獎勵將完全來源於其在資格鎖定時間點所隸屬的那個星盟的公共獎勵池。
獎勵數量：每位符合資格的玩家，可領取的【星盟禮盒】數量，等於其所屬星盟在貢獻階段結束時（即2026年5月30日23:59）的公共池總數量。
公平原則：獎勵數量與玩家個人在活動期間的貢獻次數無關。所有在資格鎖定時間點隸屬於同一星盟的合格成員，將獲得完全等量的獎勵。
星盟變動說明：若玩家在活動貢獻階段內更換過星盟，其最終獎勵僅與資格鎖定時間點所在的星盟相關，與之前所屬星盟的貢獻和獎勵池無關。</t>
  </si>
  <si>
    <t>Logique d’attribution des récompenses :
Moment de verrouillage de l’éligibilité : fixé au 30 mai 2026 à 23h59 (fin de la phase de contribution).
Vérification de l’éligibilité :
Le joueur doit appartenir à une Alliance à ce moment précis pour être éligible.
Les joueurs n’appartenant à aucune Alliance à ce moment ne reçoivent aucune récompense.
Source des récompenses : les joueurs éligibles reçoivent leurs récompenses exclusivement depuis le pool commun de l’Alliance à laquelle ils appartenaient au moment du verrouillage.
Quantité de récompense : chaque joueur éligible reçoit un nombre de [Coffrets Alliance] égal au total présent dans le pool commun de son Alliance à la fin de la phase de contribution (30 mai 2026 à 23h59).
Principe d’équité : la quantité est indépendante du nombre de contributions individuelles. Tous les membres éligibles d’une même Alliance au moment du verrouillage reçoivent exactement la même récompense.
Note sur les changements d’Alliance : si un joueur a changé d’Alliance durant la phase de contribution, sa récompense finale dépend uniquement de l’Alliance à laquelle il appartenait au moment du verrouillage, indépendamment de ses contributions antérieures.</t>
  </si>
  <si>
    <t>Logik der Belohnungsvergabe:
Stichtag für Berechtigung: 30. Mai 2026, 23:59 Uhr (Ende der Beitragsphase).
Berechtigungsprüfung:
Spieler müssen zum Stichtag einem Bündnis angehören, um Belohnungen zu erhalten.
Spieler ohne Bündnis zum Stichtag erhalten keine Belohnungen.
Quelle der Belohnung: Berechtigte Spieler erhalten ihre Belohnungen ausschließlich aus dem gemeinsamen Belohnungspool des Bündnisses, dem sie zum Stichtag angehörten.
Menge der Belohnung: Jeder berechtigte Spieler erhält so viele [Bündnis-Geschenkboxen], wie sich zum Ende der Beitragsphase (30. Mai 2026, 23:59 Uhr) im gemeinsamen Pool seines Bündnisses befanden.
Gleichbehandlungsgrundsatz: Die Menge hängt nicht von der individuellen Beitragshäufigkeit ab. Alle berechtigten Mitglieder desselben Bündnisses zum Stichtag erhalten exakt dieselbe Belohnung.
Hinweis zu Bündniswechseln: Hat ein Spieler während der Beitragsphase das Bündnis gewechselt, hängt seine endgültige Belohnung ausschließlich vom Bündnis zum Stichtag ab – frühere Beiträge oder Pools anderer Bündnisse spielen keine Rolle.</t>
  </si>
  <si>
    <t>玩家在A的战斗贡献仍计入A的池子，但玩家本人只享有B的领取权，无法领取星盟A的礼盒。</t>
  </si>
  <si>
    <t>Логика определения принадлежности и количества наград:
Время фиксации права: 23:59 30 мая 2026 г. (окончание этапа вклада).
Проверка права:
Игрок должен состоять в каком-либо Альянсе на момент фиксации, чтобы иметь право на получение наград.
Если на момент фиксации игрок не состоит ни в одном Альянсе, он не получает никаких наград.
Источник наград: награды для соответствующих игроков поступают исключительно из общего пула наград того Альянса, в котором игрок состоял на момент фиксации.
Количество наград: каждый соответствующий игрок получает столько [Подарочных наборов Альянса], сколько их накопилось в общем пуле его Альянса к концу этапа вклада (23:59 30 мая 2026 г.).
Принцип справедливости: количество наград не зависит от личного числа вкладов игрока. Все соответствующие участники одного Альянса на момент фиксации получают абсолютно одинаковое количество наград.
Примечание об изменении Альянса: если игрок менял Альянс во время этапа вклада, его итоговая награда зависит только от Альянса, в котором он находился на момент фиксации, и не связана с предыдущими Альянсами, их вкладами или пулами.</t>
  </si>
  <si>
    <t>5. 奖励领取方式
在展示与领取阶段（2026年5月31日-6月4日），符合资格的玩家需主动进入游戏内的活动界面，并点击“领取”按钮来获取奖励。</t>
  </si>
  <si>
    <t>5. Reward Claim Method
During the Reward Display &amp; Claim Phase (May 31 – June 4, 2026), eligible players must actively enter the in-game event interface and click the “Claim” button to receive their rewards.</t>
  </si>
  <si>
    <t>5. 보상 수령 방법
보상 공개 및 수령 단계(2026년 5월 31일~6월 4일) 동안, 자격을 충족한 플레이어는 직접 게임 내 이벤트 인터페이스에 접속하여 “수령” 버튼을 클릭해야 보상을 받을 수 있습니다.</t>
  </si>
  <si>
    <t>5. 報酬受け取り方法
報酬表示・受取フェーズ（2026年5月31日～6月4日）中、資格を満たしたプレイヤーは自らゲーム内のイベント画面にアクセスし、「受け取る」ボタンをクリックして報酬を取得する必要があります。</t>
  </si>
  <si>
    <t>5. 獎勵領取方式
在展示與領取階段（2026年5月31日-6月4日），符合資格的玩家需主動進入遊戲內的活動介面，並點擊「領取」按鈕來獲取獎勵。</t>
  </si>
  <si>
    <t>5. Méthode de réclamation
Pendant la phase d’affichage et de réclamation (du 31 mai au 4 juin 2026), les joueurs éligibles doivent accéder manuellement à l’interface de l’événement dans le jeu et cliquer sur le bouton « Réclamer » pour obtenir leurs récompenses.</t>
  </si>
  <si>
    <t>5. Abholmethode
Während der Anzeige- und Abholphase (31. Mai – 4. Juni 2026) müssen berechtigte Spieler eigenständig die Event-Oberfläche im Spiel aufrufen und auf die Schaltfläche „Abholen“ klicken, um ihre Belohnungen zu erhalten.</t>
  </si>
  <si>
    <t>5. Способ получения наград
Во время этапа отображения и получения (31 мая – 4 июня 2026 г.) соответствующие игроки должны самостоятельно зайти в интерфейс мероприятия в игре и нажать кнопку «Получить», чтобы забрать награды.</t>
  </si>
  <si>
    <t>6. 其他说明
数据结算：所有数据（包括礼盒总数、个人贡献、最终资格）均以服务器记录为准。</t>
  </si>
  <si>
    <t>6. Additional Notes
Data Finalization: All data (including total gift boxes, individual contributions, and final eligibility) are based solely on server records.</t>
  </si>
  <si>
    <t>6. 기타 안내
데이터 정산: 모든 데이터(선물상자 총 수량, 개인 기여 내역, 최종 자격 등)는 서버 기록을 기준으로 합니다.</t>
  </si>
  <si>
    <t>6. その他注意事項
データ確定：ギフトボックス総数、個人の貢献、最終資格などすべてのデータは、サーバー記録を基準とします。</t>
  </si>
  <si>
    <t>6. 其他說明
數據結算：所有數據（包括禮盒總數、個人貢獻、最終資格）均以伺服器記錄為準。</t>
  </si>
  <si>
    <t>6. Autres remarques
Calcul des données : toutes les données (nombre total de coffrets, contributions individuelles, éligibilité finale) sont basées exclusivement sur les enregistrements serveur.</t>
  </si>
  <si>
    <t>6. Weitere Hinweise
Datenabrechnung: Alle Daten (einschließlich Gesamtanzahl der Geschenkboxen, individueller Beiträge und endgültiger Berechtigung) basieren ausschließlich auf Serveraufzeichnungen.</t>
  </si>
  <si>
    <t>6. Прочие примечания
Финализация данных: все данные (включая общее количество наборов, личный вклад и итоговое право на награду) определяются исключительно по записям сервера.</t>
  </si>
  <si>
    <t>④. 活动结束后（5月31日0点后）退出星盟</t>
  </si>
  <si>
    <t xml:space="preserve">1. 活动概述
活动期间，通过参与【星海试炼】，为您所属星盟累积【星盟礼盒】。活动结束后，系统将根据特定规则，向符合条件的玩家发放奖励。
以下时间统一为UTC时间
2. 活动阶段与时间节点
贡献阶段：2026年5月1日00:00至2026年5月30日23:59。
在此期间，玩家可进行贡献行为，为星盟累积礼盒。
展示与领取阶段：2026年5月31日00:00至2026年6月4日23:59。
在此期间，玩家可查看最终奖励并手动领取。
3. 参与资格与贡献方式
基本资格：玩家必须在贡献阶段内加入一个有效的星盟。
贡献行为：在贡献阶段内，每次成功完成一次【星海试炼】（无论采用手动战斗或扫荡功能），即有基础概率为当前所属星盟获得1个【星盟礼盒】。
掉落加成：获取礼盒的基础概率受当前所属星盟的等级影响。星盟等级越高，全体会员获得礼盒的概率越高。
进度查看：玩家可在活动界面实时查看其当前所属星盟的【星盟礼盒】累计总数。
进度通知：玩家每日首次登录游戏时，系统将在其所在星盟的频道内发送一条包含当前礼盒总数的进度播报。
奖励的归属与数量判定严格遵循以下逻辑：
资格锁定时间：以2026年5月30日23:59（贡献阶段结束时刻）为准。
资格判定：
在上述锁定时间点，玩家必须隶属于某个星盟，方具备领取资格。
若在锁定时间点，玩家处于无星盟状态，则无法获得任何奖励。
奖励来源：符合资格的玩家，其奖励将完全来源于其在资格锁定时间点所隶属的那个星盟的公共奖励池。
奖励数量：每位符合资格的玩家，可领取的【星盟礼盒】数量，等于其所属星盟在贡献阶段结束时（即2026年5月30日23:59）的公共池总数量。
公平原则：奖励数量与玩家个人在活动期间的贡献次数无关。所有在资格锁定时间点隶属于同一星盟的合格成员，将获得完全等量的奖励。
星盟变动说明：若玩家在活动贡献阶段内更换过星盟，其最终奖励仅与资格锁定时间点所在的星盟相关，与之前所属星盟的贡献和奖励池无关。
5. 奖励领取方式
在展示与领取阶段（2026年5月31日-6月4日），符合资格的玩家需主动进入游戏内的活动界面，并点击“领取”按钮来获取奖励。
6. 其他说明
数据结算：所有数据（包括礼盒总数、个人贡献、最终资格）均以服务器记录为准。
</t>
  </si>
  <si>
    <t>1. Event Overview
During the event period, participate in [Galaxy Trial] to accumulate [Alliance Gift Boxes] for your Alliance. After the event ends, the system will distribute rewards to eligible players according to specific rules.
All times listed below are in UTC.
2. Event Phases and Timeline
Contribution Phase: May 1, 2026 at 00:00 – May 30, 2026 at 23:59.
During this period, players may contribute to accumulate gift boxes for their Alliance.
Reward Display &amp; Claim Phase: May 31, 2026 at 00:00 – June 4, 2026 at 23:59.
Players may view their final reward and manually claim it during this period.
3. Eligibility and Contribution Mechanics
Basic Eligibility: Players must join a valid Alliance during the Contribution Phase.
Contribution Action: Each successful completion of [Galaxy Trial] (via manual battle or sweep) during the Contribution Phase grants a base chance to earn 1 [Alliance Gift Box] for the player’s current Alliance.
Drop Bonus: The base drop chance is influenced by the current Alliance’s level—higher Alliance levels increase the drop chance for all members.
Progress Tracking: Players can view their Alliance’s total accumulated [Alliance Gift Boxes] in real time via the event interface.
Progress Notification: Upon first login each day, the system broadcasts the current total number of gift boxes in the player’s Alliance channel.
Reward Allocation Logic:
Eligibility Lock Time: Set at May 30, 2026, 23:59 (end of Contribution Phase).
Eligibility Check:
Players must belong to an Alliance at the lock time to qualify for rewards.
Players not in any Alliance at the lock time receive no rewards.
Reward Source: Eligible players receive rewards exclusively from the public reward pool of the Alliance they belonged to at the lock time.
Reward Quantity: Each eligible player receives a number of [Alliance Gift Boxes] equal to the total in their Alliance’s public pool at the end of the Contribution Phase (May 30, 2026, 23:59).
Fairness Principle: Reward quantity is unrelated to individual contribution count. All qualified members of the same Alliance at lock time receive identical rewards.
Alliance Change Note: If a player changed Alliances during the Contribution Phase, their final reward depends solely on the Alliance they were in at lock time, regardless of prior contributions.
5. Reward Claim Method
During the Reward Display &amp; Claim Phase (May 31 – June 4, 2026), eligible players must actively enter the in-game event interface and click the “Claim” button to receive their rewards.
6. Additional Notes
Data Finalization: All data (including total gift boxes, individual contributions, and final eligibility) are based solely on server records.</t>
  </si>
  <si>
    <t>仍可正常领取</t>
  </si>
  <si>
    <t>1. 이벤트 개요
이벤트 기간 동안 [은하수 시련] 에 참여하여 소속 연맹의 [연맹 선물상자] 를 누적하세요. 이벤트 종료 후, 시스템이 특정 규칙에 따라 조건을 충족한 플레이어에게 보상을 지급합니다.
아래 시간은 모두 UTC 기준입니다.
2. 이벤트 단계 및 일정
기여 단계: 2026년 5월 1일 00:00 ~ 2026년 5월 30일 23:59&lt;br&gt;이 기간 동안 플레이어는 연맹 선물상자를 누적하기 위해 기여할 수 있습니다.&lt;br&gt;보상 공개 및 수령 단계: 2026년 5월 31일 00:00 ~ 2026년 6월 4일 23:59
이 기간 동안 최종 보상을 확인하고 직접 수령할 수 있습니다.
3. 참여 자격 및 기여 방식
기본 자격: 플레이어는 기여 단계 내에 유효한 연맹에 가입해야 합니다.
기여 행동: 기여 단계에서 [은하수 시련] 을 성공적으로 완료할 때마다(수동 전투 또는 휩쓸기 사용 여부와 관계없이), 현재 소속 연맹이 [연맹 선물상자] 1개를 획득할 기본 확률이 부여됩니다.
드롭 보너스: 선물상자 획득 기본 확률은 현재 소속 연맹의 레벨에 영향을 받습니다. 연맹 레벨이 높을수록 모든 회원의 획득 확률이 증가합니다.
진행 상황 확인: 플레이어는 이벤트 인터페이스에서 소속 연맹의 누적 [연맹 선물상자] 총 수량을 실시간으로 확인할 수 있습니다.
진행 알림: 플레이어가 매일 처음 로그인할 때, 시스템이 해당 연맹 채널에 현재 선물상자 총 수량을 포함한 진행 상황 알림을 전송합니다.
보상 지급 및 수량 산정 기준:
자격 고정 시점: 기여 단계 종료 시각인 2026년 5월 30일 23:59를 기준으로 합니다.
자격 판정:
해당 고정 시점에 플레이어는 반드시 특정 연맹에 소속되어 있어야 보상 수령 자격이 생깁니다.
고정 시점에 연맹에 소속되지 않은 경우, 어떠한 보상도 받을 수 없습니다.
보상 출처: 자격을 충족한 플레이어의 보상은 고정 시점에 소속된 연맹의 공용 보상풀에서만 지급됩니다.
보상 수량: 자격을 충족한 각 플레이어가 수령할 수 있는 [연맹 선물상자] 수량은, 기여 단계 종료 시점(2026년 5월 30일 23:59) 해당 연맹의 공용풀 총 수량과 동일합니다.
공정성 원칙: 보상 수량은 플레이어 개인의 기여 횟수와 무관합니다. 고정 시점에 동일한 연맹에 소속된 모든 자격 요건 충족 멤버는 동일한 수량의 보상을 받습니다.
연맹 변경 안내: 기여 단계 중 연맹을 변경한 경우, 최종 보상은 고정 시점에 소속된 연맹에만 기반하며, 이전 연맹의 기여 및 보상풀과는 무관합니다.
5. 보상 수령 방법
보상 공개 및 수령 단계(2026년 5월 31일~6월 4일) 동안, 자격을 충족한 플레이어는 직접 게임 내 이벤트 인터페이스에 접속하여 “수령” 버튼을 클릭해야 보상을 받을 수 있습니다.
6. 기타 안내
데이터 정산: 모든 데이터(선물상자 총 수량, 개인 기여 내역, 최종 자격 등)는 서버 기록을 기준으로 합니다.</t>
  </si>
  <si>
    <t>1. イベント概要
イベント期間中、［星海試練］ に参加することで、所属連盟の［連盟ギフトボックス］ を蓄積できます。イベント終了後、システムが特定のルールに基づき、条件を満たしたプレイヤーに報酬を配布します。
以下の時刻はすべてUTCです。
2. イベントフェーズとスケジュール
貢献フェーズ：2026年5月1日00:00～2026年5月30日23:59
この期間中、プレイヤーは連盟ギフトボックスを蓄積するための貢献行動を行えます。
報酬表示・受取フェーズ：2026年5月31日00:00～2026年6月4日23:59
この期間中、最終報酬を確認し、手動で受け取ることができます。
3. 参加資格と貢献方法
基本資格：プレイヤーは貢献フェーズ中に有効な連盟に参加している必要があります。
貢献行動：貢献フェーズ中、［星海試練］ を1回成功させるたび（手動戦闘または掃討のいずれでも）、現在所属する連盟が［連盟ギフトボックス］ 1個を獲得する基礎確率が発生します。
ドロップボーナス：ギフトボックス獲得の基礎確率は、現在所属する連盟のレベルに影響されます。連盟レベルが高いほど、全メンバーの獲得確率が上昇します。
進捗確認：プレイヤーはイベント画面から、所属連盟の［連盟ギフトボックス］ 累計総数をリアルタイムで確認できます。
進捗通知：プレイヤーが毎日初回ログイン時に、システムが所属連盟のチャネルに現在のギフトボックス総数を含む進捗アナウンスを送信します。
報酬の帰属と数量判定基準：
資格確定時刻：貢献フェーズ終了時刻である2026年5月30日23:59を基準とします。
資格判定：
上記の確定時刻に、プレイヤーはいずれかの連盟に所属している必要があります。そうでない場合、報酬を受け取れません。
報酬ソース：資格を満たしたプレイヤーの報酬は、確定時刻に所属していた連盟の共通報酬プールからのみ提供されます。
報酬数量：資格を満たした各プレイヤーが受け取れる［連盟ギフトボックス］ の数量は、貢献フェーズ終了時（2026年5月30日23:59）の所属連盟の共通プール総数と同一です。
公平性原則：報酬数量は個人の貢献回数とは無関係です。確定時刻に同一連盟に所属していたすべての資格要件を満たすメンバーは、全く同じ数量の報酬を受け取ります。
連盟変更に関する注意：貢献フェーズ中に連盟を変更した場合、最終報酬は確定時刻に所属していた連盟のみに基づき、それ以前の連盟での貢献や報酬プールとは一切関係ありません。
5. 報酬受け取り方法
報酬表示・受取フェーズ（2026年5月31日～6月4日）中、資格を満たしたプレイヤーは自らゲーム内のイベント画面にアクセスし、「受け取る」ボタンをクリックして報酬を取得する必要があります。
6. その他注意事項
データ確定：ギフトボックス総数、個人の貢献、最終資格などすべてのデータは、サーバー記録を基準とします。</t>
  </si>
  <si>
    <t>1. 活動概述
活動期間，透過參與【星海試煉】，為您所屬星盟累積【星盟禮盒】。活動結束後，系統將根據特定規則，向符合條件的玩家發放獎勵。
以下時間統一為UTC時間。
2. 活動階段與時間節點
貢獻階段：2026年5月1日00:00至2026年5月30日23:59。
在此期間，玩家可進行貢獻行為，為星盟累積禮盒。
展示與領取階段：2026年5月31日00:00至2026年6月4日23:59。
在此期間，玩家可查看最終獎勵並手動領取。
3. 參與資格與貢獻方式
基本資格：玩家必須在貢獻階段內加入一個有效的星盟。
貢獻行為：在貢獻階段內，每次成功完成一次【星海試煉】（無論採用手動戰鬥或掃蕩功能），即有基礎概率為當前所屬星盟獲得1個【星盟禮盒】。
掉落加成：獲取禮盒的基礎概率受當前所屬星盟的等級影響。星盟等級越高，全體會員獲得禮盒的概率越高。
進度查看：玩家可在活動介面即時查看其當前所屬星盟的【星盟禮盒】累計總數。
進度通知：玩家每日首次登入遊戲時，系統將在其所在星盟的頻道內發送一條包含當前禮盒總數的進度播報。
獎勵的歸屬與數量判定嚴格遵循以下邏輯：
資格鎖定時間：以2026年5月30日23:59（貢獻階段結束時刻）為準。
資格判定：
在上述鎖定時間點，玩家必須隸屬於某個星盟，方具備領取資格。
若在鎖定時間點，玩家處於無星盟狀態，則無法獲得任何獎勵。
獎勵來源：符合資格的玩家，其獎勵將完全來源於其在資格鎖定時間點所隸屬的那個星盟的公共獎勵池。
獎勵數量：每位符合資格的玩家，可領取的【星盟禮盒】數量，等於其所屬星盟在貢獻階段結束時（即2026年5月30日23:59）的公共池總數量。
公平原則：獎勵數量與玩家個人在活動期間的貢獻次數無關。所有在資格鎖定時間點隸屬於同一星盟的合格成員，將獲得完全等量的獎勵。
星盟變動說明：若玩家在活動貢獻階段內更換過星盟，其最終獎勵僅與資格鎖定時間點所在的星盟相關，與之前所屬星盟的貢獻和獎勵池無關。
5. 獎勵領取方式
在展示與領取階段（2026年5月31日-6月4日），符合資格的玩家需主動進入遊戲內的活動介面，並點擊「領取」按鈕來獲取獎勵。
6. 其他說明
數據結算：所有數據（包括禮盒總數、個人貢獻、最終資格）均以伺服器記錄為準。</t>
  </si>
  <si>
    <t>1. Présentation de l’événement
Pendant la durée de l’événement, participez à [l’Épreuve galactique] pour accumuler des [Coffrets Alliance] pour votre Alliance. À l’issue de l’événement, le système distribuera les récompenses aux joueurs éligibles selon des règles précises.
Tous les horaires ci-dessous sont exprimés en UTC.
2. Phases et calendrier de l’événement
Phase de contribution : du 1er mai 2026 à 00h00 au 30 mai 2026 à 23h59.
Pendant cette période, les joueurs peuvent effectuer des actions contributives pour accumuler des coffrets pour leur Alliance.
Phase d’affichage et de réclamation : du 31 mai 2026 à 00h00 au 4 juin 2026 à 23h59.
Les joueurs peuvent consulter leur récompense finale et la réclamer manuellement durant cette période.
3. Conditions de participation et modes de contribution
Condition de base : les joueurs doivent rejoindre une Alliance valide pendant la phase de contribution.
Action contributive : chaque réussite de [l’Épreuve galactique] (en combat manuel ou en balayage) durant la phase de contribution confère une chance de base d’obtenir 1 [Coffret Alliance] pour l’Alliance actuelle du joueur.
Bonus de drop : la chance de base est influencée par le niveau de l’Alliance actuelle — plus le niveau est élevé, plus la chance de drop augmente pour tous les membres.
Suivi de la progression : les joueurs peuvent consulter en temps réel le nombre total de [Coffrets Alliance] accumulés par leur Alliance via l’interface de l’événement.
Notification de progression : à chaque première connexion quotidienne, le système diffuse dans le canal de l’Alliance du joueur un message indiquant le nombre total actuel de coffrets.
Logique d’attribution des récompenses :
Moment de verrouillage de l’éligibilité : fixé au 30 mai 2026 à 23h59 (fin de la phase de contribution).
Vérification de l’éligibilité :
Le joueur doit appartenir à une Alliance à ce moment précis pour être éligible.
Les joueurs n’appartenant à aucune Alliance à ce moment ne reçoivent aucune récompense.
Source des récompenses : les joueurs éligibles reçoivent leurs récompenses exclusivement depuis le pool commun de l’Alliance à laquelle ils appartenaient au moment du verrouillage.
Quantité de récompense : chaque joueur éligible reçoit un nombre de [Coffrets Alliance] égal au total présent dans le pool commun de son Alliance à la fin de la phase de contribution (30 mai 2026 à 23h59).
Principe d’équité : la quantité est indépendante du nombre de contributions individuelles. Tous les membres éligibles d’une même Alliance au moment du verrouillage reçoivent exactement la même récompense.
Note sur les changements d’Alliance : si un joueur a changé d’Alliance durant la phase de contribution, sa récompense finale dépend uniquement de l’Alliance à laquelle il appartenait au moment du verrouillage, indépendamment de ses contributions antérieures.
5. Méthode de réclamation
Pendant la phase d’affichage et de réclamation (du 31 mai au 4 juin 2026), les joueurs éligibles doivent accéder manuellement à l’interface de l’événement dans le jeu et cliquer sur le bouton « Réclamer » pour obtenir leurs récompenses.
6. Autres remarques
Calcul des données : toutes les données (nombre total de coffrets, contributions individuelles, éligibilité finale) sont basées exclusivement sur les enregistrements serveur.</t>
  </si>
  <si>
    <t>⑤若星盟在活动期间解散，视为中途退出星盟，规则同②、③</t>
  </si>
  <si>
    <t>1. Eventübersicht
Nehmen Sie während des Events an der [Galaktischen Prüfung] teil, um [Bündnis-Geschenkboxen] für Ihr Bündnis zu sammeln. Nach Ende des Events verteilt das System Belohnungen gemäß festgelegten Regeln an berechtigte Spieler.
Alle unten angegebenen Zeiten sind in UTC.
2. Eventphasen und Zeitplan
Beitragsphase: 1. Mai 2026, 00:00 Uhr – 30. Mai 2026, 23:59 Uhr.
In dieser Zeit können Spieler Beiträge leisten, um Geschenkboxen für ihr Bündnis zu sammeln.
Anzeige- und Abholphase: 31. Mai 2026, 00:00 Uhr – 4. Juni 2026, 23:59 Uhr.
Spieler können ihre endgültige Belohnung einsehen und manuell abholen.
3. Teilnahmeberechtigung und Beitragssystem
Grundvoraussetzung: Spieler müssen während der Beitragsphase einem gültigen Bündnis beitreten.
Beitragshandlung: Jeder erfolgreiche Abschluss der [Galaktischen Prüfung] (manuell oder per Durchkämmen) während der Beitragsphase gewährt eine Basiswahrscheinlichkeit, 1 [Bündnis-Geschenkbox] für das aktuelle Bündnis des Spielers zu erhalten.
Drop-Bonus: Die Basiswahrscheinlichkeit wird vom aktuellen Bündnis-Level beeinflusst – je höher das Level, desto größer die Drop-Chance für alle Mitglieder.
Fortschrittsanzeige: Spieler können die gesamte Anzahl der gesammelten [Bündnis-Geschenkboxen] ihres Bündnisses in Echtzeit über die Event-Oberfläche einsehen.
Fortschrittsbenachrichtigung: Bei der ersten täglichen Anmeldung sendet das System eine Nachricht mit der aktuellen Gesamtanzahl der Geschenkboxen im Bündnis-Chat.
Logik der Belohnungsvergabe:
Stichtag für Berechtigung: 30. Mai 2026, 23:59 Uhr (Ende der Beitragsphase).
Berechtigungsprüfung:
Spieler müssen zum Stichtag einem Bündnis angehören, um Belohnungen zu erhalten.
Spieler ohne Bündnis zum Stichtag erhalten keine Belohnungen.
Quelle der Belohnung: Berechtigte Spieler erhalten ihre Belohnungen ausschließlich aus dem gemeinsamen Belohnungspool des Bündnisses, dem sie zum Stichtag angehörten.
Menge der Belohnung: Jeder berechtigte Spieler erhält so viele [Bündnis-Geschenkboxen], wie sich zum Ende der Beitragsphase (30. Mai 2026, 23:59 Uhr) im gemeinsamen Pool seines Bündnisses befanden.
Gleichbehandlungsgrundsatz: Die Menge hängt nicht von der individuellen Beitragshäufigkeit ab. Alle berechtigten Mitglieder desselben Bündnisses zum Stichtag erhalten exakt dieselbe Belohnung.
Hinweis zu Bündniswechseln: Hat ein Spieler während der Beitragsphase das Bündnis gewechselt, hängt seine endgültige Belohnung ausschließlich vom Bündnis zum Stichtag ab – frühere Beiträge oder Pools anderer Bündnisse spielen keine Rolle.
5. Abholmethode
Während der Anzeige- und Abholphase (31. Mai – 4. Juni 2026) müssen berechtigte Spieler eigenständig die Event-Oberfläche im Spiel aufrufen und auf die Schaltfläche „Abholen“ klicken, um ihre Belohnungen zu erhalten.
6. Weitere Hinweise
Datenabrechnung: Alle Daten (einschließlich Gesamtanzahl der Geschenkboxen, individueller Beiträge und endgültiger Berechtigung) basieren ausschließlich auf Serveraufzeichnungen.</t>
  </si>
  <si>
    <t>1. Обзор мероприятия
Во время мероприятия участвуйте в [Испытании Галактики], чтобы накапливать [Подарочные наборы Альянса] для вашего Альянса. После завершения мероприятия система выдаст награды соответствующим игрокам в соответствии с определёнными правилами.
Все указанные ниже временные метки приведены в UTC.
2. Этапы и сроки мероприятия
Этап вклада: с 00:00 1 мая 2026 г. по 23:59 30 мая 2026 г.
В этот период игроки могут вносить вклад для накопления подарочных наборов своего Альянса.
Этап отображения и получения: с 00:00 31 мая 2026 г. по 23:59 4 июня 2026 г.
В этот период игроки могут просмотреть итоговую награду и получить её вручную.
3. Условия участия и способ внесения вклада
Базовое требование: игрок должен вступить в действующий Альянс в течение этапа вклада.
Действие по вкладу: каждый успешный проход [Испытания Галактики] (вручную или через зачистку) в течение этапа вклада даёт базовый шанс получить 1 [Подарочный набор Альянса] для текущего Альянса игрока.
Бонус к выпадению: базовая вероятность зависит от уровня текущего Альянса — чем выше уровень, тем выше шанс выпадения для всех членов.
Отслеживание прогресса: игроки могут в реальном времени просматривать общее количество накопленных [Подарочных наборов Альянса] своего Альянса в интерфейсе мероприятия.
Уведомление о прогрессе: при первом входе в игру каждый день система отправляет сообщение в канал Альянса игрока с указанием текущего общего количества наборов.
Логика определения принадлежности и количества наград:
Время фиксации права: 23:59 30 мая 2026 г. (окончание этапа вклада).
Проверка права:
Игрок должен состоять в каком-либо Альянсе на момент фиксации, чтобы иметь право на получение наград.
Если на момент фиксации игрок не состоит ни в одном Альянсе, он не получает никаких наград.
Источник наград: награды для соответствующих игроков поступают исключительно из общего пула наград того Альянса, в котором игрок состоял на момент фиксации.
Количество наград: каждый соответствующий игрок получает столько [Подарочных наборов Альянса], сколько их накопилось в общем пуле его Альянса к концу этапа вклада (23:59 30 мая 2026 г.).
Принцип справедливости: количество наград не зависит от личного числа вкладов игрока. Все соответствующие участники одного Альянса на момент фиксации получают абсолютно одинаковое количество наград.
Примечание об изменении Альянса: если игрок менял Альянс во время этапа вклада, его итоговая награда зависит только от Альянса, в котором он находился на момент фиксации, и не связана с предыдущими Альянсами, их вкладами или пулами.
5. Способ получения наград
Во время этапа отображения и получения (31 мая – 4 июня 2026 г.) соответствующие игроки должны самостоятельно зайти в интерфейс мероприятия в игре и нажать кнопку «Получить», чтобы забрать награды.
6. Прочие примечания
Финализация данных: все данные (включая общее количество наборов, личный вклад и итоговое право на награду) определяются исключительно по записям сервера.</t>
  </si>
  <si>
    <t>时区说明：本活动中所有提及的时间均为协调世界时（UTC）。</t>
  </si>
  <si>
    <t>Time Zone Notice: All times mentioned in this event are in Coordinated Universal Time (UTC).</t>
  </si>
  <si>
    <t>시간대 안내: 본 이벤트에서 언급된 모든 시간은 협정 세계시(UTC) 기준입니다.</t>
  </si>
  <si>
    <t>タイムゾーンについて：本イベントで記載されているすべての時刻は協定世界時（UTC）です。</t>
  </si>
  <si>
    <t>時區說明：本活動中所有提及的時間均為協調世界時（UTC）。</t>
  </si>
  <si>
    <t>Information sur le fuseau horaire : Tous les horaires mentionnés dans cet événement sont exprimés en temps universel coordonné (UTC).</t>
  </si>
  <si>
    <t>Zeitzonenhinweis: Alle in dieser Veranstaltung genannten Zeiten beziehen sich auf die koordinierte Weltzeit (UTC).</t>
  </si>
  <si>
    <t>Примечание о часовом поясе: всё время, указанное в рамках данного мероприятия, приведено по всемирному координированному времени (UTC).</t>
  </si>
  <si>
    <t>1. 活动概述
活动期间，通过参与【星海试炼】，为您所属星盟累积【星盟礼盒】。活动结束后，系统将根据特定规则，向符合条件的玩家发放奖励。
以下时间统一为UTC时间
2. 活动阶段与时间节点
贡献阶段：2026年5月1日00:00至2026年5月30日23:59。
在此期间，玩家可进行贡献行为，为星盟累积礼盒。
展示与领取阶段：2026年5月31日00:00至2026年6月4日23:59。
在此期间，玩家可查看最终奖励并手动领取。
3. 参与资格与贡献方式
基本资格：玩家必须在贡献阶段内加入一个有效的星盟。
贡献行为：在贡献阶段内，每次成功完成一次【星海试炼】（无论采用手动战斗或扫荡功能），即有基础概率为当前所属星盟获得1个【星盟礼盒】。
掉落加成：获取礼盒的基础概率受当前所属星盟的等级影响。星盟等级越高，全体会员获得礼盒的概率越高。
进度查看：玩家可在活动界面实时查看其当前所属星盟的【星盟礼盒】累计总数。
进度通知：玩家每日首次登录游戏时，系统将在其所在星盟的频道内发送一条包含当前礼盒总数的进度播报。
奖励的归属与数量判定严格遵循以下逻辑：
资格锁定时间：以2026年5月30日23:59（贡献阶段结束时刻）为准。
资格判定：
在上述锁定时间点，玩家必须隶属于某个星盟，方具备领取资格。
若在锁定时间点，玩家处于无星盟状态，则无法获得任何奖励。
奖励来源：符合资格的玩家，其奖励将完全来源于其在资格锁定时间点所隶属的那个星盟的公共奖励池。
奖励数量：每位符合资格的玩家，可领取的【星盟礼盒】数量，等于其所属星盟在贡献阶段结束时（即2026年5月30日23:59）的公共池总数量。
公平原则：奖励数量与玩家个人在活动期间的贡献次数无关。所有在资格锁定时间点隶属于同一星盟的合格成员，将获得完全等量的奖励。
星盟变动说明：若玩家在活动贡献阶段内更换过星盟，其最终奖励仅与资格锁定时间点所在的星盟相关，与之前所属星盟的贡献和奖励池无关。
5. 奖励领取方式
在展示与领取阶段（2026年5月31日-6月4日），符合资格的玩家需主动进入游戏内的活动界面，并点击“领取”按钮来获取奖励。
6. 其他说明
数据结算：所有数据（包括礼盒总数、个人贡献、最终资格）均以服务器记录为准。
时区说明：本活动中所有提及的时间均为协调世界时（UTC）。</t>
  </si>
  <si>
    <t>3. 礼盒获取规则</t>
  </si>
  <si>
    <t>1. Event Overview
During the event period, participate in [Galaxy Trial] to accumulate [Alliance Gift Boxes] for your Alliance. After the event ends, the system will distribute rewards to eligible players according to specific rules.
All times listed below are in UTC.
2. Event Phases and Timeline
Contribution Phase: May 1, 2026 at 00:00 – May 30, 2026 at 23:59.
During this period, players may contribute to accumulate gift boxes for their Alliance.
Reward Display &amp; Claim Phase: May 31, 2026 at 00:00 – June 4, 2026 at 23:59.
Players may view their final reward and manually claim it during this period.
3. Eligibility and Contribution Mechanics
Basic Eligibility: Players must join a valid Alliance during the Contribution Phase.
Contribution Action: Each successful completion of [Galaxy Trial] (via manual battle or sweep) during the Contribution Phase grants a base chance to earn 1 [Alliance Gift Box] for the player’s current Alliance.
Drop Bonus: The base drop chance is influenced by the current Alliance’s level—higher Alliance levels increase the drop chance for all members.
Progress Tracking: Players can view their Alliance’s total accumulated [Alliance Gift Boxes] in real time via the event interface.
Progress Notification: Upon first login each day, the system broadcasts the current total number of gift boxes in the player’s Alliance channel.
Reward Allocation Logic:
Eligibility Lock Time: Set at May 30, 2026, 23:59 (end of Contribution Phase).
Eligibility Check:
Players must belong to an Alliance at the lock time to qualify for rewards.
Players not in any Alliance at the lock time receive no rewards.
Reward Source: Eligible players receive rewards exclusively from the public reward pool of the Alliance they belonged to at the lock time.
Reward Quantity: Each eligible player receives a number of [Alliance Gift Boxes] equal to the total in their Alliance’s public pool at the end of the Contribution Phase (May 30, 2026, 23:59).
Fairness Principle: Reward quantity is unrelated to individual contribution count. All qualified members of the same Alliance at lock time receive identical rewards.
Alliance Change Note: If a player changed Alliances during the Contribution Phase, their final reward depends solely on the Alliance they were in at lock time, regardless of prior contributions.
5. Reward Claim Method
During the Reward Display &amp; Claim Phase (May 31 – June 4, 2026), eligible players must actively enter the in-game event interface and click the “Claim” button to receive their rewards.
6. Additional Notes
Data Finalization: All data (including total gift boxes, individual contributions, and final eligibility) are based solely on server records.
Time Zone Notice: All times mentioned in this event are in Coordinated Universal Time (UTC).</t>
  </si>
  <si>
    <t>1. 이벤트 개요
이벤트 기간 동안 [은하수 시련] 에 참여하여 소속 연맹의 [연맹 선물상자] 를 누적하세요. 이벤트 종료 후, 시스템이 특정 규칙에 따라 조건을 충족한 플레이어에게 보상을 지급합니다.
아래 시간은 모두 UTC 기준입니다.
2. 이벤트 단계 및 일정
기여 단계: 2026년 5월 1일 00:00 ~ 2026년 5월 30일 23:59&lt;br&gt;이 기간 동안 플레이어는 연맹 선물상자를 누적하기 위해 기여할 수 있습니다.&lt;br&gt;보상 공개 및 수령 단계: 2026년 5월 31일 00:00 ~ 2026년 6월 4일 23:59
이 기간 동안 최종 보상을 확인하고 직접 수령할 수 있습니다.
3. 참여 자격 및 기여 방식
기본 자격: 플레이어는 기여 단계 내에 유효한 연맹에 가입해야 합니다.
기여 행동: 기여 단계에서 [은하수 시련] 을 성공적으로 완료할 때마다(수동 전투 또는 휩쓸기 사용 여부와 관계없이), 현재 소속 연맹이 [연맹 선물상자] 1개를 획득할 기본 확률이 부여됩니다.
드롭 보너스: 선물상자 획득 기본 확률은 현재 소속 연맹의 레벨에 영향을 받습니다. 연맹 레벨이 높을수록 모든 회원의 획득 확률이 증가합니다.
진행 상황 확인: 플레이어는 이벤트 인터페이스에서 소속 연맹의 누적 [연맹 선물상자] 총 수량을 실시간으로 확인할 수 있습니다.
진행 알림: 플레이어가 매일 처음 로그인할 때, 시스템이 해당 연맹 채널에 현재 선물상자 총 수량을 포함한 진행 상황 알림을 전송합니다.
보상 지급 및 수량 산정 기준:
자격 고정 시점: 기여 단계 종료 시각인 2026년 5월 30일 23:59를 기준으로 합니다.
자격 판정:
해당 고정 시점에 플레이어는 반드시 특정 연맹에 소속되어 있어야 보상 수령 자격이 생깁니다.
고정 시점에 연맹에 소속되지 않은 경우, 어떠한 보상도 받을 수 없습니다.
보상 출처: 자격을 충족한 플레이어의 보상은 고정 시점에 소속된 연맹의 공용 보상풀에서만 지급됩니다.
보상 수량: 자격을 충족한 각 플레이어가 수령할 수 있는 [연맹 선물상자] 수량은, 기여 단계 종료 시점(2026년 5월 30일 23:59) 해당 연맹의 공용풀 총 수량과 동일합니다.
공정성 원칙: 보상 수량은 플레이어 개인의 기여 횟수와 무관합니다. 고정 시점에 동일한 연맹에 소속된 모든 자격 요건 충족 멤버는 동일한 수량의 보상을 받습니다.
연맹 변경 안내: 기여 단계 중 연맹을 변경한 경우, 최종 보상은 고정 시점에 소속된 연맹에만 기반하며, 이전 연맹의 기여 및 보상풀과는 무관합니다.
5. 보상 수령 방법
보상 공개 및 수령 단계(2026년 5월 31일~6월 4일) 동안, 자격을 충족한 플레이어는 직접 게임 내 이벤트 인터페이스에 접속하여 “수령” 버튼을 클릭해야 보상을 받을 수 있습니다.
6. 기타 안내
데이터 정산: 모든 데이터(선물상자 총 수량, 개인 기여 내역, 최종 자격 등)는 서버 기록을 기준으로 합니다.
시간대 안내: 본 이벤트에서 언급된 모든 시간은 협정 세계시(UTC) 기준입니다.</t>
  </si>
  <si>
    <t>来源：仅限【月活动爬塔战斗】（包括手动 &amp; 扫荡）</t>
  </si>
  <si>
    <t>1. イベント概要
イベント期間中、［星海試練］ に参加することで、所属連盟の［連盟ギフトボックス］ を蓄積できます。イベント終了後、システムが特定のルールに基づき、条件を満たしたプレイヤーに報酬を配布します。
以下の時刻はすべてUTCです。
2. イベントフェーズとスケジュール
貢献フェーズ：2026年5月1日00:00～2026年5月30日23:59
この期間中、プレイヤーは連盟ギフトボックスを蓄積するための貢献行動を行えます。
報酬表示・受取フェーズ：2026年5月31日00:00～2026年6月4日23:59
この期間中、最終報酬を確認し、手動で受け取ることができます。
3. 参加資格と貢献方法
基本資格：プレイヤーは貢献フェーズ中に有効な連盟に参加している必要があります。
貢献行動：貢献フェーズ中、［星海試練］ を1回成功させるたび（手動戦闘または掃討のいずれでも）、現在所属する連盟が［連盟ギフトボックス］ 1個を獲得する基礎確率が発生します。
ドロップボーナス：ギフトボックス獲得の基礎確率は、現在所属する連盟のレベルに影響されます。連盟レベルが高いほど、全メンバーの獲得確率が上昇します。
進捗確認：プレイヤーはイベント画面から、所属連盟の［連盟ギフトボックス］ 累計総数をリアルタイムで確認できます。
進捗通知：プレイヤーが毎日初回ログイン時に、システムが所属連盟のチャネルに現在のギフトボックス総数を含む進捗アナウンスを送信します。
報酬の帰属と数量判定基準：
資格確定時刻：貢献フェーズ終了時刻である2026年5月30日23:59を基準とします。
資格判定：
上記の確定時刻に、プレイヤーはいずれかの連盟に所属している必要があります。そうでない場合、報酬を受け取れません。
報酬ソース：資格を満たしたプレイヤーの報酬は、確定時刻に所属していた連盟の共通報酬プールからのみ提供されます。
報酬数量：資格を満たした各プレイヤーが受け取れる［連盟ギフトボックス］ の数量は、貢献フェーズ終了時（2026年5月30日23:59）の所属連盟の共通プール総数と同一です。
公平性原則：報酬数量は個人の貢献回数とは無関係です。確定時刻に同一連盟に所属していたすべての資格要件を満たすメンバーは、全く同じ数量の報酬を受け取ります。
連盟変更に関する注意：貢献フェーズ中に連盟を変更した場合、最終報酬は確定時刻に所属していた連盟のみに基づき、それ以前の連盟での貢献や報酬プールとは一切関係ありません。
5. 報酬受け取り方法
報酬表示・受取フェーズ（2026年5月31日～6月4日）中、資格を満たしたプレイヤーは自らゲーム内のイベント画面にアクセスし、「受け取る」ボタンをクリックして報酬を取得する必要があります。
6. その他注意事項
データ確定：ギフトボックス総数、個人の貢献、最終資格などすべてのデータは、サーバー記録を基準とします。
タイムゾーンについて：本イベントで記載されているすべての時刻は協定世界時（UTC）です。</t>
  </si>
  <si>
    <t>1. 活動概述
活動期間，透過參與【星海試煉】，為您所屬星盟累積【星盟禮盒】。活動結束後，系統將根據特定規則，向符合條件的玩家發放獎勵。
以下時間統一為UTC時間。
2. 活動階段與時間節點
貢獻階段：2026年5月1日00:00至2026年5月30日23:59。
在此期間，玩家可進行貢獻行為，為星盟累積禮盒。
展示與領取階段：2026年5月31日00:00至2026年6月4日23:59。
在此期間，玩家可查看最終獎勵並手動領取。
3. 參與資格與貢獻方式
基本資格：玩家必須在貢獻階段內加入一個有效的星盟。
貢獻行為：在貢獻階段內，每次成功完成一次【星海試煉】（無論採用手動戰鬥或掃蕩功能），即有基礎概率為當前所屬星盟獲得1個【星盟禮盒】。
掉落加成：獲取禮盒的基礎概率受當前所屬星盟的等級影響。星盟等級越高，全體會員獲得禮盒的概率越高。
進度查看：玩家可在活動介面即時查看其當前所屬星盟的【星盟禮盒】累計總數。
進度通知：玩家每日首次登入遊戲時，系統將在其所在星盟的頻道內發送一條包含當前禮盒總數的進度播報。
獎勵的歸屬與數量判定嚴格遵循以下邏輯：
資格鎖定時間：以2026年5月30日23:59（貢獻階段結束時刻）為準。
資格判定：
在上述鎖定時間點，玩家必須隸屬於某個星盟，方具備領取資格。
若在鎖定時間點，玩家處於無星盟狀態，則無法獲得任何獎勵。
獎勵來源：符合資格的玩家，其獎勵將完全來源於其在資格鎖定時間點所隸屬的那個星盟的公共獎勵池。
獎勵數量：每位符合資格的玩家，可領取的【星盟禮盒】數量，等於其所屬星盟在貢獻階段結束時（即2026年5月30日23:59）的公共池總數量。
公平原則：獎勵數量與玩家個人在活動期間的貢獻次數無關。所有在資格鎖定時間點隸屬於同一星盟的合格成員，將獲得完全等量的獎勵。
星盟變動說明：若玩家在活動貢獻階段內更換過星盟，其最終獎勵僅與資格鎖定時間點所在的星盟相關，與之前所屬星盟的貢獻和獎勵池無關。
5. 獎勵領取方式
在展示與領取階段（2026年5月31日-6月4日），符合資格的玩家需主動進入遊戲內的活動介面，並點擊「領取」按鈕來獲取獎勵。
6. 其他說明
數據結算：所有數據（包括禮盒總數、個人貢獻、最終資格）均以伺服器記錄為準。
時區說明：本活動中所有提及的時間均為協調世界時（UTC）。</t>
  </si>
  <si>
    <t>掉落概率：</t>
  </si>
  <si>
    <t>基础概率：1% / 次战斗（可配置）</t>
  </si>
  <si>
    <t>1. Présentation de l’événement
Pendant la durée de l’événement, participez à [l’Épreuve galactique] pour accumuler des [Coffrets Alliance] pour votre Alliance. À l’issue de l’événement, le système distribuera les récompenses aux joueurs éligibles selon des règles précises.
Tous les horaires ci-dessous sont exprimés en UTC.
2. Phases et calendrier de l’événement
Phase de contribution : du 1er mai 2026 à 00h00 au 30 mai 2026 à 23h59.
Pendant cette période, les joueurs peuvent effectuer des actions contributives pour accumuler des coffrets pour leur Alliance.
Phase d’affichage et de réclamation : du 31 mai 2026 à 00h00 au 4 juin 2026 à 23h59.
Les joueurs peuvent consulter leur récompense finale et la réclamer manuellement durant cette période.
3. Conditions de participation et modes de contribution
Condition de base : les joueurs doivent rejoindre une Alliance valide pendant la phase de contribution.
Action contributive : chaque réussite de [l’Épreuve galactique] (en combat manuel ou en balayage) durant la phase de contribution confère une chance de base d’obtenir 1 [Coffret Alliance] pour l’Alliance actuelle du joueur.
Bonus de drop : la chance de base est influencée par le niveau de l’Alliance actuelle — plus le niveau est élevé, plus la chance de drop augmente pour tous les membres.
Suivi de la progression : les joueurs peuvent consulter en temps réel le nombre total de [Coffrets Alliance] accumulés par leur Alliance via l’interface de l’événement.
Notification de progression : à chaque première connexion quotidienne, le système diffuse dans le canal de l’Alliance du joueur un message indiquant le nombre total actuel de coffrets.
Logique d’attribution des récompenses :
Moment de verrouillage de l’éligibilité : fixé au 30 mai 2026 à 23h59 (fin de la phase de contribution).
Vérification de l’éligibilité :
Le joueur doit appartenir à une Alliance à ce moment précis pour être éligible.
Les joueurs n’appartenant à aucune Alliance à ce moment ne reçoivent aucune récompense.
Source des récompenses : les joueurs éligibles reçoivent leurs récompenses exclusivement depuis le pool commun de l’Alliance à laquelle ils appartenaient au moment du verrouillage.
Quantité de récompense : chaque joueur éligible reçoit un nombre de [Coffrets Alliance] égal au total présent dans le pool commun de son Alliance à la fin de la phase de contribution (30 mai 2026 à 23h59).
Principe d’équité : la quantité est indépendante du nombre de contributions individuelles. Tous les membres éligibles d’une même Alliance au moment du verrouillage reçoivent exactement la même récompense.
Note sur les changements d’Alliance : si un joueur a changé d’Alliance durant la phase de contribution, sa récompense finale dépend uniquement de l’Alliance à laquelle il appartenait au moment du verrouillage, indépendamment de ses contributions antérieures.
5. Méthode de réclamation
Pendant la phase d’affichage et de réclamation (du 31 mai au 4 juin 2026), les joueurs éligibles doivent accéder manuellement à l’interface de l’événement dans le jeu et cliquer sur le bouton « Réclamer » pour obtenir leurs récompenses.
6. Autres remarques
Calcul des données : toutes les données (nombre total de coffrets, contributions individuelles, éligibilité finale) sont basées exclusivement sur les enregistrements serveur.
Information sur le fuseau horaire : Tous les horaires mentionnés dans cet événement sont exprimés en temps universel coordonné (UTC).</t>
  </si>
  <si>
    <t>加成机制：</t>
  </si>
  <si>
    <t>星盟等级每+1，全成员+0.2% 掉落率（上限+2%，即星盟Lv10时达7%）（加成值和上限可配置）</t>
  </si>
  <si>
    <t>1. Eventübersicht
Nehmen Sie während des Events an der [Galaktischen Prüfung] teil, um [Bündnis-Geschenkboxen] für Ihr Bündnis zu sammeln. Nach Ende des Events verteilt das System Belohnungen gemäß festgelegten Regeln an berechtigte Spieler.
Alle unten angegebenen Zeiten sind in UTC.
2. Eventphasen und Zeitplan
Beitragsphase: 1. Mai 2026, 00:00 Uhr – 30. Mai 2026, 23:59 Uhr.
In dieser Zeit können Spieler Beiträge leisten, um Geschenkboxen für ihr Bündnis zu sammeln.
Anzeige- und Abholphase: 31. Mai 2026, 00:00 Uhr – 4. Juni 2026, 23:59 Uhr.
Spieler können ihre endgültige Belohnung einsehen und manuell abholen.
3. Teilnahmeberechtigung und Beitragssystem
Grundvoraussetzung: Spieler müssen während der Beitragsphase einem gültigen Bündnis beitreten.
Beitragshandlung: Jeder erfolgreiche Abschluss der [Galaktischen Prüfung] (manuell oder per Durchkämmen) während der Beitragsphase gewährt eine Basiswahrscheinlichkeit, 1 [Bündnis-Geschenkbox] für das aktuelle Bündnis des Spielers zu erhalten.
Drop-Bonus: Die Basiswahrscheinlichkeit wird vom aktuellen Bündnis-Level beeinflusst – je höher das Level, desto größer die Drop-Chance für alle Mitglieder.
Fortschrittsanzeige: Spieler können die gesamte Anzahl der gesammelten [Bündnis-Geschenkboxen] ihres Bündnisses in Echtzeit über die Event-Oberfläche einsehen.
Fortschrittsbenachrichtigung: Bei der ersten täglichen Anmeldung sendet das System eine Nachricht mit der aktuellen Gesamtanzahl der Geschenkboxen im Bündnis-Chat.
Logik der Belohnungsvergabe:
Stichtag für Berechtigung: 30. Mai 2026, 23:59 Uhr (Ende der Beitragsphase).
Berechtigungsprüfung:
Spieler müssen zum Stichtag einem Bündnis angehören, um Belohnungen zu erhalten.
Spieler ohne Bündnis zum Stichtag erhalten keine Belohnungen.
Quelle der Belohnung: Berechtigte Spieler erhalten ihre Belohnungen ausschließlich aus dem gemeinsamen Belohnungspool des Bündnisses, dem sie zum Stichtag angehörten.
Menge der Belohnung: Jeder berechtigte Spieler erhält so viele [Bündnis-Geschenkboxen], wie sich zum Ende der Beitragsphase (30. Mai 2026, 23:59 Uhr) im gemeinsamen Pool seines Bündnisses befanden.
Gleichbehandlungsgrundsatz: Die Menge hängt nicht von der individuellen Beitragshäufigkeit ab. Alle berechtigten Mitglieder desselben Bündnisses zum Stichtag erhalten exakt dieselbe Belohnung.
Hinweis zu Bündniswechseln: Hat ein Spieler während der Beitragsphase das Bündnis gewechselt, hängt seine endgültige Belohnung ausschließlich vom Bündnis zum Stichtag ab – frühere Beiträge oder Pools anderer Bündnisse spielen keine Rolle.
5. Abholmethode
Während der Anzeige- und Abholphase (31. Mai – 4. Juni 2026) müssen berechtigte Spieler eigenständig die Event-Oberfläche im Spiel aufrufen und auf die Schaltfläche „Abholen“ klicken, um ihre Belohnungen zu erhalten.
6. Weitere Hinweise
Datenabrechnung: Alle Daten (einschließlich Gesamtanzahl der Geschenkboxen, individueller Beiträge und endgültiger Berechtigung) basieren ausschließlich auf Serveraufzeichnungen.
Zeitzonenhinweis: Alle in dieser Veranstaltung genannten Zeiten beziehen sich auf die koordinierte Weltzeit (UTC).</t>
  </si>
  <si>
    <t>1. Обзор мероприятия
Во время мероприятия участвуйте в [Испытании Галактики], чтобы накапливать [Подарочные наборы Альянса] для вашего Альянса. После завершения мероприятия система выдаст награды соответствующим игрокам в соответствии с определёнными правилами.
Все указанные ниже временные метки приведены в UTC.
2. Этапы и сроки мероприятия
Этап вклада: с 00:00 1 мая 2026 г. по 23:59 30 мая 2026 г.
В этот период игроки могут вносить вклад для накопления подарочных наборов своего Альянса.
Этап отображения и получения: с 00:00 31 мая 2026 г. по 23:59 4 июня 2026 г.
В этот период игроки могут просмотреть итоговую награду и получить её вручную.
3. Условия участия и способ внесения вклада
Базовое требование: игрок должен вступить в действующий Альянс в течение этапа вклада.
Действие по вкладу: каждый успешный проход [Испытания Галактики] (вручную или через зачистку) в течение этапа вклада даёт базовый шанс получить 1 [Подарочный набор Альянса] для текущего Альянса игрока.
Бонус к выпадению: базовая вероятность зависит от уровня текущего Альянса — чем выше уровень, тем выше шанс выпадения для всех членов.
Отслеживание прогресса: игроки могут в реальном времени просматривать общее количество накопленных [Подарочных наборов Альянса] своего Альянса в интерфейсе мероприятия.
Уведомление о прогрессе: при первом входе в игру каждый день система отправляет сообщение в канал Альянса игрока с указанием текущего общего количества наборов.
Логика определения принадлежности и количества наград:
Время фиксации права: 23:59 30 мая 2026 г. (окончание этапа вклада).
Проверка права:
Игрок должен состоять в каком-либо Альянсе на момент фиксации, чтобы иметь право на получение наград.
Если на момент фиксации игрок не состоит ни в одном Альянсе, он не получает никаких наград.
Источник наград: награды для соответствующих игроков поступают исключительно из общего пула наград того Альянса, в котором игрок состоял на момент фиксации.
Количество наград: каждый соответствующий игрок получает столько [Подарочных наборов Альянса], сколько их накопилось в общем пуле его Альянса к концу этапа вклада (23:59 30 мая 2026 г.).
Принцип справедливости: количество наград не зависит от личного числа вкладов игрока. Все соответствующие участники одного Альянса на момент фиксации получают абсолютно одинаковое количество наград.
Примечание об изменении Альянса: если игрок менял Альянс во время этапа вклада, его итоговая награда зависит только от Альянса, в котором он находился на момент фиксации, и не связана с предыдущими Альянсами, их вкладами или пулами.
5. Способ получения наград
Во время этапа отображения и получения (31 мая – 4 июня 2026 г.) соответствующие игроки должны самостоятельно зайти в интерфейс мероприятия в игре и нажать кнопку «Получить», чтобы забрать награды.
6. Прочие примечания
Финализация данных: все данные (включая общее количество наборов, личный вклад и итоговое право на награду) определяются исключительно по записям сервера.
Примечание о часовом поясе: всё время, указанное в рамках данного мероприятия, приведено по всемирному координированному времени (UTC).</t>
  </si>
  <si>
    <t>归属：每次成功掉落的【星盟礼盒】不直接进入玩家背包，而是计入 所属星盟的公共礼盒池</t>
  </si>
  <si>
    <t>4.礼盒进度通知</t>
  </si>
  <si>
    <t>每日首次登录，将在星盟聊天频道推送星盟礼盒进度通知：“您的星盟已收集 %s 个礼盒！继续战斗助力全盟！”</t>
  </si>
  <si>
    <t>5.成员贡献榜，</t>
  </si>
  <si>
    <t>活动界面含成员贡献榜，仅显示本星盟贡献礼盒前10名的星盟成员</t>
  </si>
  <si>
    <t>四. 配置表</t>
  </si>
  <si>
    <t>global新增字段：</t>
  </si>
  <si>
    <t>str_key</t>
  </si>
  <si>
    <t>str_type</t>
  </si>
  <si>
    <t>str_value</t>
  </si>
  <si>
    <t>str_desc</t>
  </si>
  <si>
    <t>allianceActivityTime</t>
  </si>
  <si>
    <t>term</t>
  </si>
  <si>
    <t>alliance_time</t>
  </si>
  <si>
    <t>活动贡献时间(关联usual表</t>
  </si>
  <si>
    <t>allianceActivityShowTime</t>
  </si>
  <si>
    <t>alliance_show_time</t>
  </si>
  <si>
    <t>展示时间(关联usual表</t>
  </si>
  <si>
    <t>allianceDropItemID</t>
  </si>
  <si>
    <t>int</t>
  </si>
  <si>
    <t>掉落的星盟礼盒道具Id</t>
  </si>
  <si>
    <t>allianceDropItemCount</t>
  </si>
  <si>
    <t>每次最多掉落N个</t>
  </si>
  <si>
    <t>allianceDropProbability</t>
  </si>
  <si>
    <t>基础掉落概率（千分比）</t>
  </si>
  <si>
    <t>allianceDrop_Bonusvalue</t>
  </si>
  <si>
    <t>星盟等级每+1级对应的加成值（千分比）</t>
  </si>
  <si>
    <t>allianceDrop_Bonusvalue_Max</t>
  </si>
  <si>
    <t>星盟等级加成值上限（千分比）</t>
  </si>
  <si>
    <t>allianceDrop_personal_Max</t>
  </si>
  <si>
    <t>每天每人掉落次数上限</t>
  </si>
  <si>
    <t>掉落概率=基础掉落概率+（星盟等级x星盟每级加成值）</t>
  </si>
  <si>
    <t>五. 美术需求 （已完成：\\nas.thinkplay.co\ThinkPlay\GL新增美术资源提交\2026年资源\4月\星盟·共启礼盒）</t>
  </si>
  <si>
    <t>序号</t>
  </si>
  <si>
    <t>需求名</t>
  </si>
  <si>
    <t>需求描述</t>
  </si>
  <si>
    <t>参考</t>
  </si>
  <si>
    <t>星盟礼盒</t>
  </si>
  <si>
    <t>艺术字：星盟集结，礼盒共分享！</t>
  </si>
  <si>
    <r>
      <rPr>
        <rFont val="Arial"/>
        <b/>
        <color theme="1"/>
      </rPr>
      <t xml:space="preserve">需中文、英语、韩语、日语、繁体、法语、德语、俄语
</t>
    </r>
    <r>
      <rPr>
        <rFont val="Arial"/>
        <b/>
        <color rgb="FFFF0000"/>
      </rPr>
      <t>最好出成图集</t>
    </r>
  </si>
  <si>
    <t>星盟集结，礼盒共分享！
翻译：</t>
  </si>
  <si>
    <t>星盟集结，礼盒共分享！</t>
  </si>
  <si>
    <t>Alliance Assemble! Share the Gift Box!</t>
  </si>
  <si>
    <t>연맹 집결! 선물 상자를 함께 나누자!</t>
  </si>
  <si>
    <t>連盟、集結せよ！ギフトボックスを共に分け合え！</t>
  </si>
  <si>
    <t>星盟集結，禮盒共分享！</t>
  </si>
  <si>
    <t>Alliance, rassemblez-vous ! Partagez la boîte-cadeau !</t>
  </si>
  <si>
    <t>Bündnis, versammelt euch! Teilt die Geschenkbox!</t>
  </si>
  <si>
    <t>Альянс, собирайся! Подарочный ящик — на всех!</t>
  </si>
  <si>
    <t>活动背景</t>
  </si>
  <si>
    <t>注意需要有代表星盟的橄榄枝花环</t>
  </si>
  <si>
    <t>星盟礼盒领取后，箱子打开状态</t>
  </si>
  <si>
    <t>整体界面参考：</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</si>
</sst>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Arial"/>
      <scheme val="minor"/>
    </font>
    <font>
      <color theme="1"/>
      <name val="Arial"/>
      <scheme val="minor"/>
    </font>
    <font>
      <sz val="18.0"/>
      <color rgb="FF172B4D"/>
      <name val="微软雅黑"/>
    </font>
    <font>
      <sz val="20.0"/>
      <color rgb="FF172B4D"/>
      <name val="微软雅黑"/>
    </font>
    <font>
      <sz val="11.0"/>
      <color rgb="FF000000"/>
      <name val="等线"/>
    </font>
    <font>
      <color theme="1"/>
      <name val="Arial"/>
    </font>
    <font>
      <sz val="10.0"/>
      <color rgb="FF172B4D"/>
      <name val="微软雅黑"/>
    </font>
    <font>
      <b/>
      <sz val="10.0"/>
      <color rgb="FF060A26"/>
      <name val="&quot;Microsoft YaHei&quot;"/>
    </font>
    <font>
      <b/>
      <sz val="11.0"/>
      <color rgb="FF000000"/>
      <name val="等线"/>
    </font>
    <font>
      <sz val="11.0"/>
      <color rgb="FFFF0000"/>
      <name val="等线"/>
    </font>
    <font>
      <sz val="10.0"/>
      <color rgb="FF060A26"/>
      <name val="&quot;Microsoft YaHei&quot;"/>
    </font>
    <font>
      <color theme="1"/>
      <name val="&quot;Microsoft YaHei UI&quot;"/>
    </font>
    <font>
      <b/>
      <sz val="11.0"/>
      <color rgb="FF060A26"/>
      <name val="&quot;Microsoft YaHei&quot;"/>
    </font>
    <font>
      <b/>
      <sz val="12.0"/>
      <color rgb="FF060A26"/>
      <name val="&quot;Microsoft YaHei&quot;"/>
    </font>
    <font>
      <sz val="11.0"/>
      <color rgb="FF060A26"/>
      <name val="&quot;Microsoft YaHei&quot;"/>
    </font>
    <font>
      <color theme="1"/>
      <name val="Microsoft YaHei UI"/>
    </font>
    <font>
      <color theme="1"/>
      <name val="Microsoft YaHei"/>
    </font>
    <font>
      <sz val="11.0"/>
      <color theme="1"/>
      <name val="Arial"/>
    </font>
    <font>
      <sz val="10.0"/>
      <color rgb="FF000000"/>
      <name val="等线"/>
    </font>
    <font>
      <b/>
      <sz val="10.0"/>
      <color rgb="FF000000"/>
      <name val="等线"/>
    </font>
    <font>
      <b/>
      <color theme="1"/>
      <name val="Arial"/>
      <scheme val="minor"/>
    </font>
    <font>
      <sz val="12.0"/>
      <color rgb="FF060A26"/>
      <name val="&quot;Microsoft YaHei&quot;"/>
    </font>
    <font>
      <sz val="8.0"/>
      <color rgb="FFC65911"/>
      <name val="等线"/>
    </font>
  </fonts>
  <fills count="7">
    <fill>
      <patternFill patternType="none"/>
    </fill>
    <fill>
      <patternFill patternType="lightGray"/>
    </fill>
    <fill>
      <patternFill patternType="solid">
        <fgColor rgb="FFFFFFFF"/>
        <bgColor rgb="FFFFFFFF"/>
      </patternFill>
    </fill>
    <fill>
      <patternFill patternType="solid">
        <fgColor rgb="FFFCE4D6"/>
        <bgColor rgb="FFFCE4D6"/>
      </patternFill>
    </fill>
    <fill>
      <patternFill patternType="solid">
        <fgColor rgb="FFD9D9D9"/>
        <bgColor rgb="FFD9D9D9"/>
      </patternFill>
    </fill>
    <fill>
      <patternFill patternType="solid">
        <fgColor rgb="FFCCCCCC"/>
        <bgColor rgb="FFCCCCCC"/>
      </patternFill>
    </fill>
    <fill>
      <patternFill patternType="solid">
        <fgColor rgb="FFFFF2CC"/>
        <bgColor rgb="FFFFF2CC"/>
      </patternFill>
    </fill>
  </fills>
  <borders count="7">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0" fontId="2" numFmtId="0" xfId="0" applyAlignment="1" applyFont="1">
      <alignment readingOrder="0" shrinkToFit="0" wrapText="0"/>
    </xf>
    <xf borderId="0" fillId="0" fontId="3" numFmtId="0" xfId="0" applyAlignment="1" applyFont="1">
      <alignment readingOrder="0" shrinkToFit="0" wrapText="0"/>
    </xf>
    <xf borderId="0" fillId="0" fontId="4" numFmtId="0" xfId="0" applyAlignment="1" applyFont="1">
      <alignment shrinkToFit="0" vertical="bottom" wrapText="0"/>
    </xf>
    <xf borderId="0" fillId="0" fontId="1" numFmtId="10" xfId="0" applyFont="1" applyNumberFormat="1"/>
    <xf borderId="0" fillId="0" fontId="1" numFmtId="1" xfId="0" applyFont="1" applyNumberFormat="1"/>
    <xf borderId="0" fillId="0" fontId="1" numFmtId="1" xfId="0" applyAlignment="1" applyFont="1" applyNumberFormat="1">
      <alignment readingOrder="0"/>
    </xf>
    <xf borderId="0" fillId="0" fontId="4" numFmtId="0" xfId="0" applyAlignment="1" applyFont="1">
      <alignment readingOrder="0" shrinkToFit="0" vertical="bottom" wrapText="0"/>
    </xf>
    <xf borderId="0" fillId="0" fontId="5" numFmtId="0" xfId="0" applyAlignment="1" applyFont="1">
      <alignment horizontal="right" vertical="bottom"/>
    </xf>
    <xf borderId="0" fillId="0" fontId="6" numFmtId="0" xfId="0" applyAlignment="1" applyFont="1">
      <alignment readingOrder="0" shrinkToFit="0" wrapText="0"/>
    </xf>
    <xf borderId="0" fillId="2" fontId="7" numFmtId="0" xfId="0" applyAlignment="1" applyFill="1" applyFont="1">
      <alignment horizontal="left" readingOrder="0"/>
    </xf>
    <xf borderId="0" fillId="0" fontId="8" numFmtId="0" xfId="0" applyAlignment="1" applyFont="1">
      <alignment horizontal="left" readingOrder="0" shrinkToFit="0" vertical="bottom" wrapText="0"/>
    </xf>
    <xf borderId="0" fillId="0" fontId="9" numFmtId="0" xfId="0" applyAlignment="1" applyFont="1">
      <alignment readingOrder="0" shrinkToFit="0" vertical="bottom" wrapText="0"/>
    </xf>
    <xf borderId="0" fillId="2" fontId="10" numFmtId="0" xfId="0" applyAlignment="1" applyFont="1">
      <alignment horizontal="left" readingOrder="0"/>
    </xf>
    <xf borderId="0" fillId="3" fontId="11" numFmtId="0" xfId="0" applyAlignment="1" applyFill="1" applyFont="1">
      <alignment horizontal="left" readingOrder="0" shrinkToFit="0" wrapText="0"/>
    </xf>
    <xf borderId="0" fillId="2" fontId="12" numFmtId="0" xfId="0" applyAlignment="1" applyFont="1">
      <alignment horizontal="left" readingOrder="0"/>
    </xf>
    <xf borderId="0" fillId="2" fontId="13" numFmtId="0" xfId="0" applyAlignment="1" applyFont="1">
      <alignment horizontal="left" readingOrder="0"/>
    </xf>
    <xf borderId="0" fillId="2" fontId="14" numFmtId="0" xfId="0" applyAlignment="1" applyFont="1">
      <alignment horizontal="left" readingOrder="0"/>
    </xf>
    <xf borderId="0" fillId="0" fontId="5" numFmtId="0" xfId="0" applyAlignment="1" applyFont="1">
      <alignment vertical="bottom"/>
    </xf>
    <xf borderId="0" fillId="0" fontId="15" numFmtId="0" xfId="0" applyAlignment="1" applyFont="1">
      <alignment vertical="bottom"/>
    </xf>
    <xf borderId="0" fillId="0" fontId="16" numFmtId="0" xfId="0" applyAlignment="1" applyFont="1">
      <alignment vertical="bottom"/>
    </xf>
    <xf borderId="0" fillId="0" fontId="16" numFmtId="0" xfId="0" applyAlignment="1" applyFont="1">
      <alignment vertical="top"/>
    </xf>
    <xf borderId="0" fillId="0" fontId="5" numFmtId="0" xfId="0" applyAlignment="1" applyFont="1">
      <alignment horizontal="right" vertical="bottom"/>
    </xf>
    <xf borderId="0" fillId="0" fontId="17" numFmtId="0" xfId="0" applyAlignment="1" applyFont="1">
      <alignment vertical="bottom"/>
    </xf>
    <xf borderId="0" fillId="0" fontId="5" numFmtId="0" xfId="0" applyAlignment="1" applyFont="1">
      <alignment readingOrder="0" vertical="bottom"/>
    </xf>
    <xf borderId="0" fillId="0" fontId="18" numFmtId="0" xfId="0" applyAlignment="1" applyFont="1">
      <alignment horizontal="left" readingOrder="0" shrinkToFit="0" vertical="bottom" wrapText="0"/>
    </xf>
    <xf borderId="0" fillId="0" fontId="19" numFmtId="0" xfId="0" applyAlignment="1" applyFont="1">
      <alignment horizontal="left" readingOrder="0" shrinkToFit="0" vertical="bottom" wrapText="0"/>
    </xf>
    <xf borderId="0" fillId="0" fontId="4" numFmtId="0" xfId="0" applyAlignment="1" applyFont="1">
      <alignment horizontal="left" readingOrder="0" shrinkToFit="0" vertical="bottom" wrapText="0"/>
    </xf>
    <xf borderId="0" fillId="0" fontId="4" numFmtId="0" xfId="0" applyAlignment="1" applyFont="1">
      <alignment horizontal="left" shrinkToFit="0" vertical="bottom" wrapText="0"/>
    </xf>
    <xf borderId="0" fillId="0" fontId="20" numFmtId="0" xfId="0" applyAlignment="1" applyFont="1">
      <alignment horizontal="center" readingOrder="0"/>
    </xf>
    <xf borderId="0" fillId="0" fontId="20" numFmtId="0" xfId="0" applyAlignment="1" applyFont="1">
      <alignment horizontal="center" readingOrder="0" shrinkToFit="0" wrapText="0"/>
    </xf>
    <xf borderId="0" fillId="0" fontId="1" numFmtId="0" xfId="0" applyAlignment="1" applyFont="1">
      <alignment readingOrder="0" shrinkToFit="0" wrapText="0"/>
    </xf>
    <xf borderId="0" fillId="2" fontId="21" numFmtId="0" xfId="0" applyAlignment="1" applyFont="1">
      <alignment horizontal="left" readingOrder="0"/>
    </xf>
    <xf borderId="0" fillId="0" fontId="22" numFmtId="0" xfId="0" applyAlignment="1" applyFont="1">
      <alignment readingOrder="0" shrinkToFit="0" vertical="bottom" wrapText="0"/>
    </xf>
    <xf borderId="0" fillId="0" fontId="20" numFmtId="0" xfId="0" applyAlignment="1" applyFont="1">
      <alignment horizontal="left" readingOrder="0"/>
    </xf>
    <xf borderId="0" fillId="4" fontId="20" numFmtId="0" xfId="0" applyAlignment="1" applyFill="1" applyFont="1">
      <alignment horizontal="left" readingOrder="0"/>
    </xf>
    <xf borderId="0" fillId="0" fontId="1" numFmtId="0" xfId="0" applyAlignment="1" applyFont="1">
      <alignment horizontal="left" readingOrder="0"/>
    </xf>
    <xf borderId="0" fillId="5" fontId="20" numFmtId="0" xfId="0" applyAlignment="1" applyFill="1" applyFont="1">
      <alignment horizontal="left" readingOrder="0"/>
    </xf>
    <xf borderId="0" fillId="0" fontId="20" numFmtId="0" xfId="0" applyAlignment="1" applyFont="1">
      <alignment horizontal="left" readingOrder="0" vertical="center"/>
    </xf>
    <xf borderId="0" fillId="0" fontId="20" numFmtId="0" xfId="0" applyAlignment="1" applyFont="1">
      <alignment horizontal="left" readingOrder="0" shrinkToFit="0" wrapText="1"/>
    </xf>
    <xf borderId="0" fillId="0" fontId="20" numFmtId="0" xfId="0" applyAlignment="1" applyFont="1">
      <alignment horizontal="left" readingOrder="0" shrinkToFit="0" vertical="top" wrapText="1"/>
    </xf>
    <xf borderId="0" fillId="6" fontId="1" numFmtId="0" xfId="0" applyAlignment="1" applyFill="1" applyFont="1">
      <alignment horizontal="center" readingOrder="0" vertical="center"/>
    </xf>
    <xf borderId="1" fillId="6" fontId="20" numFmtId="0" xfId="0" applyAlignment="1" applyBorder="1" applyFont="1">
      <alignment horizontal="center" readingOrder="0"/>
    </xf>
    <xf borderId="2" fillId="6" fontId="20" numFmtId="0" xfId="0" applyAlignment="1" applyBorder="1" applyFont="1">
      <alignment horizontal="center" readingOrder="0"/>
    </xf>
    <xf borderId="3" fillId="6" fontId="20" numFmtId="0" xfId="0" applyAlignment="1" applyBorder="1" applyFont="1">
      <alignment horizontal="center" readingOrder="0"/>
    </xf>
    <xf borderId="4" fillId="6" fontId="1" numFmtId="0" xfId="0" applyAlignment="1" applyBorder="1" applyFont="1">
      <alignment readingOrder="0"/>
    </xf>
    <xf borderId="5" fillId="6" fontId="1" numFmtId="0" xfId="0" applyAlignment="1" applyBorder="1" applyFont="1">
      <alignment readingOrder="0"/>
    </xf>
    <xf borderId="6" fillId="6" fontId="1" numFmtId="0" xfId="0" applyAlignment="1" applyBorder="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_rels/drawing2.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7.png"/><Relationship Id="rId3" Type="http://schemas.openxmlformats.org/officeDocument/2006/relationships/image" Target="../media/image9.png"/><Relationship Id="rId4" Type="http://schemas.openxmlformats.org/officeDocument/2006/relationships/image" Target="../media/image10.png"/><Relationship Id="rId9" Type="http://schemas.openxmlformats.org/officeDocument/2006/relationships/image" Target="../media/image6.png"/><Relationship Id="rId5" Type="http://schemas.openxmlformats.org/officeDocument/2006/relationships/image" Target="../media/image11.png"/><Relationship Id="rId6" Type="http://schemas.openxmlformats.org/officeDocument/2006/relationships/image" Target="../media/image2.png"/><Relationship Id="rId7" Type="http://schemas.openxmlformats.org/officeDocument/2006/relationships/image" Target="../media/image4.png"/><Relationship Id="rId8"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20</xdr:row>
      <xdr:rowOff>161925</xdr:rowOff>
    </xdr:from>
    <xdr:ext cx="8048625" cy="5600700"/>
    <xdr:grpSp>
      <xdr:nvGrpSpPr>
        <xdr:cNvPr id="2" name="Shape 2" title="Drawing"/>
        <xdr:cNvGrpSpPr/>
      </xdr:nvGrpSpPr>
      <xdr:grpSpPr>
        <a:xfrm>
          <a:off x="258725" y="199025"/>
          <a:ext cx="7967375" cy="5564658"/>
          <a:chOff x="258725" y="199025"/>
          <a:chExt cx="7967375" cy="5564658"/>
        </a:xfrm>
      </xdr:grpSpPr>
      <xdr:pic>
        <xdr:nvPicPr>
          <xdr:cNvPr id="3" name="Shape 3"/>
          <xdr:cNvPicPr preferRelativeResize="0"/>
        </xdr:nvPicPr>
        <xdr:blipFill>
          <a:blip r:embed="rId1">
            <a:alphaModFix/>
          </a:blip>
          <a:stretch>
            <a:fillRect/>
          </a:stretch>
        </xdr:blipFill>
        <xdr:spPr>
          <a:xfrm>
            <a:off x="1614772" y="1321382"/>
            <a:ext cx="5184970" cy="3884048"/>
          </a:xfrm>
          <a:prstGeom prst="rect">
            <a:avLst/>
          </a:prstGeom>
          <a:noFill/>
          <a:ln>
            <a:noFill/>
          </a:ln>
        </xdr:spPr>
      </xdr:pic>
      <xdr:cxnSp>
        <xdr:nvCxnSpPr>
          <xdr:cNvPr id="4" name="Shape 4"/>
          <xdr:cNvCxnSpPr/>
        </xdr:nvCxnSpPr>
        <xdr:spPr>
          <a:xfrm>
            <a:off x="1831421" y="811942"/>
            <a:ext cx="466200" cy="591000"/>
          </a:xfrm>
          <a:prstGeom prst="straightConnector1">
            <a:avLst/>
          </a:prstGeom>
          <a:noFill/>
          <a:ln cap="flat" cmpd="sng" w="29750">
            <a:solidFill>
              <a:srgbClr val="FF0000"/>
            </a:solidFill>
            <a:prstDash val="solid"/>
            <a:round/>
            <a:headEnd len="med" w="med" type="none"/>
            <a:tailEnd len="med" w="med" type="triangle"/>
          </a:ln>
        </xdr:spPr>
      </xdr:cxnSp>
      <xdr:sp>
        <xdr:nvSpPr>
          <xdr:cNvPr id="5" name="Shape 5"/>
          <xdr:cNvSpPr txBox="1"/>
        </xdr:nvSpPr>
        <xdr:spPr>
          <a:xfrm>
            <a:off x="1447634" y="480038"/>
            <a:ext cx="747300" cy="417000"/>
          </a:xfrm>
          <a:prstGeom prst="rect">
            <a:avLst/>
          </a:prstGeom>
          <a:noFill/>
          <a:ln>
            <a:noFill/>
          </a:ln>
        </xdr:spPr>
        <xdr:txBody>
          <a:bodyPr anchorCtr="0" anchor="t" bIns="95300" lIns="95300" spcFirstLastPara="1" rIns="95300" wrap="square" tIns="95300">
            <a:spAutoFit/>
          </a:bodyPr>
          <a:lstStyle/>
          <a:p>
            <a:pPr indent="0" lvl="0" marL="0" rtl="0" algn="l">
              <a:spcBef>
                <a:spcPts val="0"/>
              </a:spcBef>
              <a:spcAft>
                <a:spcPts val="0"/>
              </a:spcAft>
              <a:buNone/>
            </a:pPr>
            <a:r>
              <a:rPr lang="en-US" sz="1459"/>
              <a:t>标题</a:t>
            </a:r>
            <a:endParaRPr sz="1459"/>
          </a:p>
        </xdr:txBody>
      </xdr:sp>
      <xdr:sp>
        <xdr:nvSpPr>
          <xdr:cNvPr id="6" name="Shape 6"/>
          <xdr:cNvSpPr txBox="1"/>
        </xdr:nvSpPr>
        <xdr:spPr>
          <a:xfrm>
            <a:off x="496635" y="1479034"/>
            <a:ext cx="747300" cy="417000"/>
          </a:xfrm>
          <a:prstGeom prst="rect">
            <a:avLst/>
          </a:prstGeom>
          <a:noFill/>
          <a:ln>
            <a:noFill/>
          </a:ln>
        </xdr:spPr>
        <xdr:txBody>
          <a:bodyPr anchorCtr="0" anchor="t" bIns="95300" lIns="95300" spcFirstLastPara="1" rIns="95300" wrap="square" tIns="95300">
            <a:spAutoFit/>
          </a:bodyPr>
          <a:lstStyle/>
          <a:p>
            <a:pPr indent="0" lvl="0" marL="0" rtl="0" algn="l">
              <a:spcBef>
                <a:spcPts val="0"/>
              </a:spcBef>
              <a:spcAft>
                <a:spcPts val="0"/>
              </a:spcAft>
              <a:buNone/>
            </a:pPr>
            <a:r>
              <a:rPr lang="en-US" sz="1459"/>
              <a:t>倒计时</a:t>
            </a:r>
            <a:endParaRPr sz="1459"/>
          </a:p>
        </xdr:txBody>
      </xdr:sp>
      <xdr:cxnSp>
        <xdr:nvCxnSpPr>
          <xdr:cNvPr id="7" name="Shape 7"/>
          <xdr:cNvCxnSpPr>
            <a:stCxn id="6" idx="3"/>
          </xdr:cNvCxnSpPr>
        </xdr:nvCxnSpPr>
        <xdr:spPr>
          <a:xfrm>
            <a:off x="1243935" y="1687534"/>
            <a:ext cx="618900" cy="99000"/>
          </a:xfrm>
          <a:prstGeom prst="straightConnector1">
            <a:avLst/>
          </a:prstGeom>
          <a:noFill/>
          <a:ln cap="flat" cmpd="sng" w="29750">
            <a:solidFill>
              <a:srgbClr val="FF0000"/>
            </a:solidFill>
            <a:prstDash val="solid"/>
            <a:round/>
            <a:headEnd len="med" w="med" type="none"/>
            <a:tailEnd len="med" w="med" type="triangle"/>
          </a:ln>
        </xdr:spPr>
      </xdr:cxnSp>
      <xdr:cxnSp>
        <xdr:nvCxnSpPr>
          <xdr:cNvPr id="8" name="Shape 8"/>
          <xdr:cNvCxnSpPr/>
        </xdr:nvCxnSpPr>
        <xdr:spPr>
          <a:xfrm flipH="1" rot="10800000">
            <a:off x="1809984" y="4918856"/>
            <a:ext cx="671400" cy="570600"/>
          </a:xfrm>
          <a:prstGeom prst="straightConnector1">
            <a:avLst/>
          </a:prstGeom>
          <a:noFill/>
          <a:ln cap="flat" cmpd="sng" w="29750">
            <a:solidFill>
              <a:srgbClr val="FF0000"/>
            </a:solidFill>
            <a:prstDash val="solid"/>
            <a:round/>
            <a:headEnd len="med" w="med" type="none"/>
            <a:tailEnd len="med" w="med" type="triangle"/>
          </a:ln>
        </xdr:spPr>
      </xdr:cxnSp>
      <xdr:sp>
        <xdr:nvSpPr>
          <xdr:cNvPr id="9" name="Shape 9"/>
          <xdr:cNvSpPr txBox="1"/>
        </xdr:nvSpPr>
        <xdr:spPr>
          <a:xfrm>
            <a:off x="773247" y="5346683"/>
            <a:ext cx="1356000" cy="417000"/>
          </a:xfrm>
          <a:prstGeom prst="rect">
            <a:avLst/>
          </a:prstGeom>
          <a:noFill/>
          <a:ln>
            <a:noFill/>
          </a:ln>
        </xdr:spPr>
        <xdr:txBody>
          <a:bodyPr anchorCtr="0" anchor="t" bIns="95300" lIns="95300" spcFirstLastPara="1" rIns="95300" wrap="square" tIns="95300">
            <a:spAutoFit/>
          </a:bodyPr>
          <a:lstStyle/>
          <a:p>
            <a:pPr indent="0" lvl="0" marL="0" rtl="0" algn="l">
              <a:spcBef>
                <a:spcPts val="0"/>
              </a:spcBef>
              <a:spcAft>
                <a:spcPts val="0"/>
              </a:spcAft>
              <a:buNone/>
            </a:pPr>
            <a:r>
              <a:rPr lang="en-US" sz="1459"/>
              <a:t>提示说明文字</a:t>
            </a:r>
            <a:endParaRPr sz="1459"/>
          </a:p>
        </xdr:txBody>
      </xdr:sp>
      <xdr:cxnSp>
        <xdr:nvCxnSpPr>
          <xdr:cNvPr id="10" name="Shape 10"/>
          <xdr:cNvCxnSpPr/>
        </xdr:nvCxnSpPr>
        <xdr:spPr>
          <a:xfrm flipH="1" rot="10800000">
            <a:off x="1342804" y="4061497"/>
            <a:ext cx="2348700" cy="182100"/>
          </a:xfrm>
          <a:prstGeom prst="straightConnector1">
            <a:avLst/>
          </a:prstGeom>
          <a:noFill/>
          <a:ln cap="flat" cmpd="sng" w="29750">
            <a:solidFill>
              <a:srgbClr val="FF0000"/>
            </a:solidFill>
            <a:prstDash val="solid"/>
            <a:round/>
            <a:headEnd len="med" w="med" type="none"/>
            <a:tailEnd len="med" w="med" type="triangle"/>
          </a:ln>
        </xdr:spPr>
      </xdr:cxnSp>
      <xdr:sp>
        <xdr:nvSpPr>
          <xdr:cNvPr id="11" name="Shape 11"/>
          <xdr:cNvSpPr txBox="1"/>
        </xdr:nvSpPr>
        <xdr:spPr>
          <a:xfrm>
            <a:off x="258725" y="3637361"/>
            <a:ext cx="1356000" cy="1315500"/>
          </a:xfrm>
          <a:prstGeom prst="rect">
            <a:avLst/>
          </a:prstGeom>
          <a:noFill/>
          <a:ln>
            <a:noFill/>
          </a:ln>
        </xdr:spPr>
        <xdr:txBody>
          <a:bodyPr anchorCtr="0" anchor="t" bIns="95300" lIns="95300" spcFirstLastPara="1" rIns="95300" wrap="square" tIns="95300">
            <a:spAutoFit/>
          </a:bodyPr>
          <a:lstStyle/>
          <a:p>
            <a:pPr indent="0" lvl="0" marL="0" rtl="0" algn="l">
              <a:spcBef>
                <a:spcPts val="0"/>
              </a:spcBef>
              <a:spcAft>
                <a:spcPts val="0"/>
              </a:spcAft>
              <a:buNone/>
            </a:pPr>
            <a:r>
              <a:rPr lang="en-US" sz="1459"/>
              <a:t>星盟累计数量和个人贡献数量，</a:t>
            </a:r>
            <a:endParaRPr sz="1459"/>
          </a:p>
          <a:p>
            <a:pPr indent="0" lvl="0" marL="0" rtl="0" algn="l">
              <a:spcBef>
                <a:spcPts val="0"/>
              </a:spcBef>
              <a:spcAft>
                <a:spcPts val="0"/>
              </a:spcAft>
              <a:buNone/>
            </a:pPr>
            <a:r>
              <a:rPr lang="en-US" sz="1459"/>
              <a:t>退出星盟后数量都归0</a:t>
            </a:r>
            <a:endParaRPr sz="1459"/>
          </a:p>
        </xdr:txBody>
      </xdr:sp>
      <xdr:cxnSp>
        <xdr:nvCxnSpPr>
          <xdr:cNvPr id="12" name="Shape 12"/>
          <xdr:cNvCxnSpPr/>
        </xdr:nvCxnSpPr>
        <xdr:spPr>
          <a:xfrm flipH="1">
            <a:off x="4223718" y="960194"/>
            <a:ext cx="324600" cy="1271100"/>
          </a:xfrm>
          <a:prstGeom prst="straightConnector1">
            <a:avLst/>
          </a:prstGeom>
          <a:noFill/>
          <a:ln cap="flat" cmpd="sng" w="29750">
            <a:solidFill>
              <a:srgbClr val="FF0000"/>
            </a:solidFill>
            <a:prstDash val="solid"/>
            <a:round/>
            <a:headEnd len="med" w="med" type="none"/>
            <a:tailEnd len="med" w="med" type="triangle"/>
          </a:ln>
        </xdr:spPr>
      </xdr:cxnSp>
      <xdr:sp>
        <xdr:nvSpPr>
          <xdr:cNvPr id="13" name="Shape 13"/>
          <xdr:cNvSpPr txBox="1"/>
        </xdr:nvSpPr>
        <xdr:spPr>
          <a:xfrm>
            <a:off x="3497108" y="199025"/>
            <a:ext cx="1920300" cy="866400"/>
          </a:xfrm>
          <a:prstGeom prst="rect">
            <a:avLst/>
          </a:prstGeom>
          <a:noFill/>
          <a:ln>
            <a:noFill/>
          </a:ln>
        </xdr:spPr>
        <xdr:txBody>
          <a:bodyPr anchorCtr="0" anchor="t" bIns="95300" lIns="95300" spcFirstLastPara="1" rIns="95300" wrap="square" tIns="95300">
            <a:spAutoFit/>
          </a:bodyPr>
          <a:lstStyle/>
          <a:p>
            <a:pPr indent="0" lvl="0" marL="0" rtl="0" algn="l">
              <a:spcBef>
                <a:spcPts val="0"/>
              </a:spcBef>
              <a:spcAft>
                <a:spcPts val="0"/>
              </a:spcAft>
              <a:buNone/>
            </a:pPr>
            <a:r>
              <a:rPr lang="en-US" sz="1459"/>
              <a:t>艺术字，需要美术将每个语言各出一张，最好做成图集</a:t>
            </a:r>
            <a:endParaRPr sz="1459"/>
          </a:p>
        </xdr:txBody>
      </xdr:sp>
      <xdr:cxnSp>
        <xdr:nvCxnSpPr>
          <xdr:cNvPr id="14" name="Shape 14"/>
          <xdr:cNvCxnSpPr>
            <a:stCxn id="15" idx="1"/>
          </xdr:cNvCxnSpPr>
        </xdr:nvCxnSpPr>
        <xdr:spPr>
          <a:xfrm flipH="1">
            <a:off x="6571900" y="3569320"/>
            <a:ext cx="505500" cy="78000"/>
          </a:xfrm>
          <a:prstGeom prst="straightConnector1">
            <a:avLst/>
          </a:prstGeom>
          <a:noFill/>
          <a:ln cap="flat" cmpd="sng" w="29750">
            <a:solidFill>
              <a:srgbClr val="FF0000"/>
            </a:solidFill>
            <a:prstDash val="solid"/>
            <a:round/>
            <a:headEnd len="med" w="med" type="none"/>
            <a:tailEnd len="med" w="med" type="triangle"/>
          </a:ln>
        </xdr:spPr>
      </xdr:cxnSp>
      <xdr:sp>
        <xdr:nvSpPr>
          <xdr:cNvPr id="15" name="Shape 15"/>
          <xdr:cNvSpPr txBox="1"/>
        </xdr:nvSpPr>
        <xdr:spPr>
          <a:xfrm>
            <a:off x="7077400" y="2013070"/>
            <a:ext cx="1148700" cy="3112500"/>
          </a:xfrm>
          <a:prstGeom prst="rect">
            <a:avLst/>
          </a:prstGeom>
          <a:noFill/>
          <a:ln>
            <a:noFill/>
          </a:ln>
        </xdr:spPr>
        <xdr:txBody>
          <a:bodyPr anchorCtr="0" anchor="t" bIns="95300" lIns="95300" spcFirstLastPara="1" rIns="95300" wrap="square" tIns="95300">
            <a:spAutoFit/>
          </a:bodyPr>
          <a:lstStyle/>
          <a:p>
            <a:pPr indent="0" lvl="0" marL="0" rtl="0" algn="l">
              <a:spcBef>
                <a:spcPts val="0"/>
              </a:spcBef>
              <a:spcAft>
                <a:spcPts val="0"/>
              </a:spcAft>
              <a:buNone/>
            </a:pPr>
            <a:r>
              <a:rPr lang="en-US" sz="1459"/>
              <a:t>星盟内部玩家贡献礼盒数量排行榜，只供展示，无特殊奖励等实际作用</a:t>
            </a:r>
            <a:endParaRPr sz="1459"/>
          </a:p>
          <a:p>
            <a:pPr indent="0" lvl="0" marL="0" rtl="0" algn="l">
              <a:spcBef>
                <a:spcPts val="0"/>
              </a:spcBef>
              <a:spcAft>
                <a:spcPts val="0"/>
              </a:spcAft>
              <a:buNone/>
            </a:pPr>
            <a:r>
              <a:rPr lang="en-US" sz="1459"/>
              <a:t>复用星际旅航排行榜的样式</a:t>
            </a:r>
            <a:endParaRPr sz="1459"/>
          </a:p>
          <a:p>
            <a:pPr indent="0" lvl="0" marL="0" rtl="0" algn="l">
              <a:spcBef>
                <a:spcPts val="0"/>
              </a:spcBef>
              <a:spcAft>
                <a:spcPts val="0"/>
              </a:spcAft>
              <a:buNone/>
            </a:pPr>
            <a:r>
              <a:rPr lang="en-US" sz="1459"/>
              <a:t>只显示前10和玩家自己排行</a:t>
            </a:r>
            <a:endParaRPr sz="1459"/>
          </a:p>
        </xdr:txBody>
      </xdr:sp>
      <xdr:cxnSp>
        <xdr:nvCxnSpPr>
          <xdr:cNvPr id="16" name="Shape 16"/>
          <xdr:cNvCxnSpPr/>
        </xdr:nvCxnSpPr>
        <xdr:spPr>
          <a:xfrm flipH="1">
            <a:off x="5981914" y="1090382"/>
            <a:ext cx="371700" cy="388800"/>
          </a:xfrm>
          <a:prstGeom prst="straightConnector1">
            <a:avLst/>
          </a:prstGeom>
          <a:noFill/>
          <a:ln cap="flat" cmpd="sng" w="29750">
            <a:solidFill>
              <a:srgbClr val="FF0000"/>
            </a:solidFill>
            <a:prstDash val="solid"/>
            <a:round/>
            <a:headEnd len="med" w="med" type="none"/>
            <a:tailEnd len="med" w="med" type="triangle"/>
          </a:ln>
        </xdr:spPr>
      </xdr:cxnSp>
      <xdr:sp>
        <xdr:nvSpPr>
          <xdr:cNvPr id="17" name="Shape 17"/>
          <xdr:cNvSpPr txBox="1"/>
        </xdr:nvSpPr>
        <xdr:spPr>
          <a:xfrm>
            <a:off x="6046567" y="673365"/>
            <a:ext cx="1030800" cy="417000"/>
          </a:xfrm>
          <a:prstGeom prst="rect">
            <a:avLst/>
          </a:prstGeom>
          <a:noFill/>
          <a:ln>
            <a:noFill/>
          </a:ln>
        </xdr:spPr>
        <xdr:txBody>
          <a:bodyPr anchorCtr="0" anchor="t" bIns="95300" lIns="95300" spcFirstLastPara="1" rIns="95300" wrap="square" tIns="95300">
            <a:spAutoFit/>
          </a:bodyPr>
          <a:lstStyle/>
          <a:p>
            <a:pPr indent="0" lvl="0" marL="0" rtl="0" algn="l">
              <a:spcBef>
                <a:spcPts val="0"/>
              </a:spcBef>
              <a:spcAft>
                <a:spcPts val="0"/>
              </a:spcAft>
              <a:buNone/>
            </a:pPr>
            <a:r>
              <a:rPr lang="en-US" sz="1459"/>
              <a:t>帮助说明</a:t>
            </a:r>
            <a:endParaRPr sz="1459"/>
          </a:p>
        </xdr:txBody>
      </xdr:sp>
    </xdr:grpSp>
    <xdr:clientData fLocksWithSheet="0"/>
  </xdr:oneCellAnchor>
  <xdr:oneCellAnchor>
    <xdr:from>
      <xdr:col>4</xdr:col>
      <xdr:colOff>3105150</xdr:colOff>
      <xdr:row>27</xdr:row>
      <xdr:rowOff>76200</xdr:rowOff>
    </xdr:from>
    <xdr:ext cx="4343400" cy="3448050"/>
    <xdr:grpSp>
      <xdr:nvGrpSpPr>
        <xdr:cNvPr id="2" name="Shape 2" title="Drawing"/>
        <xdr:cNvGrpSpPr/>
      </xdr:nvGrpSpPr>
      <xdr:grpSpPr>
        <a:xfrm>
          <a:off x="2729975" y="202375"/>
          <a:ext cx="5262900" cy="4178726"/>
          <a:chOff x="2729975" y="202375"/>
          <a:chExt cx="5262900" cy="4178726"/>
        </a:xfrm>
      </xdr:grpSpPr>
      <xdr:pic>
        <xdr:nvPicPr>
          <xdr:cNvPr id="18" name="Shape 18" title="联盟共启礼盒无星盟.png"/>
          <xdr:cNvPicPr preferRelativeResize="0"/>
        </xdr:nvPicPr>
        <xdr:blipFill>
          <a:blip r:embed="rId2">
            <a:alphaModFix/>
          </a:blip>
          <a:stretch>
            <a:fillRect/>
          </a:stretch>
        </xdr:blipFill>
        <xdr:spPr>
          <a:xfrm>
            <a:off x="2858382" y="863851"/>
            <a:ext cx="4695312" cy="3517250"/>
          </a:xfrm>
          <a:prstGeom prst="rect">
            <a:avLst/>
          </a:prstGeom>
          <a:noFill/>
          <a:ln>
            <a:noFill/>
          </a:ln>
        </xdr:spPr>
      </xdr:pic>
      <xdr:cxnSp>
        <xdr:nvCxnSpPr>
          <xdr:cNvPr id="19" name="Shape 19"/>
          <xdr:cNvCxnSpPr/>
        </xdr:nvCxnSpPr>
        <xdr:spPr>
          <a:xfrm>
            <a:off x="3752042" y="767603"/>
            <a:ext cx="731100" cy="2713800"/>
          </a:xfrm>
          <a:prstGeom prst="straightConnector1">
            <a:avLst/>
          </a:prstGeom>
          <a:noFill/>
          <a:ln cap="flat" cmpd="sng" w="26225">
            <a:solidFill>
              <a:srgbClr val="FF0000"/>
            </a:solidFill>
            <a:prstDash val="solid"/>
            <a:round/>
            <a:headEnd len="med" w="med" type="none"/>
            <a:tailEnd len="med" w="med" type="triangle"/>
          </a:ln>
        </xdr:spPr>
      </xdr:cxnSp>
      <xdr:sp>
        <xdr:nvSpPr>
          <xdr:cNvPr id="20" name="Shape 20"/>
          <xdr:cNvSpPr txBox="1"/>
        </xdr:nvSpPr>
        <xdr:spPr>
          <a:xfrm>
            <a:off x="2729975" y="202375"/>
            <a:ext cx="5262900" cy="565200"/>
          </a:xfrm>
          <a:prstGeom prst="rect">
            <a:avLst/>
          </a:prstGeom>
          <a:noFill/>
          <a:ln>
            <a:noFill/>
          </a:ln>
        </xdr:spPr>
        <xdr:txBody>
          <a:bodyPr anchorCtr="0" anchor="t" bIns="83950" lIns="83950" spcFirstLastPara="1" rIns="83950" wrap="square" tIns="83950">
            <a:spAutoFit/>
          </a:bodyPr>
          <a:lstStyle/>
          <a:p>
            <a:pPr indent="0" lvl="0" marL="0" rtl="0" algn="l">
              <a:spcBef>
                <a:spcPts val="0"/>
              </a:spcBef>
              <a:spcAft>
                <a:spcPts val="0"/>
              </a:spcAft>
              <a:buNone/>
            </a:pPr>
            <a:r>
              <a:rPr lang="en-US" sz="1285"/>
              <a:t>玩家没有星盟时，无法参加活动，爬塔不掉落星盟礼盒，数量都归0</a:t>
            </a:r>
            <a:endParaRPr sz="1285"/>
          </a:p>
          <a:p>
            <a:pPr indent="0" lvl="0" marL="0" rtl="0" algn="l">
              <a:spcBef>
                <a:spcPts val="0"/>
              </a:spcBef>
              <a:spcAft>
                <a:spcPts val="0"/>
              </a:spcAft>
              <a:buNone/>
            </a:pPr>
            <a:r>
              <a:rPr lang="en-US" sz="1285">
                <a:solidFill>
                  <a:srgbClr val="FF0000"/>
                </a:solidFill>
              </a:rPr>
              <a:t>同时在界面此处进行提示和引导按钮</a:t>
            </a:r>
            <a:endParaRPr sz="1285">
              <a:solidFill>
                <a:srgbClr val="FF0000"/>
              </a:solidFill>
            </a:endParaRPr>
          </a:p>
        </xdr:txBody>
      </xdr:sp>
    </xdr:grpSp>
    <xdr:clientData fLocksWithSheet="0"/>
  </xdr:oneCellAnchor>
  <xdr:oneCellAnchor>
    <xdr:from>
      <xdr:col>4</xdr:col>
      <xdr:colOff>1257300</xdr:colOff>
      <xdr:row>58</xdr:row>
      <xdr:rowOff>19050</xdr:rowOff>
    </xdr:from>
    <xdr:ext cx="3533775" cy="2114550"/>
    <xdr:grpSp>
      <xdr:nvGrpSpPr>
        <xdr:cNvPr id="2" name="Shape 2" title="Drawing"/>
        <xdr:cNvGrpSpPr/>
      </xdr:nvGrpSpPr>
      <xdr:grpSpPr>
        <a:xfrm>
          <a:off x="1425000" y="1113776"/>
          <a:ext cx="6368752" cy="3808901"/>
          <a:chOff x="1425000" y="1113776"/>
          <a:chExt cx="6368752" cy="3808901"/>
        </a:xfrm>
      </xdr:grpSpPr>
      <xdr:pic>
        <xdr:nvPicPr>
          <xdr:cNvPr id="21" name="Shape 21"/>
          <xdr:cNvPicPr preferRelativeResize="0"/>
        </xdr:nvPicPr>
        <xdr:blipFill>
          <a:blip r:embed="rId3">
            <a:alphaModFix/>
          </a:blip>
          <a:stretch>
            <a:fillRect/>
          </a:stretch>
        </xdr:blipFill>
        <xdr:spPr>
          <a:xfrm>
            <a:off x="2709850" y="1113776"/>
            <a:ext cx="5083902" cy="3808901"/>
          </a:xfrm>
          <a:prstGeom prst="rect">
            <a:avLst/>
          </a:prstGeom>
          <a:noFill/>
          <a:ln>
            <a:noFill/>
          </a:ln>
        </xdr:spPr>
      </xdr:pic>
      <xdr:cxnSp>
        <xdr:nvCxnSpPr>
          <xdr:cNvPr id="22" name="Shape 22"/>
          <xdr:cNvCxnSpPr/>
        </xdr:nvCxnSpPr>
        <xdr:spPr>
          <a:xfrm>
            <a:off x="1425000" y="2808225"/>
            <a:ext cx="1542300" cy="567000"/>
          </a:xfrm>
          <a:prstGeom prst="straightConnector1">
            <a:avLst/>
          </a:prstGeom>
          <a:noFill/>
          <a:ln cap="flat" cmpd="sng" w="28575">
            <a:solidFill>
              <a:srgbClr val="FF0000"/>
            </a:solidFill>
            <a:prstDash val="solid"/>
            <a:round/>
            <a:headEnd len="med" w="med" type="none"/>
            <a:tailEnd len="med" w="med" type="triangle"/>
          </a:ln>
        </xdr:spPr>
      </xdr:cxnSp>
    </xdr:grpSp>
    <xdr:clientData fLocksWithSheet="0"/>
  </xdr:oneCellAnchor>
  <xdr:oneCellAnchor>
    <xdr:from>
      <xdr:col>9</xdr:col>
      <xdr:colOff>495300</xdr:colOff>
      <xdr:row>25</xdr:row>
      <xdr:rowOff>161925</xdr:rowOff>
    </xdr:from>
    <xdr:ext cx="4581525" cy="3762375"/>
    <xdr:grpSp>
      <xdr:nvGrpSpPr>
        <xdr:cNvPr id="2" name="Shape 2" title="Drawing"/>
        <xdr:cNvGrpSpPr/>
      </xdr:nvGrpSpPr>
      <xdr:grpSpPr>
        <a:xfrm>
          <a:off x="2241000" y="1160925"/>
          <a:ext cx="6358800" cy="5237049"/>
          <a:chOff x="2241000" y="1160925"/>
          <a:chExt cx="6358800" cy="5237049"/>
        </a:xfrm>
      </xdr:grpSpPr>
      <xdr:pic>
        <xdr:nvPicPr>
          <xdr:cNvPr id="23" name="Shape 23"/>
          <xdr:cNvPicPr preferRelativeResize="0"/>
        </xdr:nvPicPr>
        <xdr:blipFill>
          <a:blip r:embed="rId4">
            <a:alphaModFix/>
          </a:blip>
          <a:stretch>
            <a:fillRect/>
          </a:stretch>
        </xdr:blipFill>
        <xdr:spPr>
          <a:xfrm>
            <a:off x="2809350" y="2283125"/>
            <a:ext cx="5491901" cy="4114849"/>
          </a:xfrm>
          <a:prstGeom prst="rect">
            <a:avLst/>
          </a:prstGeom>
          <a:noFill/>
          <a:ln>
            <a:noFill/>
          </a:ln>
        </xdr:spPr>
      </xdr:pic>
      <xdr:cxnSp>
        <xdr:nvCxnSpPr>
          <xdr:cNvPr id="24" name="Shape 24"/>
          <xdr:cNvCxnSpPr/>
        </xdr:nvCxnSpPr>
        <xdr:spPr>
          <a:xfrm>
            <a:off x="3226150" y="1992225"/>
            <a:ext cx="1174200" cy="388200"/>
          </a:xfrm>
          <a:prstGeom prst="straightConnector1">
            <a:avLst/>
          </a:prstGeom>
          <a:noFill/>
          <a:ln cap="flat" cmpd="sng" w="28575">
            <a:solidFill>
              <a:srgbClr val="FF0000"/>
            </a:solidFill>
            <a:prstDash val="solid"/>
            <a:round/>
            <a:headEnd len="med" w="med" type="none"/>
            <a:tailEnd len="med" w="med" type="triangle"/>
          </a:ln>
        </xdr:spPr>
      </xdr:cxnSp>
      <xdr:sp>
        <xdr:nvSpPr>
          <xdr:cNvPr id="25" name="Shape 25"/>
          <xdr:cNvSpPr txBox="1"/>
        </xdr:nvSpPr>
        <xdr:spPr>
          <a:xfrm>
            <a:off x="2241000" y="1160925"/>
            <a:ext cx="6358800" cy="8313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1400"/>
              <a:t>活动结束，可领取奖励界面：</a:t>
            </a:r>
            <a:br>
              <a:rPr lang="en-US" sz="1400"/>
            </a:br>
            <a:r>
              <a:rPr lang="en-US" sz="1400"/>
              <a:t>不管玩家是否有星盟，都显示此界面</a:t>
            </a:r>
            <a:endParaRPr sz="1400"/>
          </a:p>
          <a:p>
            <a:pPr indent="0" lvl="0" marL="0" rtl="0" algn="l">
              <a:spcBef>
                <a:spcPts val="0"/>
              </a:spcBef>
              <a:spcAft>
                <a:spcPts val="0"/>
              </a:spcAft>
              <a:buNone/>
            </a:pPr>
            <a:r>
              <a:rPr lang="en-US" sz="1400"/>
              <a:t>若活动结算时未加入任何星盟，星盟累计数量和个人贡献都为0，奖励无法领取</a:t>
            </a:r>
            <a:endParaRPr sz="1400"/>
          </a:p>
        </xdr:txBody>
      </xdr:sp>
    </xdr:grpSp>
    <xdr:clientData fLocksWithSheet="0"/>
  </xdr:oneCellAnchor>
  <xdr:oneCellAnchor>
    <xdr:from>
      <xdr:col>7</xdr:col>
      <xdr:colOff>485775</xdr:colOff>
      <xdr:row>51</xdr:row>
      <xdr:rowOff>219075</xdr:rowOff>
    </xdr:from>
    <xdr:ext cx="5305425" cy="3448050"/>
    <xdr:grpSp>
      <xdr:nvGrpSpPr>
        <xdr:cNvPr id="2" name="Shape 2" title="Drawing"/>
        <xdr:cNvGrpSpPr/>
      </xdr:nvGrpSpPr>
      <xdr:grpSpPr>
        <a:xfrm>
          <a:off x="3306925" y="1305600"/>
          <a:ext cx="6526750" cy="4238825"/>
          <a:chOff x="3306925" y="1305600"/>
          <a:chExt cx="6526750" cy="4238825"/>
        </a:xfrm>
      </xdr:grpSpPr>
      <xdr:pic>
        <xdr:nvPicPr>
          <xdr:cNvPr id="26" name="Shape 26"/>
          <xdr:cNvPicPr preferRelativeResize="0"/>
        </xdr:nvPicPr>
        <xdr:blipFill>
          <a:blip r:embed="rId5">
            <a:alphaModFix/>
          </a:blip>
          <a:stretch>
            <a:fillRect/>
          </a:stretch>
        </xdr:blipFill>
        <xdr:spPr>
          <a:xfrm>
            <a:off x="3306925" y="2132675"/>
            <a:ext cx="4486826" cy="3411750"/>
          </a:xfrm>
          <a:prstGeom prst="rect">
            <a:avLst/>
          </a:prstGeom>
          <a:noFill/>
          <a:ln>
            <a:noFill/>
          </a:ln>
        </xdr:spPr>
      </xdr:pic>
      <xdr:sp>
        <xdr:nvSpPr>
          <xdr:cNvPr id="27" name="Shape 27"/>
          <xdr:cNvSpPr txBox="1"/>
        </xdr:nvSpPr>
        <xdr:spPr>
          <a:xfrm>
            <a:off x="4101875" y="1305600"/>
            <a:ext cx="5731800" cy="4002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1400"/>
              <a:t>奖励领取后，宝箱变为开启的状态</a:t>
            </a:r>
            <a:endParaRPr sz="1400"/>
          </a:p>
        </xdr:txBody>
      </xdr:sp>
      <xdr:cxnSp>
        <xdr:nvCxnSpPr>
          <xdr:cNvPr id="28" name="Shape 28"/>
          <xdr:cNvCxnSpPr/>
        </xdr:nvCxnSpPr>
        <xdr:spPr>
          <a:xfrm>
            <a:off x="5584575" y="1663825"/>
            <a:ext cx="9900" cy="1701600"/>
          </a:xfrm>
          <a:prstGeom prst="straightConnector1">
            <a:avLst/>
          </a:prstGeom>
          <a:noFill/>
          <a:ln cap="flat" cmpd="sng" w="28575">
            <a:solidFill>
              <a:srgbClr val="FF0000"/>
            </a:solidFill>
            <a:prstDash val="solid"/>
            <a:round/>
            <a:headEnd len="med" w="med" type="none"/>
            <a:tailEnd len="med" w="med" type="triangle"/>
          </a:ln>
        </xdr:spPr>
      </xdr:cxnSp>
    </xdr:grpSp>
    <xdr:clientData fLocksWithSheet="0"/>
  </xdr:oneCellAnchor>
  <xdr:oneCellAnchor>
    <xdr:from>
      <xdr:col>1</xdr:col>
      <xdr:colOff>38100</xdr:colOff>
      <xdr:row>136</xdr:row>
      <xdr:rowOff>133350</xdr:rowOff>
    </xdr:from>
    <xdr:ext cx="4876800" cy="364807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981075</xdr:colOff>
      <xdr:row>136</xdr:row>
      <xdr:rowOff>133350</xdr:rowOff>
    </xdr:from>
    <xdr:ext cx="4962525" cy="3705225"/>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66675</xdr:colOff>
      <xdr:row>119</xdr:row>
      <xdr:rowOff>200025</xdr:rowOff>
    </xdr:from>
    <xdr:ext cx="1143000" cy="1019175"/>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3</xdr:col>
      <xdr:colOff>1590675</xdr:colOff>
      <xdr:row>121</xdr:row>
      <xdr:rowOff>47625</xdr:rowOff>
    </xdr:from>
    <xdr:ext cx="3028950" cy="1371600"/>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4</xdr:col>
      <xdr:colOff>66675</xdr:colOff>
      <xdr:row>125</xdr:row>
      <xdr:rowOff>19050</xdr:rowOff>
    </xdr:from>
    <xdr:ext cx="2381250" cy="1781175"/>
    <xdr:pic>
      <xdr:nvPicPr>
        <xdr:cNvPr id="0" name="image1.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3</xdr:col>
      <xdr:colOff>476250</xdr:colOff>
      <xdr:row>125</xdr:row>
      <xdr:rowOff>257175</xdr:rowOff>
    </xdr:from>
    <xdr:ext cx="638175" cy="542925"/>
    <xdr:pic>
      <xdr:nvPicPr>
        <xdr:cNvPr id="0" name="image6.png" title="Image"/>
        <xdr:cNvPicPr preferRelativeResize="0"/>
      </xdr:nvPicPr>
      <xdr:blipFill>
        <a:blip cstate="print" r:embed="rId9"/>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60.25"/>
  </cols>
  <sheetData>
    <row r="2">
      <c r="M2" s="1">
        <v>10000.0</v>
      </c>
    </row>
    <row r="3">
      <c r="G3" s="1" t="s">
        <v>0</v>
      </c>
      <c r="L3" s="1" t="s">
        <v>1</v>
      </c>
      <c r="M3" s="1" t="s">
        <v>2</v>
      </c>
      <c r="O3" s="1" t="s">
        <v>3</v>
      </c>
      <c r="P3" s="1" t="s">
        <v>4</v>
      </c>
      <c r="R3" s="2" t="str">
        <f>CONCATENATE(P3:P65)</f>
        <v>[{credit,50,388,10000},{credit,60,324,10000},{credit,70,277,10000},{credit,80,243,10000},{credit,90,216,10000},{credit,100,194,10000},{item,{21920,1},324,10000},{item,{21920,2},162,10000},{item,{21920,3},108,10000},{item,{21920,4},81,10000},{item,{21920,5},65,10000},{item,{26162,1},39,10000},{item,{26163,1},39,10000},{item,{26164,1},39,10000},{item,{26165,1},39,10000},{item,{26166,1},39,10000},{item,{26167,1},39,10000},{item,{2102,1},778,10000},{item,{2103,1},259,10000},{item,{2104,1},129,10000},{item,{20883,1},388,10000},{item,{21747,1},388,10000},{item,{21748,1},65,10000},{item,{24170,1},39,10000},{item,{22499,1},97,10000},{item,{22500,1},97,10000},{item,{24003,2},648,10000},{item,{24004,1},129,10000},{item,{24005,1},6,10000},{item,{24013,2},647,10000},{item,{24014,1},129,10000},{item,{24015,1},6,10000},{item,{24023,2},647,10000},{item,{24024,1},129,10000},{item,{24025,1},6,10000},{item,{24033,2},647,10000},{item,{24034,1},129,10000},{item,{24035,1},6,10000},{item,{24104,1},4,10000},{item,{24105,1},4,10000},{item,{24106,1},4,10000},{item,{24107,1},4,10000},{item,{24108,1},4,10000},{item,{24109,1},4,10000},{item,{24110,1},39,10000},{item,{24548,50},388,10000},{item,{24548,60},325,10000},{item,{24548,70},277,10000},{item,{24548,80},243,10000},{item,{24548,90},216,10000},{item,{24548,100},194,10000},{item,{24549,1},39,10000},{item,{24550,1},39,10000},{item,{24551,1},39,10000},{item,{24552,1},39,10000},{item,{24553,1},39,10000},{item,{24554,1},39,10000},{item,{24555,1},10,10000},{item,{24833,1},58,10000},{item,{24834,1},6,10000},{item,{24835,1},1,10000}]</v>
      </c>
    </row>
    <row r="4">
      <c r="H4" s="1" t="s">
        <v>5</v>
      </c>
      <c r="J4" s="1">
        <v>50.0</v>
      </c>
      <c r="K4" s="2">
        <f t="shared" ref="K4:K9" si="1">J4</f>
        <v>50</v>
      </c>
      <c r="L4" s="2">
        <f t="shared" ref="L4:L64" si="2">1/K4</f>
        <v>0.02</v>
      </c>
      <c r="M4" s="6">
        <f t="shared" ref="M4:M64" si="3">L4/$L$68</f>
        <v>0.03884383352</v>
      </c>
      <c r="N4" s="7">
        <f t="shared" ref="N4:N64" si="4">M4*$M$2</f>
        <v>388.4383352</v>
      </c>
      <c r="O4" s="8">
        <v>388.0</v>
      </c>
      <c r="P4" s="2" t="str">
        <f t="shared" ref="P4:P9" si="5">"{credit,"&amp;J4&amp;","&amp;O4&amp;","&amp;$M$2&amp;"},"</f>
        <v>{credit,50,388,10000},</v>
      </c>
    </row>
    <row r="5">
      <c r="H5" s="1" t="s">
        <v>5</v>
      </c>
      <c r="J5" s="1">
        <v>60.0</v>
      </c>
      <c r="K5" s="2">
        <f t="shared" si="1"/>
        <v>60</v>
      </c>
      <c r="L5" s="2">
        <f t="shared" si="2"/>
        <v>0.01666666667</v>
      </c>
      <c r="M5" s="6">
        <f t="shared" si="3"/>
        <v>0.03236986127</v>
      </c>
      <c r="N5" s="7">
        <f t="shared" si="4"/>
        <v>323.6986127</v>
      </c>
      <c r="O5" s="8">
        <v>324.0</v>
      </c>
      <c r="P5" s="2" t="str">
        <f t="shared" si="5"/>
        <v>{credit,60,324,10000},</v>
      </c>
    </row>
    <row r="6">
      <c r="H6" s="1" t="s">
        <v>5</v>
      </c>
      <c r="J6" s="1">
        <v>70.0</v>
      </c>
      <c r="K6" s="2">
        <f t="shared" si="1"/>
        <v>70</v>
      </c>
      <c r="L6" s="2">
        <f t="shared" si="2"/>
        <v>0.01428571429</v>
      </c>
      <c r="M6" s="6">
        <f t="shared" si="3"/>
        <v>0.02774559537</v>
      </c>
      <c r="N6" s="7">
        <f t="shared" si="4"/>
        <v>277.4559537</v>
      </c>
      <c r="O6" s="8">
        <v>277.0</v>
      </c>
      <c r="P6" s="2" t="str">
        <f t="shared" si="5"/>
        <v>{credit,70,277,10000},</v>
      </c>
    </row>
    <row r="7">
      <c r="H7" s="1" t="s">
        <v>5</v>
      </c>
      <c r="J7" s="1">
        <v>80.0</v>
      </c>
      <c r="K7" s="2">
        <f t="shared" si="1"/>
        <v>80</v>
      </c>
      <c r="L7" s="2">
        <f t="shared" si="2"/>
        <v>0.0125</v>
      </c>
      <c r="M7" s="6">
        <f t="shared" si="3"/>
        <v>0.02427739595</v>
      </c>
      <c r="N7" s="7">
        <f t="shared" si="4"/>
        <v>242.7739595</v>
      </c>
      <c r="O7" s="8">
        <v>243.0</v>
      </c>
      <c r="P7" s="2" t="str">
        <f t="shared" si="5"/>
        <v>{credit,80,243,10000},</v>
      </c>
    </row>
    <row r="8">
      <c r="H8" s="1" t="s">
        <v>5</v>
      </c>
      <c r="J8" s="1">
        <v>90.0</v>
      </c>
      <c r="K8" s="2">
        <f t="shared" si="1"/>
        <v>90</v>
      </c>
      <c r="L8" s="2">
        <f t="shared" si="2"/>
        <v>0.01111111111</v>
      </c>
      <c r="M8" s="6">
        <f t="shared" si="3"/>
        <v>0.02157990751</v>
      </c>
      <c r="N8" s="7">
        <f t="shared" si="4"/>
        <v>215.7990751</v>
      </c>
      <c r="O8" s="8">
        <v>216.0</v>
      </c>
      <c r="P8" s="2" t="str">
        <f t="shared" si="5"/>
        <v>{credit,90,216,10000},</v>
      </c>
    </row>
    <row r="9">
      <c r="H9" s="1" t="s">
        <v>5</v>
      </c>
      <c r="J9" s="1">
        <v>100.0</v>
      </c>
      <c r="K9" s="2">
        <f t="shared" si="1"/>
        <v>100</v>
      </c>
      <c r="L9" s="2">
        <f t="shared" si="2"/>
        <v>0.01</v>
      </c>
      <c r="M9" s="6">
        <f t="shared" si="3"/>
        <v>0.01942191676</v>
      </c>
      <c r="N9" s="7">
        <f t="shared" si="4"/>
        <v>194.2191676</v>
      </c>
      <c r="O9" s="8">
        <v>194.0</v>
      </c>
      <c r="P9" s="2" t="str">
        <f t="shared" si="5"/>
        <v>{credit,100,194,10000},</v>
      </c>
    </row>
    <row r="10">
      <c r="G10" s="1">
        <v>21920.0</v>
      </c>
      <c r="H10" s="1" t="s">
        <v>13</v>
      </c>
      <c r="I10" s="1">
        <v>60.0</v>
      </c>
      <c r="J10" s="1">
        <v>1.0</v>
      </c>
      <c r="K10" s="10">
        <f t="shared" ref="K10:K14" si="6">$I$10*J10</f>
        <v>60</v>
      </c>
      <c r="L10" s="2">
        <f t="shared" si="2"/>
        <v>0.01666666667</v>
      </c>
      <c r="M10" s="6">
        <f t="shared" si="3"/>
        <v>0.03236986127</v>
      </c>
      <c r="N10" s="7">
        <f t="shared" si="4"/>
        <v>323.6986127</v>
      </c>
      <c r="O10" s="8">
        <v>324.0</v>
      </c>
      <c r="P10" s="2" t="str">
        <f t="shared" ref="P10:P63" si="7">"{item,{"&amp;G10&amp;","&amp;J10&amp;"},"&amp;O10&amp;","&amp;$M$2&amp;"},"</f>
        <v>{item,{21920,1},324,10000},</v>
      </c>
    </row>
    <row r="11">
      <c r="G11" s="1">
        <v>21920.0</v>
      </c>
      <c r="H11" s="1" t="s">
        <v>13</v>
      </c>
      <c r="J11" s="1">
        <v>2.0</v>
      </c>
      <c r="K11" s="10">
        <f t="shared" si="6"/>
        <v>120</v>
      </c>
      <c r="L11" s="2">
        <f t="shared" si="2"/>
        <v>0.008333333333</v>
      </c>
      <c r="M11" s="6">
        <f t="shared" si="3"/>
        <v>0.01618493063</v>
      </c>
      <c r="N11" s="7">
        <f t="shared" si="4"/>
        <v>161.8493063</v>
      </c>
      <c r="O11" s="8">
        <v>162.0</v>
      </c>
      <c r="P11" s="2" t="str">
        <f t="shared" si="7"/>
        <v>{item,{21920,2},162,10000},</v>
      </c>
    </row>
    <row r="12">
      <c r="G12" s="1">
        <v>21920.0</v>
      </c>
      <c r="H12" s="1" t="s">
        <v>13</v>
      </c>
      <c r="J12" s="1">
        <v>3.0</v>
      </c>
      <c r="K12" s="10">
        <f t="shared" si="6"/>
        <v>180</v>
      </c>
      <c r="L12" s="2">
        <f t="shared" si="2"/>
        <v>0.005555555556</v>
      </c>
      <c r="M12" s="6">
        <f t="shared" si="3"/>
        <v>0.01078995376</v>
      </c>
      <c r="N12" s="7">
        <f t="shared" si="4"/>
        <v>107.8995376</v>
      </c>
      <c r="O12" s="8">
        <v>108.0</v>
      </c>
      <c r="P12" s="2" t="str">
        <f t="shared" si="7"/>
        <v>{item,{21920,3},108,10000},</v>
      </c>
    </row>
    <row r="13">
      <c r="G13" s="1">
        <v>21920.0</v>
      </c>
      <c r="H13" s="1" t="s">
        <v>13</v>
      </c>
      <c r="J13" s="1">
        <v>4.0</v>
      </c>
      <c r="K13" s="10">
        <f t="shared" si="6"/>
        <v>240</v>
      </c>
      <c r="L13" s="2">
        <f t="shared" si="2"/>
        <v>0.004166666667</v>
      </c>
      <c r="M13" s="6">
        <f t="shared" si="3"/>
        <v>0.008092465317</v>
      </c>
      <c r="N13" s="7">
        <f t="shared" si="4"/>
        <v>80.92465317</v>
      </c>
      <c r="O13" s="8">
        <v>81.0</v>
      </c>
      <c r="P13" s="2" t="str">
        <f t="shared" si="7"/>
        <v>{item,{21920,4},81,10000},</v>
      </c>
    </row>
    <row r="14">
      <c r="G14" s="1">
        <v>21920.0</v>
      </c>
      <c r="H14" s="1" t="s">
        <v>13</v>
      </c>
      <c r="J14" s="1">
        <v>5.0</v>
      </c>
      <c r="K14" s="10">
        <f t="shared" si="6"/>
        <v>300</v>
      </c>
      <c r="L14" s="2">
        <f t="shared" si="2"/>
        <v>0.003333333333</v>
      </c>
      <c r="M14" s="6">
        <f t="shared" si="3"/>
        <v>0.006473972253</v>
      </c>
      <c r="N14" s="7">
        <f t="shared" si="4"/>
        <v>64.73972253</v>
      </c>
      <c r="O14" s="8">
        <v>65.0</v>
      </c>
      <c r="P14" s="2" t="str">
        <f t="shared" si="7"/>
        <v>{item,{21920,5},65,10000},</v>
      </c>
    </row>
    <row r="15">
      <c r="B15" s="1" t="s">
        <v>18</v>
      </c>
      <c r="G15" s="16">
        <v>26162.0</v>
      </c>
      <c r="H15" s="16" t="s">
        <v>19</v>
      </c>
      <c r="J15" s="1">
        <v>1.0</v>
      </c>
      <c r="K15" s="1">
        <v>500.0</v>
      </c>
      <c r="L15" s="2">
        <f t="shared" si="2"/>
        <v>0.002</v>
      </c>
      <c r="M15" s="6">
        <f t="shared" si="3"/>
        <v>0.003884383352</v>
      </c>
      <c r="N15" s="7">
        <f t="shared" si="4"/>
        <v>38.84383352</v>
      </c>
      <c r="O15" s="8">
        <v>39.0</v>
      </c>
      <c r="P15" s="2" t="str">
        <f t="shared" si="7"/>
        <v>{item,{26162,1},39,10000},</v>
      </c>
    </row>
    <row r="16">
      <c r="B16" s="1" t="s">
        <v>21</v>
      </c>
      <c r="G16" s="16">
        <v>26163.0</v>
      </c>
      <c r="H16" s="16" t="s">
        <v>22</v>
      </c>
      <c r="J16" s="1">
        <v>1.0</v>
      </c>
      <c r="K16" s="1">
        <v>500.0</v>
      </c>
      <c r="L16" s="2">
        <f t="shared" si="2"/>
        <v>0.002</v>
      </c>
      <c r="M16" s="6">
        <f t="shared" si="3"/>
        <v>0.003884383352</v>
      </c>
      <c r="N16" s="7">
        <f t="shared" si="4"/>
        <v>38.84383352</v>
      </c>
      <c r="O16" s="8">
        <v>39.0</v>
      </c>
      <c r="P16" s="2" t="str">
        <f t="shared" si="7"/>
        <v>{item,{26163,1},39,10000},</v>
      </c>
    </row>
    <row r="17">
      <c r="B17" s="1" t="s">
        <v>23</v>
      </c>
      <c r="G17" s="16">
        <v>26164.0</v>
      </c>
      <c r="H17" s="16" t="s">
        <v>24</v>
      </c>
      <c r="J17" s="1">
        <v>1.0</v>
      </c>
      <c r="K17" s="1">
        <v>500.0</v>
      </c>
      <c r="L17" s="2">
        <f t="shared" si="2"/>
        <v>0.002</v>
      </c>
      <c r="M17" s="6">
        <f t="shared" si="3"/>
        <v>0.003884383352</v>
      </c>
      <c r="N17" s="7">
        <f t="shared" si="4"/>
        <v>38.84383352</v>
      </c>
      <c r="O17" s="8">
        <v>39.0</v>
      </c>
      <c r="P17" s="2" t="str">
        <f t="shared" si="7"/>
        <v>{item,{26164,1},39,10000},</v>
      </c>
    </row>
    <row r="18">
      <c r="B18" s="1" t="s">
        <v>26</v>
      </c>
      <c r="G18" s="16">
        <v>26165.0</v>
      </c>
      <c r="H18" s="16" t="s">
        <v>27</v>
      </c>
      <c r="J18" s="1">
        <v>1.0</v>
      </c>
      <c r="K18" s="1">
        <v>500.0</v>
      </c>
      <c r="L18" s="2">
        <f t="shared" si="2"/>
        <v>0.002</v>
      </c>
      <c r="M18" s="6">
        <f t="shared" si="3"/>
        <v>0.003884383352</v>
      </c>
      <c r="N18" s="7">
        <f t="shared" si="4"/>
        <v>38.84383352</v>
      </c>
      <c r="O18" s="8">
        <v>39.0</v>
      </c>
      <c r="P18" s="2" t="str">
        <f t="shared" si="7"/>
        <v>{item,{26165,1},39,10000},</v>
      </c>
    </row>
    <row r="19">
      <c r="G19" s="16">
        <v>26166.0</v>
      </c>
      <c r="H19" s="16" t="s">
        <v>28</v>
      </c>
      <c r="J19" s="1">
        <v>1.0</v>
      </c>
      <c r="K19" s="1">
        <v>500.0</v>
      </c>
      <c r="L19" s="2">
        <f t="shared" si="2"/>
        <v>0.002</v>
      </c>
      <c r="M19" s="6">
        <f t="shared" si="3"/>
        <v>0.003884383352</v>
      </c>
      <c r="N19" s="7">
        <f t="shared" si="4"/>
        <v>38.84383352</v>
      </c>
      <c r="O19" s="8">
        <v>39.0</v>
      </c>
      <c r="P19" s="2" t="str">
        <f t="shared" si="7"/>
        <v>{item,{26166,1},39,10000},</v>
      </c>
    </row>
    <row r="20">
      <c r="B20" s="1" t="s">
        <v>30</v>
      </c>
      <c r="G20" s="16">
        <v>26167.0</v>
      </c>
      <c r="H20" s="16" t="s">
        <v>31</v>
      </c>
      <c r="J20" s="1">
        <v>1.0</v>
      </c>
      <c r="K20" s="1">
        <v>500.0</v>
      </c>
      <c r="L20" s="2">
        <f t="shared" si="2"/>
        <v>0.002</v>
      </c>
      <c r="M20" s="6">
        <f t="shared" si="3"/>
        <v>0.003884383352</v>
      </c>
      <c r="N20" s="7">
        <f t="shared" si="4"/>
        <v>38.84383352</v>
      </c>
      <c r="O20" s="8">
        <v>39.0</v>
      </c>
      <c r="P20" s="2" t="str">
        <f t="shared" si="7"/>
        <v>{item,{26167,1},39,10000},</v>
      </c>
    </row>
    <row r="21">
      <c r="B21" s="1" t="s">
        <v>33</v>
      </c>
      <c r="G21" s="20">
        <v>2102.0</v>
      </c>
      <c r="H21" s="20" t="s">
        <v>34</v>
      </c>
      <c r="J21" s="1">
        <v>1.0</v>
      </c>
      <c r="K21" s="1">
        <v>25.0</v>
      </c>
      <c r="L21" s="2">
        <f t="shared" si="2"/>
        <v>0.04</v>
      </c>
      <c r="M21" s="6">
        <f t="shared" si="3"/>
        <v>0.07768766704</v>
      </c>
      <c r="N21" s="7">
        <f t="shared" si="4"/>
        <v>776.8766704</v>
      </c>
      <c r="O21" s="8">
        <v>778.0</v>
      </c>
      <c r="P21" s="2" t="str">
        <f t="shared" si="7"/>
        <v>{item,{2102,1},778,10000},</v>
      </c>
    </row>
    <row r="22">
      <c r="G22" s="20">
        <v>2103.0</v>
      </c>
      <c r="H22" s="20" t="s">
        <v>35</v>
      </c>
      <c r="J22" s="1">
        <v>1.0</v>
      </c>
      <c r="K22" s="1">
        <v>75.0</v>
      </c>
      <c r="L22" s="2">
        <f t="shared" si="2"/>
        <v>0.01333333333</v>
      </c>
      <c r="M22" s="6">
        <f t="shared" si="3"/>
        <v>0.02589588901</v>
      </c>
      <c r="N22" s="7">
        <f t="shared" si="4"/>
        <v>258.9588901</v>
      </c>
      <c r="O22" s="8">
        <v>259.0</v>
      </c>
      <c r="P22" s="2" t="str">
        <f t="shared" si="7"/>
        <v>{item,{2103,1},259,10000},</v>
      </c>
    </row>
    <row r="23">
      <c r="G23" s="20">
        <v>2104.0</v>
      </c>
      <c r="H23" s="20" t="s">
        <v>37</v>
      </c>
      <c r="J23" s="1">
        <v>1.0</v>
      </c>
      <c r="K23" s="2">
        <f>3000*0.05</f>
        <v>150</v>
      </c>
      <c r="L23" s="2">
        <f t="shared" si="2"/>
        <v>0.006666666667</v>
      </c>
      <c r="M23" s="6">
        <f t="shared" si="3"/>
        <v>0.01294794451</v>
      </c>
      <c r="N23" s="7">
        <f t="shared" si="4"/>
        <v>129.4794451</v>
      </c>
      <c r="O23" s="8">
        <v>129.0</v>
      </c>
      <c r="P23" s="2" t="str">
        <f t="shared" si="7"/>
        <v>{item,{2104,1},129,10000},</v>
      </c>
    </row>
    <row r="24">
      <c r="G24" s="20">
        <v>20883.0</v>
      </c>
      <c r="H24" s="20" t="s">
        <v>38</v>
      </c>
      <c r="I24" s="20" t="s">
        <v>39</v>
      </c>
      <c r="J24" s="1">
        <v>1.0</v>
      </c>
      <c r="K24" s="1">
        <v>50.0</v>
      </c>
      <c r="L24" s="2">
        <f t="shared" si="2"/>
        <v>0.02</v>
      </c>
      <c r="M24" s="6">
        <f t="shared" si="3"/>
        <v>0.03884383352</v>
      </c>
      <c r="N24" s="7">
        <f t="shared" si="4"/>
        <v>388.4383352</v>
      </c>
      <c r="O24" s="8">
        <v>388.0</v>
      </c>
      <c r="P24" s="2" t="str">
        <f t="shared" si="7"/>
        <v>{item,{20883,1},388,10000},</v>
      </c>
    </row>
    <row r="25">
      <c r="G25" s="20">
        <v>21747.0</v>
      </c>
      <c r="H25" s="20" t="s">
        <v>40</v>
      </c>
      <c r="J25" s="1">
        <v>1.0</v>
      </c>
      <c r="K25" s="1">
        <v>50.0</v>
      </c>
      <c r="L25" s="2">
        <f t="shared" si="2"/>
        <v>0.02</v>
      </c>
      <c r="M25" s="6">
        <f t="shared" si="3"/>
        <v>0.03884383352</v>
      </c>
      <c r="N25" s="7">
        <f t="shared" si="4"/>
        <v>388.4383352</v>
      </c>
      <c r="O25" s="8">
        <v>388.0</v>
      </c>
      <c r="P25" s="2" t="str">
        <f t="shared" si="7"/>
        <v>{item,{21747,1},388,10000},</v>
      </c>
    </row>
    <row r="26">
      <c r="G26" s="20">
        <v>21748.0</v>
      </c>
      <c r="H26" s="20" t="s">
        <v>41</v>
      </c>
      <c r="J26" s="1">
        <v>1.0</v>
      </c>
      <c r="K26" s="1">
        <v>300.0</v>
      </c>
      <c r="L26" s="2">
        <f t="shared" si="2"/>
        <v>0.003333333333</v>
      </c>
      <c r="M26" s="6">
        <f t="shared" si="3"/>
        <v>0.006473972253</v>
      </c>
      <c r="N26" s="7">
        <f t="shared" si="4"/>
        <v>64.73972253</v>
      </c>
      <c r="O26" s="8">
        <v>65.0</v>
      </c>
      <c r="P26" s="2" t="str">
        <f t="shared" si="7"/>
        <v>{item,{21748,1},65,10000},</v>
      </c>
    </row>
    <row r="27">
      <c r="G27" s="21">
        <v>24170.0</v>
      </c>
      <c r="H27" s="21" t="s">
        <v>42</v>
      </c>
      <c r="J27" s="1">
        <v>1.0</v>
      </c>
      <c r="K27" s="1">
        <v>500.0</v>
      </c>
      <c r="L27" s="2">
        <f t="shared" si="2"/>
        <v>0.002</v>
      </c>
      <c r="M27" s="6">
        <f t="shared" si="3"/>
        <v>0.003884383352</v>
      </c>
      <c r="N27" s="7">
        <f t="shared" si="4"/>
        <v>38.84383352</v>
      </c>
      <c r="O27" s="8">
        <v>39.0</v>
      </c>
      <c r="P27" s="2" t="str">
        <f t="shared" si="7"/>
        <v>{item,{24170,1},39,10000},</v>
      </c>
    </row>
    <row r="28">
      <c r="G28" s="22">
        <v>22499.0</v>
      </c>
      <c r="H28" s="22" t="s">
        <v>43</v>
      </c>
      <c r="J28" s="1">
        <v>1.0</v>
      </c>
      <c r="K28" s="10">
        <v>200.0</v>
      </c>
      <c r="L28" s="2">
        <f t="shared" si="2"/>
        <v>0.005</v>
      </c>
      <c r="M28" s="6">
        <f t="shared" si="3"/>
        <v>0.00971095838</v>
      </c>
      <c r="N28" s="7">
        <f t="shared" si="4"/>
        <v>97.1095838</v>
      </c>
      <c r="O28" s="8">
        <v>97.0</v>
      </c>
      <c r="P28" s="2" t="str">
        <f t="shared" si="7"/>
        <v>{item,{22499,1},97,10000},</v>
      </c>
    </row>
    <row r="29">
      <c r="G29" s="23">
        <v>22500.0</v>
      </c>
      <c r="H29" s="22" t="s">
        <v>44</v>
      </c>
      <c r="J29" s="1">
        <v>1.0</v>
      </c>
      <c r="K29" s="10">
        <v>200.0</v>
      </c>
      <c r="L29" s="2">
        <f t="shared" si="2"/>
        <v>0.005</v>
      </c>
      <c r="M29" s="6">
        <f t="shared" si="3"/>
        <v>0.00971095838</v>
      </c>
      <c r="N29" s="7">
        <f t="shared" si="4"/>
        <v>97.1095838</v>
      </c>
      <c r="O29" s="8">
        <v>97.0</v>
      </c>
      <c r="P29" s="2" t="str">
        <f t="shared" si="7"/>
        <v>{item,{22500,1},97,10000},</v>
      </c>
    </row>
    <row r="30">
      <c r="G30" s="21">
        <v>24003.0</v>
      </c>
      <c r="H30" s="21" t="s">
        <v>45</v>
      </c>
      <c r="J30" s="1">
        <v>2.0</v>
      </c>
      <c r="K30" s="1">
        <f>J30*15</f>
        <v>30</v>
      </c>
      <c r="L30" s="2">
        <f t="shared" si="2"/>
        <v>0.03333333333</v>
      </c>
      <c r="M30" s="6">
        <f t="shared" si="3"/>
        <v>0.06473972253</v>
      </c>
      <c r="N30" s="7">
        <f t="shared" si="4"/>
        <v>647.3972253</v>
      </c>
      <c r="O30" s="8">
        <v>648.0</v>
      </c>
      <c r="P30" s="2" t="str">
        <f t="shared" si="7"/>
        <v>{item,{24003,2},648,10000},</v>
      </c>
    </row>
    <row r="31">
      <c r="G31" s="21">
        <v>24004.0</v>
      </c>
      <c r="H31" s="21" t="s">
        <v>46</v>
      </c>
      <c r="J31" s="1">
        <v>1.0</v>
      </c>
      <c r="K31" s="1">
        <v>150.0</v>
      </c>
      <c r="L31" s="2">
        <f t="shared" si="2"/>
        <v>0.006666666667</v>
      </c>
      <c r="M31" s="6">
        <f t="shared" si="3"/>
        <v>0.01294794451</v>
      </c>
      <c r="N31" s="7">
        <f t="shared" si="4"/>
        <v>129.4794451</v>
      </c>
      <c r="O31" s="8">
        <v>129.0</v>
      </c>
      <c r="P31" s="2" t="str">
        <f t="shared" si="7"/>
        <v>{item,{24004,1},129,10000},</v>
      </c>
    </row>
    <row r="32">
      <c r="G32" s="21">
        <v>24005.0</v>
      </c>
      <c r="H32" s="21" t="s">
        <v>47</v>
      </c>
      <c r="J32" s="1">
        <v>1.0</v>
      </c>
      <c r="K32" s="1">
        <v>3000.0</v>
      </c>
      <c r="L32" s="2">
        <f t="shared" si="2"/>
        <v>0.0003333333333</v>
      </c>
      <c r="M32" s="6">
        <f t="shared" si="3"/>
        <v>0.0006473972253</v>
      </c>
      <c r="N32" s="7">
        <f t="shared" si="4"/>
        <v>6.473972253</v>
      </c>
      <c r="O32" s="8">
        <v>6.0</v>
      </c>
      <c r="P32" s="2" t="str">
        <f t="shared" si="7"/>
        <v>{item,{24005,1},6,10000},</v>
      </c>
    </row>
    <row r="33">
      <c r="G33" s="21">
        <v>24013.0</v>
      </c>
      <c r="H33" s="21" t="s">
        <v>48</v>
      </c>
      <c r="J33" s="1">
        <v>2.0</v>
      </c>
      <c r="K33" s="1">
        <f>J33*15</f>
        <v>30</v>
      </c>
      <c r="L33" s="2">
        <f t="shared" si="2"/>
        <v>0.03333333333</v>
      </c>
      <c r="M33" s="6">
        <f t="shared" si="3"/>
        <v>0.06473972253</v>
      </c>
      <c r="N33" s="7">
        <f t="shared" si="4"/>
        <v>647.3972253</v>
      </c>
      <c r="O33" s="8">
        <v>647.0</v>
      </c>
      <c r="P33" s="2" t="str">
        <f t="shared" si="7"/>
        <v>{item,{24013,2},647,10000},</v>
      </c>
    </row>
    <row r="34">
      <c r="G34" s="21">
        <v>24014.0</v>
      </c>
      <c r="H34" s="21" t="s">
        <v>49</v>
      </c>
      <c r="J34" s="1">
        <v>1.0</v>
      </c>
      <c r="K34" s="1">
        <v>150.0</v>
      </c>
      <c r="L34" s="2">
        <f t="shared" si="2"/>
        <v>0.006666666667</v>
      </c>
      <c r="M34" s="6">
        <f t="shared" si="3"/>
        <v>0.01294794451</v>
      </c>
      <c r="N34" s="7">
        <f t="shared" si="4"/>
        <v>129.4794451</v>
      </c>
      <c r="O34" s="8">
        <v>129.0</v>
      </c>
      <c r="P34" s="2" t="str">
        <f t="shared" si="7"/>
        <v>{item,{24014,1},129,10000},</v>
      </c>
    </row>
    <row r="35">
      <c r="D35" s="1" t="s">
        <v>50</v>
      </c>
      <c r="E35" s="1">
        <v>0.15</v>
      </c>
      <c r="G35" s="21">
        <v>24015.0</v>
      </c>
      <c r="H35" s="21" t="s">
        <v>51</v>
      </c>
      <c r="J35" s="1">
        <v>1.0</v>
      </c>
      <c r="K35" s="1">
        <v>3000.0</v>
      </c>
      <c r="L35" s="2">
        <f t="shared" si="2"/>
        <v>0.0003333333333</v>
      </c>
      <c r="M35" s="6">
        <f t="shared" si="3"/>
        <v>0.0006473972253</v>
      </c>
      <c r="N35" s="7">
        <f t="shared" si="4"/>
        <v>6.473972253</v>
      </c>
      <c r="O35" s="8">
        <v>6.0</v>
      </c>
      <c r="P35" s="2" t="str">
        <f t="shared" si="7"/>
        <v>{item,{24015,1},6,10000},</v>
      </c>
    </row>
    <row r="36">
      <c r="D36" s="1" t="s">
        <v>52</v>
      </c>
      <c r="E36" s="1">
        <v>1.5</v>
      </c>
      <c r="G36" s="21">
        <v>24023.0</v>
      </c>
      <c r="H36" s="21" t="s">
        <v>53</v>
      </c>
      <c r="J36" s="24">
        <v>2.0</v>
      </c>
      <c r="K36" s="24">
        <f>J36*15</f>
        <v>30</v>
      </c>
      <c r="L36" s="2">
        <f t="shared" si="2"/>
        <v>0.03333333333</v>
      </c>
      <c r="M36" s="6">
        <f t="shared" si="3"/>
        <v>0.06473972253</v>
      </c>
      <c r="N36" s="7">
        <f t="shared" si="4"/>
        <v>647.3972253</v>
      </c>
      <c r="O36" s="8">
        <v>647.0</v>
      </c>
      <c r="P36" s="2" t="str">
        <f t="shared" si="7"/>
        <v>{item,{24023,2},647,10000},</v>
      </c>
    </row>
    <row r="37">
      <c r="D37" s="1" t="s">
        <v>54</v>
      </c>
      <c r="E37" s="1">
        <v>15.0</v>
      </c>
      <c r="G37" s="21">
        <v>24024.0</v>
      </c>
      <c r="H37" s="21" t="s">
        <v>55</v>
      </c>
      <c r="J37" s="1">
        <v>1.0</v>
      </c>
      <c r="K37" s="1">
        <v>150.0</v>
      </c>
      <c r="L37" s="2">
        <f t="shared" si="2"/>
        <v>0.006666666667</v>
      </c>
      <c r="M37" s="6">
        <f t="shared" si="3"/>
        <v>0.01294794451</v>
      </c>
      <c r="N37" s="7">
        <f t="shared" si="4"/>
        <v>129.4794451</v>
      </c>
      <c r="O37" s="8">
        <v>129.0</v>
      </c>
      <c r="P37" s="2" t="str">
        <f t="shared" si="7"/>
        <v>{item,{24024,1},129,10000},</v>
      </c>
    </row>
    <row r="38">
      <c r="D38" s="1" t="s">
        <v>56</v>
      </c>
      <c r="E38" s="1">
        <v>150.0</v>
      </c>
      <c r="G38" s="21">
        <v>24025.0</v>
      </c>
      <c r="H38" s="21" t="s">
        <v>57</v>
      </c>
      <c r="J38" s="1">
        <v>1.0</v>
      </c>
      <c r="K38" s="1">
        <v>3000.0</v>
      </c>
      <c r="L38" s="2">
        <f t="shared" si="2"/>
        <v>0.0003333333333</v>
      </c>
      <c r="M38" s="6">
        <f t="shared" si="3"/>
        <v>0.0006473972253</v>
      </c>
      <c r="N38" s="7">
        <f t="shared" si="4"/>
        <v>6.473972253</v>
      </c>
      <c r="O38" s="8">
        <v>6.0</v>
      </c>
      <c r="P38" s="2" t="str">
        <f t="shared" si="7"/>
        <v>{item,{24025,1},6,10000},</v>
      </c>
    </row>
    <row r="39">
      <c r="D39" s="1" t="s">
        <v>58</v>
      </c>
      <c r="E39" s="1">
        <v>3000.0</v>
      </c>
      <c r="G39" s="21">
        <v>24033.0</v>
      </c>
      <c r="H39" s="21" t="s">
        <v>54</v>
      </c>
      <c r="J39" s="24">
        <v>2.0</v>
      </c>
      <c r="K39" s="24">
        <f>J39*15</f>
        <v>30</v>
      </c>
      <c r="L39" s="2">
        <f t="shared" si="2"/>
        <v>0.03333333333</v>
      </c>
      <c r="M39" s="6">
        <f t="shared" si="3"/>
        <v>0.06473972253</v>
      </c>
      <c r="N39" s="7">
        <f t="shared" si="4"/>
        <v>647.3972253</v>
      </c>
      <c r="O39" s="8">
        <v>647.0</v>
      </c>
      <c r="P39" s="2" t="str">
        <f t="shared" si="7"/>
        <v>{item,{24033,2},647,10000},</v>
      </c>
    </row>
    <row r="40">
      <c r="G40" s="21">
        <v>24034.0</v>
      </c>
      <c r="H40" s="21" t="s">
        <v>56</v>
      </c>
      <c r="J40" s="1">
        <v>1.0</v>
      </c>
      <c r="K40" s="1">
        <v>150.0</v>
      </c>
      <c r="L40" s="2">
        <f t="shared" si="2"/>
        <v>0.006666666667</v>
      </c>
      <c r="M40" s="6">
        <f t="shared" si="3"/>
        <v>0.01294794451</v>
      </c>
      <c r="N40" s="7">
        <f t="shared" si="4"/>
        <v>129.4794451</v>
      </c>
      <c r="O40" s="8">
        <v>129.0</v>
      </c>
      <c r="P40" s="2" t="str">
        <f t="shared" si="7"/>
        <v>{item,{24034,1},129,10000},</v>
      </c>
    </row>
    <row r="41">
      <c r="G41" s="21">
        <v>24035.0</v>
      </c>
      <c r="H41" s="21" t="s">
        <v>58</v>
      </c>
      <c r="J41" s="1">
        <v>1.0</v>
      </c>
      <c r="K41" s="1">
        <v>3000.0</v>
      </c>
      <c r="L41" s="2">
        <f t="shared" si="2"/>
        <v>0.0003333333333</v>
      </c>
      <c r="M41" s="6">
        <f t="shared" si="3"/>
        <v>0.0006473972253</v>
      </c>
      <c r="N41" s="7">
        <f t="shared" si="4"/>
        <v>6.473972253</v>
      </c>
      <c r="O41" s="8">
        <v>6.0</v>
      </c>
      <c r="P41" s="2" t="str">
        <f t="shared" si="7"/>
        <v>{item,{24035,1},6,10000},</v>
      </c>
    </row>
    <row r="42">
      <c r="G42" s="21">
        <v>24104.0</v>
      </c>
      <c r="H42" s="25" t="s">
        <v>59</v>
      </c>
      <c r="I42" s="21" t="s">
        <v>60</v>
      </c>
      <c r="J42" s="1">
        <v>1.0</v>
      </c>
      <c r="K42" s="2">
        <v>5000.0</v>
      </c>
      <c r="L42" s="2">
        <f t="shared" si="2"/>
        <v>0.0002</v>
      </c>
      <c r="M42" s="6">
        <f t="shared" si="3"/>
        <v>0.0003884383352</v>
      </c>
      <c r="N42" s="7">
        <f t="shared" si="4"/>
        <v>3.884383352</v>
      </c>
      <c r="O42" s="8">
        <v>4.0</v>
      </c>
      <c r="P42" s="2" t="str">
        <f t="shared" si="7"/>
        <v>{item,{24104,1},4,10000},</v>
      </c>
    </row>
    <row r="43">
      <c r="G43" s="21">
        <v>24105.0</v>
      </c>
      <c r="H43" s="25" t="s">
        <v>61</v>
      </c>
      <c r="I43" s="21" t="s">
        <v>62</v>
      </c>
      <c r="J43" s="1">
        <v>1.0</v>
      </c>
      <c r="K43" s="2">
        <v>5000.0</v>
      </c>
      <c r="L43" s="2">
        <f t="shared" si="2"/>
        <v>0.0002</v>
      </c>
      <c r="M43" s="6">
        <f t="shared" si="3"/>
        <v>0.0003884383352</v>
      </c>
      <c r="N43" s="7">
        <f t="shared" si="4"/>
        <v>3.884383352</v>
      </c>
      <c r="O43" s="8">
        <v>4.0</v>
      </c>
      <c r="P43" s="2" t="str">
        <f t="shared" si="7"/>
        <v>{item,{24105,1},4,10000},</v>
      </c>
    </row>
    <row r="44">
      <c r="G44" s="21">
        <v>24106.0</v>
      </c>
      <c r="H44" s="25" t="s">
        <v>63</v>
      </c>
      <c r="I44" s="21" t="s">
        <v>64</v>
      </c>
      <c r="J44" s="1">
        <v>1.0</v>
      </c>
      <c r="K44" s="2">
        <v>5000.0</v>
      </c>
      <c r="L44" s="2">
        <f t="shared" si="2"/>
        <v>0.0002</v>
      </c>
      <c r="M44" s="6">
        <f t="shared" si="3"/>
        <v>0.0003884383352</v>
      </c>
      <c r="N44" s="7">
        <f t="shared" si="4"/>
        <v>3.884383352</v>
      </c>
      <c r="O44" s="8">
        <v>4.0</v>
      </c>
      <c r="P44" s="2" t="str">
        <f t="shared" si="7"/>
        <v>{item,{24106,1},4,10000},</v>
      </c>
    </row>
    <row r="45">
      <c r="G45" s="21">
        <v>24107.0</v>
      </c>
      <c r="H45" s="25" t="s">
        <v>65</v>
      </c>
      <c r="I45" s="21" t="s">
        <v>66</v>
      </c>
      <c r="J45" s="1">
        <v>1.0</v>
      </c>
      <c r="K45" s="2">
        <v>5000.0</v>
      </c>
      <c r="L45" s="2">
        <f t="shared" si="2"/>
        <v>0.0002</v>
      </c>
      <c r="M45" s="6">
        <f t="shared" si="3"/>
        <v>0.0003884383352</v>
      </c>
      <c r="N45" s="7">
        <f t="shared" si="4"/>
        <v>3.884383352</v>
      </c>
      <c r="O45" s="8">
        <v>4.0</v>
      </c>
      <c r="P45" s="2" t="str">
        <f t="shared" si="7"/>
        <v>{item,{24107,1},4,10000},</v>
      </c>
    </row>
    <row r="46">
      <c r="G46" s="21">
        <v>24108.0</v>
      </c>
      <c r="H46" s="25" t="s">
        <v>67</v>
      </c>
      <c r="I46" s="21" t="s">
        <v>68</v>
      </c>
      <c r="J46" s="1">
        <v>1.0</v>
      </c>
      <c r="K46" s="2">
        <v>5000.0</v>
      </c>
      <c r="L46" s="2">
        <f t="shared" si="2"/>
        <v>0.0002</v>
      </c>
      <c r="M46" s="6">
        <f t="shared" si="3"/>
        <v>0.0003884383352</v>
      </c>
      <c r="N46" s="7">
        <f t="shared" si="4"/>
        <v>3.884383352</v>
      </c>
      <c r="O46" s="8">
        <v>4.0</v>
      </c>
      <c r="P46" s="2" t="str">
        <f t="shared" si="7"/>
        <v>{item,{24108,1},4,10000},</v>
      </c>
    </row>
    <row r="47">
      <c r="G47" s="21">
        <v>24109.0</v>
      </c>
      <c r="H47" s="25" t="s">
        <v>69</v>
      </c>
      <c r="I47" s="21" t="s">
        <v>70</v>
      </c>
      <c r="J47" s="1">
        <v>1.0</v>
      </c>
      <c r="K47" s="2">
        <v>5000.0</v>
      </c>
      <c r="L47" s="2">
        <f t="shared" si="2"/>
        <v>0.0002</v>
      </c>
      <c r="M47" s="6">
        <f t="shared" si="3"/>
        <v>0.0003884383352</v>
      </c>
      <c r="N47" s="7">
        <f t="shared" si="4"/>
        <v>3.884383352</v>
      </c>
      <c r="O47" s="8">
        <v>4.0</v>
      </c>
      <c r="P47" s="2" t="str">
        <f t="shared" si="7"/>
        <v>{item,{24109,1},4,10000},</v>
      </c>
    </row>
    <row r="48">
      <c r="G48" s="26">
        <v>24110.0</v>
      </c>
      <c r="H48" s="25" t="s">
        <v>71</v>
      </c>
      <c r="I48" s="21" t="s">
        <v>72</v>
      </c>
      <c r="J48" s="1">
        <v>1.0</v>
      </c>
      <c r="K48" s="2">
        <v>500.0</v>
      </c>
      <c r="L48" s="2">
        <f t="shared" si="2"/>
        <v>0.002</v>
      </c>
      <c r="M48" s="6">
        <f t="shared" si="3"/>
        <v>0.003884383352</v>
      </c>
      <c r="N48" s="7">
        <f t="shared" si="4"/>
        <v>38.84383352</v>
      </c>
      <c r="O48" s="8">
        <v>39.0</v>
      </c>
      <c r="P48" s="2" t="str">
        <f t="shared" si="7"/>
        <v>{item,{24110,1},39,10000},</v>
      </c>
    </row>
    <row r="49">
      <c r="G49" s="21">
        <v>24548.0</v>
      </c>
      <c r="H49" s="20" t="s">
        <v>74</v>
      </c>
      <c r="I49" s="21" t="s">
        <v>75</v>
      </c>
      <c r="J49" s="1">
        <v>50.0</v>
      </c>
      <c r="K49" s="1">
        <f t="shared" ref="K49:K54" si="8">J49</f>
        <v>50</v>
      </c>
      <c r="L49" s="2">
        <f t="shared" si="2"/>
        <v>0.02</v>
      </c>
      <c r="M49" s="6">
        <f t="shared" si="3"/>
        <v>0.03884383352</v>
      </c>
      <c r="N49" s="7">
        <f t="shared" si="4"/>
        <v>388.4383352</v>
      </c>
      <c r="O49" s="8">
        <v>388.0</v>
      </c>
      <c r="P49" s="2" t="str">
        <f t="shared" si="7"/>
        <v>{item,{24548,50},388,10000},</v>
      </c>
    </row>
    <row r="50">
      <c r="G50" s="21">
        <v>24548.0</v>
      </c>
      <c r="H50" s="20" t="s">
        <v>74</v>
      </c>
      <c r="J50" s="1">
        <v>60.0</v>
      </c>
      <c r="K50" s="1">
        <f t="shared" si="8"/>
        <v>60</v>
      </c>
      <c r="L50" s="2">
        <f t="shared" si="2"/>
        <v>0.01666666667</v>
      </c>
      <c r="M50" s="6">
        <f t="shared" si="3"/>
        <v>0.03236986127</v>
      </c>
      <c r="N50" s="7">
        <f t="shared" si="4"/>
        <v>323.6986127</v>
      </c>
      <c r="O50" s="8">
        <v>325.0</v>
      </c>
      <c r="P50" s="2" t="str">
        <f t="shared" si="7"/>
        <v>{item,{24548,60},325,10000},</v>
      </c>
    </row>
    <row r="51">
      <c r="G51" s="21">
        <v>24548.0</v>
      </c>
      <c r="H51" s="20" t="s">
        <v>74</v>
      </c>
      <c r="J51" s="1">
        <v>70.0</v>
      </c>
      <c r="K51" s="1">
        <f t="shared" si="8"/>
        <v>70</v>
      </c>
      <c r="L51" s="2">
        <f t="shared" si="2"/>
        <v>0.01428571429</v>
      </c>
      <c r="M51" s="6">
        <f t="shared" si="3"/>
        <v>0.02774559537</v>
      </c>
      <c r="N51" s="7">
        <f t="shared" si="4"/>
        <v>277.4559537</v>
      </c>
      <c r="O51" s="8">
        <v>277.0</v>
      </c>
      <c r="P51" s="2" t="str">
        <f t="shared" si="7"/>
        <v>{item,{24548,70},277,10000},</v>
      </c>
    </row>
    <row r="52">
      <c r="G52" s="21">
        <v>24548.0</v>
      </c>
      <c r="H52" s="20" t="s">
        <v>74</v>
      </c>
      <c r="J52" s="1">
        <v>80.0</v>
      </c>
      <c r="K52" s="1">
        <f t="shared" si="8"/>
        <v>80</v>
      </c>
      <c r="L52" s="2">
        <f t="shared" si="2"/>
        <v>0.0125</v>
      </c>
      <c r="M52" s="6">
        <f t="shared" si="3"/>
        <v>0.02427739595</v>
      </c>
      <c r="N52" s="7">
        <f t="shared" si="4"/>
        <v>242.7739595</v>
      </c>
      <c r="O52" s="8">
        <v>243.0</v>
      </c>
      <c r="P52" s="2" t="str">
        <f t="shared" si="7"/>
        <v>{item,{24548,80},243,10000},</v>
      </c>
    </row>
    <row r="53">
      <c r="G53" s="21">
        <v>24548.0</v>
      </c>
      <c r="H53" s="20" t="s">
        <v>74</v>
      </c>
      <c r="J53" s="1">
        <v>90.0</v>
      </c>
      <c r="K53" s="1">
        <f t="shared" si="8"/>
        <v>90</v>
      </c>
      <c r="L53" s="2">
        <f t="shared" si="2"/>
        <v>0.01111111111</v>
      </c>
      <c r="M53" s="6">
        <f t="shared" si="3"/>
        <v>0.02157990751</v>
      </c>
      <c r="N53" s="7">
        <f t="shared" si="4"/>
        <v>215.7990751</v>
      </c>
      <c r="O53" s="8">
        <v>216.0</v>
      </c>
      <c r="P53" s="2" t="str">
        <f t="shared" si="7"/>
        <v>{item,{24548,90},216,10000},</v>
      </c>
    </row>
    <row r="54">
      <c r="G54" s="21">
        <v>24548.0</v>
      </c>
      <c r="H54" s="20" t="s">
        <v>74</v>
      </c>
      <c r="J54" s="1">
        <v>100.0</v>
      </c>
      <c r="K54" s="1">
        <f t="shared" si="8"/>
        <v>100</v>
      </c>
      <c r="L54" s="2">
        <f t="shared" si="2"/>
        <v>0.01</v>
      </c>
      <c r="M54" s="6">
        <f t="shared" si="3"/>
        <v>0.01942191676</v>
      </c>
      <c r="N54" s="7">
        <f t="shared" si="4"/>
        <v>194.2191676</v>
      </c>
      <c r="O54" s="8">
        <v>194.0</v>
      </c>
      <c r="P54" s="2" t="str">
        <f t="shared" si="7"/>
        <v>{item,{24548,100},194,10000},</v>
      </c>
    </row>
    <row r="55">
      <c r="G55" s="21">
        <v>24549.0</v>
      </c>
      <c r="H55" s="21" t="s">
        <v>81</v>
      </c>
      <c r="I55" s="21" t="s">
        <v>82</v>
      </c>
      <c r="J55" s="1">
        <v>1.0</v>
      </c>
      <c r="K55" s="1">
        <v>500.0</v>
      </c>
      <c r="L55" s="2">
        <f t="shared" si="2"/>
        <v>0.002</v>
      </c>
      <c r="M55" s="6">
        <f t="shared" si="3"/>
        <v>0.003884383352</v>
      </c>
      <c r="N55" s="7">
        <f t="shared" si="4"/>
        <v>38.84383352</v>
      </c>
      <c r="O55" s="8">
        <v>39.0</v>
      </c>
      <c r="P55" s="2" t="str">
        <f t="shared" si="7"/>
        <v>{item,{24549,1},39,10000},</v>
      </c>
    </row>
    <row r="56">
      <c r="G56" s="21">
        <v>24550.0</v>
      </c>
      <c r="H56" s="21" t="s">
        <v>84</v>
      </c>
      <c r="I56" s="20" t="s">
        <v>85</v>
      </c>
      <c r="J56" s="1">
        <v>1.0</v>
      </c>
      <c r="K56" s="1">
        <v>500.0</v>
      </c>
      <c r="L56" s="2">
        <f t="shared" si="2"/>
        <v>0.002</v>
      </c>
      <c r="M56" s="6">
        <f t="shared" si="3"/>
        <v>0.003884383352</v>
      </c>
      <c r="N56" s="7">
        <f t="shared" si="4"/>
        <v>38.84383352</v>
      </c>
      <c r="O56" s="8">
        <v>39.0</v>
      </c>
      <c r="P56" s="2" t="str">
        <f t="shared" si="7"/>
        <v>{item,{24550,1},39,10000},</v>
      </c>
    </row>
    <row r="57">
      <c r="G57" s="21">
        <v>24551.0</v>
      </c>
      <c r="H57" s="21" t="s">
        <v>87</v>
      </c>
      <c r="I57" s="20" t="s">
        <v>88</v>
      </c>
      <c r="J57" s="1">
        <v>1.0</v>
      </c>
      <c r="K57" s="1">
        <v>500.0</v>
      </c>
      <c r="L57" s="2">
        <f t="shared" si="2"/>
        <v>0.002</v>
      </c>
      <c r="M57" s="6">
        <f t="shared" si="3"/>
        <v>0.003884383352</v>
      </c>
      <c r="N57" s="7">
        <f t="shared" si="4"/>
        <v>38.84383352</v>
      </c>
      <c r="O57" s="8">
        <v>39.0</v>
      </c>
      <c r="P57" s="2" t="str">
        <f t="shared" si="7"/>
        <v>{item,{24551,1},39,10000},</v>
      </c>
    </row>
    <row r="58">
      <c r="G58" s="21">
        <v>24552.0</v>
      </c>
      <c r="H58" s="21" t="s">
        <v>89</v>
      </c>
      <c r="I58" s="21" t="s">
        <v>90</v>
      </c>
      <c r="J58" s="1">
        <v>1.0</v>
      </c>
      <c r="K58" s="1">
        <v>500.0</v>
      </c>
      <c r="L58" s="2">
        <f t="shared" si="2"/>
        <v>0.002</v>
      </c>
      <c r="M58" s="6">
        <f t="shared" si="3"/>
        <v>0.003884383352</v>
      </c>
      <c r="N58" s="7">
        <f t="shared" si="4"/>
        <v>38.84383352</v>
      </c>
      <c r="O58" s="8">
        <v>39.0</v>
      </c>
      <c r="P58" s="2" t="str">
        <f t="shared" si="7"/>
        <v>{item,{24552,1},39,10000},</v>
      </c>
    </row>
    <row r="59">
      <c r="G59" s="21">
        <v>24553.0</v>
      </c>
      <c r="H59" s="21" t="s">
        <v>93</v>
      </c>
      <c r="I59" s="21" t="s">
        <v>94</v>
      </c>
      <c r="J59" s="1">
        <v>1.0</v>
      </c>
      <c r="K59" s="1">
        <v>500.0</v>
      </c>
      <c r="L59" s="2">
        <f t="shared" si="2"/>
        <v>0.002</v>
      </c>
      <c r="M59" s="6">
        <f t="shared" si="3"/>
        <v>0.003884383352</v>
      </c>
      <c r="N59" s="7">
        <f t="shared" si="4"/>
        <v>38.84383352</v>
      </c>
      <c r="O59" s="8">
        <v>39.0</v>
      </c>
      <c r="P59" s="2" t="str">
        <f t="shared" si="7"/>
        <v>{item,{24553,1},39,10000},</v>
      </c>
    </row>
    <row r="60">
      <c r="G60" s="21">
        <v>24554.0</v>
      </c>
      <c r="H60" s="21" t="s">
        <v>96</v>
      </c>
      <c r="I60" s="21" t="s">
        <v>97</v>
      </c>
      <c r="J60" s="1">
        <v>1.0</v>
      </c>
      <c r="K60" s="1">
        <v>500.0</v>
      </c>
      <c r="L60" s="2">
        <f t="shared" si="2"/>
        <v>0.002</v>
      </c>
      <c r="M60" s="6">
        <f t="shared" si="3"/>
        <v>0.003884383352</v>
      </c>
      <c r="N60" s="7">
        <f t="shared" si="4"/>
        <v>38.84383352</v>
      </c>
      <c r="O60" s="8">
        <v>39.0</v>
      </c>
      <c r="P60" s="2" t="str">
        <f t="shared" si="7"/>
        <v>{item,{24554,1},39,10000},</v>
      </c>
    </row>
    <row r="61">
      <c r="G61" s="21">
        <v>24555.0</v>
      </c>
      <c r="H61" s="21" t="s">
        <v>98</v>
      </c>
      <c r="I61" s="21" t="s">
        <v>99</v>
      </c>
      <c r="J61" s="1">
        <v>1.0</v>
      </c>
      <c r="K61" s="1">
        <v>2000.0</v>
      </c>
      <c r="L61" s="2">
        <f t="shared" si="2"/>
        <v>0.0005</v>
      </c>
      <c r="M61" s="6">
        <f t="shared" si="3"/>
        <v>0.000971095838</v>
      </c>
      <c r="N61" s="7">
        <f t="shared" si="4"/>
        <v>9.71095838</v>
      </c>
      <c r="O61" s="8">
        <v>10.0</v>
      </c>
      <c r="P61" s="2" t="str">
        <f t="shared" si="7"/>
        <v>{item,{24555,1},10,10000},</v>
      </c>
    </row>
    <row r="62">
      <c r="G62" s="21">
        <v>24833.0</v>
      </c>
      <c r="H62" s="21" t="s">
        <v>101</v>
      </c>
      <c r="I62" s="20" t="s">
        <v>102</v>
      </c>
      <c r="J62" s="1">
        <v>1.0</v>
      </c>
      <c r="K62" s="1">
        <v>333.0</v>
      </c>
      <c r="L62" s="2">
        <f t="shared" si="2"/>
        <v>0.003003003003</v>
      </c>
      <c r="M62" s="6">
        <f t="shared" si="3"/>
        <v>0.005832407436</v>
      </c>
      <c r="N62" s="7">
        <f t="shared" si="4"/>
        <v>58.32407436</v>
      </c>
      <c r="O62" s="8">
        <v>58.0</v>
      </c>
      <c r="P62" s="2" t="str">
        <f t="shared" si="7"/>
        <v>{item,{24833,1},58,10000},</v>
      </c>
    </row>
    <row r="63">
      <c r="G63" s="21">
        <v>24834.0</v>
      </c>
      <c r="H63" s="21" t="s">
        <v>103</v>
      </c>
      <c r="I63" s="20" t="s">
        <v>104</v>
      </c>
      <c r="J63" s="1">
        <v>1.0</v>
      </c>
      <c r="K63" s="1">
        <v>3333.0</v>
      </c>
      <c r="L63" s="2">
        <f t="shared" si="2"/>
        <v>0.000300030003</v>
      </c>
      <c r="M63" s="6">
        <f t="shared" si="3"/>
        <v>0.0005827157744</v>
      </c>
      <c r="N63" s="7">
        <f t="shared" si="4"/>
        <v>5.827157744</v>
      </c>
      <c r="O63" s="8">
        <v>6.0</v>
      </c>
      <c r="P63" s="2" t="str">
        <f t="shared" si="7"/>
        <v>{item,{24834,1},6,10000},</v>
      </c>
    </row>
    <row r="64">
      <c r="G64" s="21">
        <v>24835.0</v>
      </c>
      <c r="H64" s="21" t="s">
        <v>105</v>
      </c>
      <c r="I64" s="20" t="s">
        <v>106</v>
      </c>
      <c r="J64" s="1">
        <v>1.0</v>
      </c>
      <c r="K64" s="1">
        <v>33333.0</v>
      </c>
      <c r="L64" s="2">
        <f t="shared" si="2"/>
        <v>0.0000300003</v>
      </c>
      <c r="M64" s="6">
        <f t="shared" si="3"/>
        <v>0.00005826633294</v>
      </c>
      <c r="N64" s="7">
        <f t="shared" si="4"/>
        <v>0.5826633294</v>
      </c>
      <c r="O64" s="8">
        <v>1.0</v>
      </c>
      <c r="P64" s="2" t="str">
        <f>"{item,{"&amp;G64&amp;","&amp;J64&amp;"},"&amp;O64&amp;","&amp;$M$2&amp;"}"</f>
        <v>{item,{24835,1},1,10000}</v>
      </c>
    </row>
    <row r="65">
      <c r="G65" s="21"/>
      <c r="H65" s="21"/>
      <c r="I65" s="20"/>
      <c r="M65" s="6"/>
      <c r="N65" s="7"/>
      <c r="P65" s="1" t="s">
        <v>110</v>
      </c>
    </row>
    <row r="66">
      <c r="G66" s="21"/>
      <c r="H66" s="21"/>
      <c r="I66" s="21"/>
      <c r="M66" s="6"/>
      <c r="N66" s="7"/>
    </row>
    <row r="67">
      <c r="G67" s="21"/>
      <c r="H67" s="21"/>
      <c r="I67" s="21"/>
      <c r="M67" s="6"/>
      <c r="N67" s="7"/>
    </row>
    <row r="68">
      <c r="C68" s="31" t="s">
        <v>112</v>
      </c>
      <c r="D68" s="31" t="s">
        <v>113</v>
      </c>
      <c r="E68" s="31" t="s">
        <v>114</v>
      </c>
      <c r="F68" s="31" t="s">
        <v>115</v>
      </c>
      <c r="G68" s="31" t="s">
        <v>117</v>
      </c>
      <c r="H68" s="31" t="s">
        <v>118</v>
      </c>
      <c r="I68" s="31" t="s">
        <v>119</v>
      </c>
      <c r="J68" s="31" t="s">
        <v>120</v>
      </c>
      <c r="K68" s="2">
        <f t="shared" ref="K68:L68" si="9">SUM(K4:K65)</f>
        <v>91569</v>
      </c>
      <c r="L68" s="2">
        <f t="shared" si="9"/>
        <v>0.5148822397</v>
      </c>
      <c r="M68" s="6"/>
      <c r="N68" s="7"/>
    </row>
    <row r="69">
      <c r="M69" s="6"/>
      <c r="N69" s="7"/>
    </row>
    <row r="70">
      <c r="G70" s="21"/>
      <c r="H70" s="21"/>
      <c r="I70" s="20"/>
      <c r="M70" s="6"/>
      <c r="N70" s="7"/>
    </row>
    <row r="71">
      <c r="G71" s="21"/>
      <c r="H71" s="21"/>
      <c r="I71" s="20"/>
      <c r="M71" s="6"/>
      <c r="N71" s="7"/>
    </row>
    <row r="72">
      <c r="C72" s="32" t="s">
        <v>112</v>
      </c>
      <c r="D72" s="32" t="s">
        <v>113</v>
      </c>
      <c r="E72" s="32" t="s">
        <v>114</v>
      </c>
      <c r="F72" s="32" t="s">
        <v>115</v>
      </c>
      <c r="G72" s="32" t="s">
        <v>117</v>
      </c>
      <c r="H72" s="32" t="s">
        <v>118</v>
      </c>
      <c r="I72" s="32" t="s">
        <v>119</v>
      </c>
      <c r="J72" s="32" t="s">
        <v>120</v>
      </c>
      <c r="M72" s="6"/>
      <c r="N72" s="7"/>
    </row>
    <row r="73" ht="60.0" customHeight="1">
      <c r="B73" s="1" t="s">
        <v>123</v>
      </c>
      <c r="C73" s="33" t="s">
        <v>124</v>
      </c>
      <c r="D73" s="33" t="s">
        <v>126</v>
      </c>
      <c r="E73" s="33" t="s">
        <v>127</v>
      </c>
      <c r="F73" s="33" t="s">
        <v>128</v>
      </c>
      <c r="G73" s="33" t="s">
        <v>129</v>
      </c>
      <c r="H73" s="33" t="s">
        <v>130</v>
      </c>
      <c r="I73" s="33" t="s">
        <v>131</v>
      </c>
      <c r="J73" s="33" t="s">
        <v>132</v>
      </c>
      <c r="M73" s="6"/>
      <c r="N73" s="7"/>
    </row>
    <row r="74">
      <c r="C74" s="1" t="s">
        <v>134</v>
      </c>
      <c r="D74" s="1" t="s">
        <v>135</v>
      </c>
      <c r="E74" s="1" t="s">
        <v>136</v>
      </c>
      <c r="F74" s="1" t="s">
        <v>137</v>
      </c>
      <c r="G74" s="1" t="s">
        <v>138</v>
      </c>
      <c r="H74" s="1" t="s">
        <v>139</v>
      </c>
      <c r="I74" s="1" t="s">
        <v>140</v>
      </c>
      <c r="J74" s="1" t="s">
        <v>141</v>
      </c>
    </row>
    <row r="75" ht="27.75" customHeight="1">
      <c r="C75" s="33" t="s">
        <v>142</v>
      </c>
      <c r="D75" s="33" t="s">
        <v>143</v>
      </c>
      <c r="E75" s="33" t="s">
        <v>144</v>
      </c>
      <c r="F75" s="33" t="s">
        <v>145</v>
      </c>
      <c r="G75" s="33" t="s">
        <v>146</v>
      </c>
      <c r="H75" s="33" t="s">
        <v>147</v>
      </c>
      <c r="I75" s="33" t="s">
        <v>148</v>
      </c>
      <c r="J75" s="33" t="s">
        <v>149</v>
      </c>
    </row>
    <row r="76" ht="27.75" customHeight="1">
      <c r="C76" s="33" t="s">
        <v>150</v>
      </c>
      <c r="D76" s="33" t="s">
        <v>151</v>
      </c>
      <c r="E76" s="33" t="s">
        <v>152</v>
      </c>
      <c r="F76" s="33" t="s">
        <v>154</v>
      </c>
      <c r="G76" s="33" t="s">
        <v>155</v>
      </c>
      <c r="H76" s="33" t="s">
        <v>156</v>
      </c>
      <c r="I76" s="33" t="s">
        <v>157</v>
      </c>
      <c r="J76" s="33" t="s">
        <v>158</v>
      </c>
    </row>
    <row r="77" ht="31.5" customHeight="1">
      <c r="C77" s="33" t="s">
        <v>159</v>
      </c>
      <c r="D77" s="33" t="s">
        <v>161</v>
      </c>
      <c r="E77" s="33" t="s">
        <v>162</v>
      </c>
      <c r="F77" s="33" t="s">
        <v>163</v>
      </c>
      <c r="G77" s="33" t="s">
        <v>164</v>
      </c>
      <c r="H77" s="33" t="s">
        <v>165</v>
      </c>
      <c r="I77" s="33" t="s">
        <v>166</v>
      </c>
      <c r="J77" s="33" t="s">
        <v>168</v>
      </c>
    </row>
    <row r="78">
      <c r="C78" s="33" t="s">
        <v>169</v>
      </c>
      <c r="D78" s="33" t="s">
        <v>170</v>
      </c>
      <c r="E78" s="33" t="s">
        <v>171</v>
      </c>
      <c r="F78" s="33" t="s">
        <v>172</v>
      </c>
      <c r="G78" s="33" t="s">
        <v>173</v>
      </c>
      <c r="H78" s="33" t="s">
        <v>174</v>
      </c>
      <c r="I78" s="33" t="s">
        <v>175</v>
      </c>
      <c r="J78" s="33" t="s">
        <v>176</v>
      </c>
    </row>
    <row r="79">
      <c r="C79" s="33" t="s">
        <v>177</v>
      </c>
      <c r="D79" s="33" t="s">
        <v>178</v>
      </c>
      <c r="E79" s="33" t="s">
        <v>179</v>
      </c>
      <c r="F79" s="33" t="s">
        <v>180</v>
      </c>
      <c r="G79" s="33" t="s">
        <v>181</v>
      </c>
      <c r="H79" s="33" t="s">
        <v>182</v>
      </c>
      <c r="I79" s="33" t="s">
        <v>183</v>
      </c>
      <c r="J79" s="33" t="s">
        <v>184</v>
      </c>
    </row>
    <row r="80">
      <c r="C80" s="1" t="s">
        <v>186</v>
      </c>
      <c r="D80" s="1" t="s">
        <v>187</v>
      </c>
      <c r="E80" s="1" t="s">
        <v>189</v>
      </c>
      <c r="F80" s="1" t="s">
        <v>190</v>
      </c>
      <c r="G80" s="1" t="s">
        <v>191</v>
      </c>
      <c r="H80" s="1" t="s">
        <v>192</v>
      </c>
      <c r="I80" s="1" t="s">
        <v>194</v>
      </c>
      <c r="J80" s="1" t="s">
        <v>195</v>
      </c>
    </row>
    <row r="81">
      <c r="C81" s="1" t="s">
        <v>196</v>
      </c>
      <c r="D81" s="1" t="s">
        <v>197</v>
      </c>
      <c r="E81" s="1" t="s">
        <v>198</v>
      </c>
      <c r="F81" s="1" t="s">
        <v>199</v>
      </c>
      <c r="G81" s="1" t="s">
        <v>200</v>
      </c>
      <c r="H81" s="1" t="s">
        <v>201</v>
      </c>
      <c r="I81" s="1" t="s">
        <v>202</v>
      </c>
      <c r="J81" s="1" t="s">
        <v>203</v>
      </c>
    </row>
    <row r="82">
      <c r="C82" s="1" t="s">
        <v>204</v>
      </c>
      <c r="D82" s="1" t="s">
        <v>206</v>
      </c>
      <c r="E82" s="1" t="s">
        <v>207</v>
      </c>
      <c r="F82" s="1" t="s">
        <v>209</v>
      </c>
      <c r="G82" s="1" t="s">
        <v>210</v>
      </c>
      <c r="H82" s="1" t="s">
        <v>213</v>
      </c>
      <c r="I82" s="1" t="s">
        <v>216</v>
      </c>
      <c r="J82" s="1" t="s">
        <v>217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8.38"/>
    <col customWidth="1" min="4" max="4" width="20.75"/>
    <col customWidth="1" min="5" max="5" width="40.88"/>
  </cols>
  <sheetData>
    <row r="1">
      <c r="A1" s="3" t="s">
        <v>6</v>
      </c>
      <c r="B1" s="4"/>
      <c r="C1" s="5"/>
      <c r="D1" s="5"/>
      <c r="E1" s="5"/>
      <c r="F1" s="5"/>
      <c r="G1" s="5"/>
      <c r="H1" s="5"/>
      <c r="I1" s="5"/>
      <c r="J1" s="5"/>
      <c r="K1" s="5"/>
      <c r="L1" s="5"/>
      <c r="M1" s="5"/>
      <c r="N1" s="5"/>
      <c r="O1" s="5"/>
      <c r="P1" s="5"/>
    </row>
    <row r="2">
      <c r="A2" s="5"/>
      <c r="B2" s="9" t="s">
        <v>7</v>
      </c>
      <c r="E2" s="5"/>
      <c r="F2" s="5"/>
      <c r="G2" s="5"/>
      <c r="H2" s="5"/>
      <c r="I2" s="5"/>
      <c r="J2" s="5"/>
      <c r="K2" s="5"/>
      <c r="L2" s="5"/>
      <c r="M2" s="5"/>
      <c r="N2" s="5"/>
      <c r="O2" s="5"/>
      <c r="P2" s="5"/>
    </row>
    <row r="3">
      <c r="A3" s="5"/>
      <c r="B3" s="9" t="s">
        <v>8</v>
      </c>
      <c r="C3" s="9"/>
      <c r="D3" s="9"/>
      <c r="E3" s="9"/>
      <c r="F3" s="9"/>
      <c r="G3" s="9"/>
      <c r="H3" s="5"/>
      <c r="I3" s="5"/>
      <c r="J3" s="5"/>
      <c r="K3" s="5"/>
      <c r="L3" s="5"/>
      <c r="M3" s="5"/>
      <c r="N3" s="5"/>
      <c r="O3" s="5"/>
      <c r="P3" s="5"/>
    </row>
    <row r="4">
      <c r="A4" s="5"/>
      <c r="B4" s="5"/>
      <c r="C4" s="5"/>
      <c r="D4" s="5"/>
      <c r="E4" s="5"/>
      <c r="F4" s="5"/>
      <c r="G4" s="5"/>
      <c r="H4" s="5"/>
      <c r="I4" s="5"/>
      <c r="J4" s="5"/>
      <c r="K4" s="5"/>
      <c r="L4" s="5"/>
      <c r="M4" s="5"/>
      <c r="N4" s="5"/>
      <c r="O4" s="5"/>
      <c r="P4" s="5"/>
    </row>
    <row r="5">
      <c r="A5" s="3" t="s">
        <v>9</v>
      </c>
      <c r="B5" s="4"/>
      <c r="C5" s="5"/>
      <c r="D5" s="5"/>
      <c r="E5" s="5"/>
      <c r="F5" s="5"/>
      <c r="G5" s="5"/>
      <c r="H5" s="5"/>
      <c r="I5" s="5"/>
      <c r="J5" s="5"/>
      <c r="K5" s="5"/>
      <c r="L5" s="5"/>
      <c r="M5" s="5"/>
      <c r="N5" s="5"/>
      <c r="O5" s="5"/>
      <c r="P5" s="5"/>
    </row>
    <row r="6">
      <c r="A6" s="4"/>
      <c r="B6" s="1" t="s">
        <v>10</v>
      </c>
      <c r="C6" s="5"/>
      <c r="D6" s="5"/>
      <c r="E6" s="5"/>
      <c r="F6" s="5"/>
      <c r="G6" s="5"/>
      <c r="H6" s="5"/>
      <c r="I6" s="5"/>
      <c r="J6" s="5"/>
      <c r="K6" s="5"/>
      <c r="L6" s="5"/>
      <c r="M6" s="5"/>
      <c r="N6" s="5"/>
      <c r="O6" s="5"/>
      <c r="P6" s="5"/>
    </row>
    <row r="7">
      <c r="A7" s="4"/>
      <c r="B7" s="1" t="s">
        <v>11</v>
      </c>
      <c r="C7" s="5"/>
      <c r="D7" s="5"/>
      <c r="E7" s="5"/>
      <c r="F7" s="5"/>
      <c r="G7" s="5"/>
      <c r="H7" s="5"/>
      <c r="I7" s="5"/>
      <c r="J7" s="5"/>
      <c r="K7" s="5"/>
      <c r="L7" s="5"/>
      <c r="M7" s="5"/>
      <c r="N7" s="5"/>
      <c r="O7" s="5"/>
      <c r="P7" s="5"/>
    </row>
    <row r="8">
      <c r="A8" s="4"/>
      <c r="B8" s="1" t="s">
        <v>12</v>
      </c>
      <c r="C8" s="5"/>
      <c r="D8" s="5"/>
      <c r="E8" s="5"/>
      <c r="F8" s="5"/>
      <c r="G8" s="5"/>
      <c r="H8" s="5"/>
      <c r="I8" s="5"/>
      <c r="J8" s="5"/>
      <c r="K8" s="5"/>
      <c r="L8" s="5"/>
      <c r="M8" s="5"/>
      <c r="N8" s="5"/>
      <c r="O8" s="5"/>
      <c r="P8" s="5"/>
    </row>
    <row r="9">
      <c r="A9" s="4"/>
      <c r="B9" s="1" t="s">
        <v>14</v>
      </c>
      <c r="C9" s="5"/>
      <c r="D9" s="5"/>
      <c r="E9" s="5"/>
      <c r="F9" s="5"/>
      <c r="G9" s="5"/>
      <c r="H9" s="5"/>
      <c r="J9" s="5"/>
      <c r="K9" s="5"/>
      <c r="L9" s="5"/>
      <c r="M9" s="5"/>
      <c r="N9" s="5"/>
      <c r="O9" s="5"/>
      <c r="P9" s="5"/>
    </row>
    <row r="10">
      <c r="A10" s="3"/>
      <c r="B10" s="4"/>
      <c r="C10" s="5"/>
      <c r="D10" s="5"/>
      <c r="E10" s="5"/>
      <c r="F10" s="5"/>
      <c r="G10" s="5"/>
      <c r="H10" s="5"/>
      <c r="J10" s="5"/>
      <c r="K10" s="5"/>
      <c r="L10" s="5"/>
      <c r="M10" s="5"/>
      <c r="N10" s="5"/>
      <c r="O10" s="5"/>
      <c r="P10" s="5"/>
    </row>
    <row r="11">
      <c r="A11" s="3" t="s">
        <v>15</v>
      </c>
      <c r="B11" s="4"/>
      <c r="C11" s="5"/>
      <c r="D11" s="5"/>
      <c r="E11" s="5"/>
      <c r="F11" s="5"/>
      <c r="G11" s="5"/>
      <c r="H11" s="5"/>
      <c r="I11" s="11"/>
      <c r="J11" s="5"/>
      <c r="K11" s="5"/>
      <c r="L11" s="5"/>
      <c r="M11" s="5"/>
      <c r="N11" s="5"/>
      <c r="O11" s="5"/>
      <c r="P11" s="5"/>
    </row>
    <row r="12">
      <c r="A12" s="5"/>
      <c r="B12" s="12" t="s">
        <v>16</v>
      </c>
      <c r="C12" s="13"/>
      <c r="D12" s="14"/>
      <c r="E12" s="14"/>
      <c r="F12" s="14"/>
      <c r="G12" s="14"/>
      <c r="H12" s="5"/>
      <c r="I12" s="5"/>
      <c r="J12" s="5"/>
      <c r="K12" s="5"/>
      <c r="L12" s="5"/>
      <c r="M12" s="5"/>
      <c r="N12" s="5"/>
      <c r="O12" s="5"/>
      <c r="P12" s="5"/>
    </row>
    <row r="13">
      <c r="A13" s="5"/>
      <c r="B13" s="15" t="s">
        <v>17</v>
      </c>
      <c r="C13" s="13"/>
      <c r="D13" s="14"/>
      <c r="E13" s="14"/>
      <c r="F13" s="14"/>
      <c r="G13" s="14"/>
      <c r="H13" s="5"/>
      <c r="I13" s="5"/>
      <c r="J13" s="5"/>
      <c r="K13" s="5"/>
      <c r="L13" s="5"/>
      <c r="M13" s="5"/>
      <c r="N13" s="5"/>
      <c r="O13" s="5"/>
      <c r="P13" s="5"/>
    </row>
    <row r="14">
      <c r="A14" s="5"/>
      <c r="B14" s="15" t="s">
        <v>20</v>
      </c>
      <c r="C14" s="13"/>
      <c r="D14" s="14"/>
      <c r="E14" s="14"/>
      <c r="F14" s="14"/>
      <c r="G14" s="14"/>
      <c r="H14" s="5"/>
      <c r="I14" s="5"/>
      <c r="J14" s="5"/>
      <c r="K14" s="5"/>
      <c r="L14" s="5"/>
      <c r="M14" s="5"/>
      <c r="N14" s="5"/>
      <c r="O14" s="5"/>
      <c r="P14" s="5"/>
    </row>
    <row r="15">
      <c r="A15" s="5"/>
      <c r="C15" s="13"/>
      <c r="D15" s="14"/>
      <c r="E15" s="14"/>
      <c r="F15" s="14"/>
      <c r="G15" s="14"/>
      <c r="H15" s="5"/>
      <c r="I15" s="5"/>
      <c r="J15" s="5"/>
      <c r="K15" s="5"/>
      <c r="L15" s="5"/>
      <c r="M15" s="5"/>
      <c r="N15" s="5"/>
      <c r="O15" s="5"/>
      <c r="P15" s="5"/>
    </row>
    <row r="16">
      <c r="A16" s="5"/>
      <c r="B16" s="17" t="s">
        <v>25</v>
      </c>
      <c r="C16" s="13"/>
      <c r="D16" s="14"/>
      <c r="E16" s="14"/>
      <c r="F16" s="14"/>
      <c r="G16" s="14"/>
      <c r="H16" s="5"/>
      <c r="I16" s="5"/>
      <c r="J16" s="5"/>
      <c r="K16" s="5"/>
      <c r="L16" s="5"/>
      <c r="M16" s="5"/>
      <c r="N16" s="5"/>
      <c r="O16" s="5"/>
      <c r="P16" s="5"/>
    </row>
    <row r="17">
      <c r="A17" s="5"/>
      <c r="B17" s="18"/>
      <c r="C17" s="13"/>
      <c r="D17" s="14"/>
      <c r="E17" s="14"/>
      <c r="F17" s="14"/>
      <c r="G17" s="14"/>
      <c r="H17" s="5"/>
      <c r="I17" s="5"/>
      <c r="J17" s="5"/>
      <c r="K17" s="5"/>
      <c r="L17" s="5"/>
      <c r="M17" s="5"/>
      <c r="N17" s="5"/>
      <c r="O17" s="5"/>
      <c r="P17" s="5"/>
    </row>
    <row r="18">
      <c r="A18" s="5"/>
      <c r="B18" s="19" t="s">
        <v>29</v>
      </c>
      <c r="C18" s="13"/>
      <c r="D18" s="14"/>
      <c r="E18" s="14"/>
      <c r="F18" s="14"/>
      <c r="G18" s="14"/>
      <c r="H18" s="5"/>
      <c r="I18" s="5"/>
      <c r="J18" s="5"/>
      <c r="K18" s="5"/>
      <c r="L18" s="5"/>
      <c r="M18" s="5"/>
      <c r="N18" s="5"/>
      <c r="O18" s="5"/>
      <c r="P18" s="5"/>
    </row>
    <row r="19">
      <c r="A19" s="5"/>
      <c r="B19" s="15" t="s">
        <v>32</v>
      </c>
      <c r="C19" s="13"/>
      <c r="D19" s="14"/>
      <c r="E19" s="14"/>
      <c r="F19" s="14"/>
      <c r="G19" s="14"/>
      <c r="H19" s="5"/>
      <c r="I19" s="5"/>
      <c r="J19" s="5"/>
      <c r="K19" s="5"/>
      <c r="L19" s="5"/>
      <c r="M19" s="5"/>
      <c r="N19" s="5"/>
      <c r="O19" s="5"/>
      <c r="P19" s="5"/>
    </row>
    <row r="20">
      <c r="A20" s="5"/>
      <c r="B20" s="15"/>
      <c r="C20" s="13"/>
      <c r="D20" s="14"/>
      <c r="E20" s="14"/>
      <c r="F20" s="14"/>
      <c r="G20" s="14"/>
      <c r="H20" s="5"/>
      <c r="I20" s="5"/>
      <c r="J20" s="5"/>
      <c r="K20" s="5"/>
      <c r="L20" s="5"/>
      <c r="M20" s="5"/>
      <c r="N20" s="5"/>
      <c r="O20" s="5"/>
      <c r="P20" s="5"/>
    </row>
    <row r="21">
      <c r="A21" s="5"/>
      <c r="B21" s="15" t="s">
        <v>36</v>
      </c>
      <c r="C21" s="13"/>
      <c r="D21" s="14"/>
      <c r="E21" s="14"/>
      <c r="F21" s="14"/>
      <c r="G21" s="14"/>
      <c r="H21" s="5"/>
      <c r="I21" s="5"/>
      <c r="J21" s="5"/>
      <c r="K21" s="5"/>
      <c r="L21" s="5"/>
      <c r="M21" s="5"/>
      <c r="N21" s="5"/>
      <c r="O21" s="5"/>
      <c r="P21" s="5"/>
    </row>
    <row r="22">
      <c r="A22" s="5"/>
      <c r="B22" s="18"/>
      <c r="C22" s="13"/>
      <c r="D22" s="14"/>
      <c r="E22" s="14"/>
      <c r="F22" s="14"/>
      <c r="G22" s="14"/>
      <c r="H22" s="5"/>
      <c r="I22" s="5"/>
      <c r="J22" s="5"/>
      <c r="K22" s="5"/>
      <c r="L22" s="5"/>
      <c r="M22" s="5"/>
      <c r="N22" s="5"/>
      <c r="O22" s="5"/>
      <c r="P22" s="5"/>
    </row>
    <row r="23">
      <c r="A23" s="5"/>
      <c r="B23" s="18"/>
      <c r="C23" s="13"/>
      <c r="D23" s="14"/>
      <c r="E23" s="14"/>
      <c r="F23" s="14"/>
      <c r="G23" s="14"/>
      <c r="H23" s="5"/>
      <c r="I23" s="5"/>
      <c r="J23" s="5"/>
      <c r="K23" s="5"/>
      <c r="L23" s="5"/>
      <c r="M23" s="5"/>
      <c r="N23" s="5"/>
      <c r="O23" s="5"/>
      <c r="P23" s="5"/>
    </row>
    <row r="24">
      <c r="A24" s="5"/>
      <c r="B24" s="18"/>
      <c r="C24" s="13"/>
      <c r="D24" s="14"/>
      <c r="E24" s="14"/>
      <c r="F24" s="14"/>
      <c r="G24" s="14"/>
      <c r="H24" s="5"/>
      <c r="I24" s="5"/>
      <c r="J24" s="5"/>
      <c r="K24" s="5"/>
      <c r="L24" s="5"/>
      <c r="M24" s="5"/>
      <c r="N24" s="5"/>
      <c r="O24" s="5"/>
      <c r="P24" s="5"/>
    </row>
    <row r="25">
      <c r="A25" s="5"/>
      <c r="B25" s="18"/>
      <c r="C25" s="13"/>
      <c r="D25" s="14"/>
      <c r="E25" s="14"/>
      <c r="F25" s="14"/>
      <c r="G25" s="14"/>
      <c r="H25" s="5"/>
      <c r="I25" s="5"/>
      <c r="J25" s="5"/>
      <c r="K25" s="5"/>
      <c r="L25" s="5"/>
      <c r="M25" s="5"/>
      <c r="N25" s="5"/>
      <c r="O25" s="5"/>
      <c r="P25" s="5"/>
    </row>
    <row r="26">
      <c r="A26" s="5"/>
      <c r="B26" s="18"/>
      <c r="C26" s="13"/>
      <c r="D26" s="14"/>
      <c r="E26" s="14"/>
      <c r="F26" s="14"/>
      <c r="G26" s="14"/>
      <c r="H26" s="5"/>
      <c r="I26" s="5"/>
      <c r="J26" s="5"/>
      <c r="K26" s="5"/>
      <c r="L26" s="5"/>
      <c r="M26" s="5"/>
      <c r="N26" s="5"/>
      <c r="O26" s="5"/>
      <c r="P26" s="5"/>
    </row>
    <row r="27">
      <c r="A27" s="5"/>
      <c r="B27" s="18"/>
      <c r="C27" s="13"/>
      <c r="D27" s="14"/>
      <c r="E27" s="14"/>
      <c r="F27" s="14"/>
      <c r="G27" s="14"/>
      <c r="H27" s="5"/>
      <c r="I27" s="5"/>
      <c r="J27" s="5"/>
      <c r="K27" s="5"/>
      <c r="L27" s="5"/>
      <c r="M27" s="5"/>
      <c r="N27" s="5"/>
      <c r="O27" s="5"/>
      <c r="P27" s="5"/>
    </row>
    <row r="28">
      <c r="A28" s="5"/>
      <c r="B28" s="18"/>
      <c r="C28" s="13"/>
      <c r="D28" s="14"/>
      <c r="E28" s="14"/>
      <c r="F28" s="14"/>
      <c r="G28" s="14"/>
      <c r="H28" s="5"/>
      <c r="I28" s="5"/>
      <c r="J28" s="5"/>
      <c r="K28" s="5"/>
      <c r="L28" s="5"/>
      <c r="M28" s="5"/>
      <c r="N28" s="5"/>
      <c r="O28" s="5"/>
      <c r="P28" s="5"/>
    </row>
    <row r="29">
      <c r="A29" s="5"/>
      <c r="B29" s="18"/>
      <c r="C29" s="13"/>
      <c r="D29" s="14"/>
      <c r="E29" s="14"/>
      <c r="F29" s="14"/>
      <c r="G29" s="14"/>
      <c r="H29" s="5"/>
      <c r="I29" s="5"/>
      <c r="J29" s="5"/>
      <c r="K29" s="5"/>
      <c r="L29" s="5"/>
      <c r="M29" s="5"/>
      <c r="N29" s="5"/>
      <c r="O29" s="5"/>
      <c r="P29" s="5"/>
    </row>
    <row r="30">
      <c r="A30" s="5"/>
      <c r="B30" s="18"/>
      <c r="C30" s="13"/>
      <c r="D30" s="14"/>
      <c r="E30" s="14"/>
      <c r="F30" s="14"/>
      <c r="G30" s="14"/>
      <c r="H30" s="5"/>
      <c r="I30" s="5"/>
      <c r="J30" s="5"/>
      <c r="K30" s="5"/>
      <c r="L30" s="5"/>
      <c r="M30" s="5"/>
      <c r="N30" s="5"/>
      <c r="O30" s="5"/>
      <c r="P30" s="5"/>
    </row>
    <row r="31">
      <c r="A31" s="5"/>
      <c r="B31" s="18"/>
      <c r="C31" s="13"/>
      <c r="D31" s="14"/>
      <c r="E31" s="14"/>
      <c r="F31" s="14"/>
      <c r="G31" s="14"/>
      <c r="H31" s="5"/>
      <c r="I31" s="5"/>
      <c r="J31" s="5"/>
      <c r="K31" s="5"/>
      <c r="L31" s="5"/>
      <c r="M31" s="5"/>
      <c r="N31" s="5"/>
      <c r="O31" s="5"/>
      <c r="P31" s="5"/>
    </row>
    <row r="32">
      <c r="A32" s="5"/>
      <c r="B32" s="18"/>
      <c r="C32" s="13"/>
      <c r="D32" s="14"/>
      <c r="E32" s="14"/>
      <c r="F32" s="14"/>
      <c r="G32" s="14"/>
      <c r="H32" s="5"/>
      <c r="I32" s="5"/>
      <c r="J32" s="5"/>
      <c r="K32" s="5"/>
      <c r="L32" s="5"/>
      <c r="M32" s="5"/>
      <c r="N32" s="5"/>
      <c r="O32" s="5"/>
      <c r="P32" s="5"/>
    </row>
    <row r="33">
      <c r="A33" s="5"/>
      <c r="B33" s="18"/>
      <c r="C33" s="13"/>
      <c r="D33" s="14"/>
      <c r="E33" s="14"/>
      <c r="F33" s="14"/>
      <c r="G33" s="14"/>
      <c r="H33" s="5"/>
      <c r="I33" s="5"/>
      <c r="J33" s="5"/>
      <c r="K33" s="5"/>
      <c r="L33" s="5"/>
      <c r="M33" s="5"/>
      <c r="N33" s="5"/>
      <c r="O33" s="5"/>
      <c r="P33" s="5"/>
    </row>
    <row r="34">
      <c r="A34" s="5"/>
      <c r="B34" s="18"/>
      <c r="C34" s="13"/>
      <c r="D34" s="14"/>
      <c r="E34" s="14"/>
      <c r="F34" s="14"/>
      <c r="G34" s="14"/>
      <c r="H34" s="5"/>
      <c r="I34" s="5"/>
      <c r="J34" s="5"/>
      <c r="K34" s="5"/>
      <c r="L34" s="5"/>
      <c r="M34" s="5"/>
      <c r="N34" s="5"/>
      <c r="O34" s="5"/>
      <c r="P34" s="5"/>
    </row>
    <row r="35">
      <c r="A35" s="5"/>
      <c r="B35" s="18"/>
      <c r="C35" s="13"/>
      <c r="D35" s="14"/>
      <c r="E35" s="14"/>
      <c r="F35" s="14"/>
      <c r="G35" s="14"/>
      <c r="H35" s="5"/>
      <c r="I35" s="5"/>
      <c r="J35" s="5"/>
      <c r="K35" s="5"/>
      <c r="L35" s="5"/>
      <c r="M35" s="5"/>
      <c r="N35" s="5"/>
      <c r="O35" s="5"/>
      <c r="P35" s="5"/>
    </row>
    <row r="36">
      <c r="A36" s="5"/>
      <c r="B36" s="18"/>
      <c r="C36" s="13"/>
      <c r="D36" s="14"/>
      <c r="E36" s="14"/>
      <c r="F36" s="14"/>
      <c r="G36" s="14"/>
      <c r="H36" s="5"/>
      <c r="I36" s="5"/>
      <c r="J36" s="5"/>
      <c r="K36" s="5"/>
      <c r="L36" s="5"/>
      <c r="M36" s="5"/>
      <c r="N36" s="5"/>
      <c r="O36" s="5"/>
      <c r="P36" s="5"/>
    </row>
    <row r="37">
      <c r="A37" s="5"/>
      <c r="B37" s="18"/>
      <c r="C37" s="13"/>
      <c r="D37" s="14"/>
      <c r="E37" s="14"/>
      <c r="F37" s="14"/>
      <c r="G37" s="14"/>
      <c r="H37" s="5"/>
      <c r="I37" s="5"/>
      <c r="J37" s="5"/>
      <c r="K37" s="5"/>
      <c r="L37" s="5"/>
      <c r="M37" s="5"/>
      <c r="N37" s="5"/>
      <c r="O37" s="5"/>
      <c r="P37" s="5"/>
    </row>
    <row r="38">
      <c r="A38" s="5"/>
      <c r="B38" s="18"/>
      <c r="C38" s="13"/>
      <c r="D38" s="14"/>
      <c r="E38" s="14"/>
      <c r="F38" s="14"/>
      <c r="G38" s="14"/>
      <c r="H38" s="5"/>
      <c r="I38" s="5"/>
      <c r="J38" s="5"/>
      <c r="K38" s="5"/>
      <c r="L38" s="5"/>
      <c r="M38" s="5"/>
      <c r="N38" s="5"/>
      <c r="O38" s="5"/>
      <c r="P38" s="5"/>
    </row>
    <row r="39">
      <c r="A39" s="5"/>
      <c r="B39" s="18"/>
      <c r="C39" s="13"/>
      <c r="D39" s="14"/>
      <c r="E39" s="14"/>
      <c r="F39" s="14"/>
      <c r="G39" s="14"/>
      <c r="H39" s="5"/>
      <c r="I39" s="5"/>
      <c r="J39" s="5"/>
      <c r="K39" s="5"/>
      <c r="L39" s="5"/>
      <c r="M39" s="5"/>
      <c r="N39" s="5"/>
      <c r="O39" s="5"/>
      <c r="P39" s="5"/>
    </row>
    <row r="40">
      <c r="A40" s="5"/>
      <c r="B40" s="18"/>
      <c r="C40" s="13"/>
      <c r="D40" s="14"/>
      <c r="E40" s="14"/>
      <c r="F40" s="14"/>
      <c r="G40" s="14"/>
      <c r="H40" s="5"/>
      <c r="I40" s="5"/>
      <c r="J40" s="5"/>
      <c r="K40" s="5"/>
      <c r="L40" s="5"/>
      <c r="M40" s="5"/>
      <c r="N40" s="5"/>
      <c r="O40" s="5"/>
      <c r="P40" s="5"/>
    </row>
    <row r="41">
      <c r="A41" s="5"/>
      <c r="B41" s="18"/>
      <c r="C41" s="13"/>
      <c r="D41" s="14"/>
      <c r="E41" s="14"/>
      <c r="F41" s="14"/>
      <c r="G41" s="14"/>
      <c r="H41" s="5"/>
      <c r="I41" s="5"/>
      <c r="J41" s="5"/>
      <c r="K41" s="5"/>
      <c r="L41" s="5"/>
      <c r="M41" s="5"/>
      <c r="N41" s="5"/>
      <c r="O41" s="5"/>
      <c r="P41" s="5"/>
    </row>
    <row r="42">
      <c r="A42" s="5"/>
      <c r="B42" s="18"/>
      <c r="C42" s="13"/>
      <c r="D42" s="14"/>
      <c r="E42" s="14"/>
      <c r="F42" s="14"/>
      <c r="G42" s="14"/>
      <c r="H42" s="5"/>
      <c r="I42" s="5"/>
      <c r="J42" s="5"/>
      <c r="K42" s="5"/>
      <c r="L42" s="5"/>
      <c r="M42" s="5"/>
      <c r="N42" s="5"/>
      <c r="O42" s="5"/>
      <c r="P42" s="5"/>
    </row>
    <row r="43">
      <c r="A43" s="5"/>
      <c r="B43" s="18"/>
      <c r="C43" s="13"/>
      <c r="D43" s="14"/>
      <c r="E43" s="14"/>
      <c r="F43" s="14"/>
      <c r="G43" s="14"/>
      <c r="H43" s="5"/>
      <c r="I43" s="5"/>
      <c r="J43" s="5"/>
      <c r="K43" s="5"/>
      <c r="L43" s="5"/>
      <c r="M43" s="5"/>
      <c r="N43" s="5"/>
      <c r="O43" s="5"/>
      <c r="P43" s="5"/>
    </row>
    <row r="44">
      <c r="A44" s="5"/>
      <c r="B44" s="18"/>
      <c r="C44" s="13"/>
      <c r="D44" s="14"/>
      <c r="E44" s="14"/>
      <c r="F44" s="14"/>
      <c r="G44" s="14"/>
      <c r="H44" s="5"/>
      <c r="I44" s="5"/>
      <c r="J44" s="5"/>
      <c r="K44" s="5"/>
      <c r="L44" s="5"/>
      <c r="M44" s="5"/>
      <c r="N44" s="5"/>
      <c r="O44" s="5"/>
      <c r="P44" s="5"/>
    </row>
    <row r="45">
      <c r="A45" s="5"/>
      <c r="B45" s="18"/>
      <c r="C45" s="13"/>
      <c r="D45" s="14"/>
      <c r="E45" s="14"/>
      <c r="F45" s="14"/>
      <c r="G45" s="14"/>
      <c r="H45" s="5"/>
      <c r="I45" s="5"/>
      <c r="J45" s="5"/>
      <c r="K45" s="5"/>
      <c r="L45" s="5"/>
      <c r="M45" s="5"/>
      <c r="N45" s="5"/>
      <c r="O45" s="5"/>
      <c r="P45" s="5"/>
    </row>
    <row r="46">
      <c r="A46" s="5"/>
      <c r="B46" s="18"/>
      <c r="C46" s="13"/>
      <c r="D46" s="14"/>
      <c r="E46" s="14"/>
      <c r="F46" s="14"/>
      <c r="G46" s="14"/>
      <c r="H46" s="5"/>
      <c r="I46" s="5"/>
      <c r="J46" s="5"/>
      <c r="K46" s="5"/>
      <c r="L46" s="5"/>
      <c r="M46" s="5"/>
      <c r="N46" s="5"/>
      <c r="O46" s="5"/>
      <c r="P46" s="5"/>
    </row>
    <row r="47">
      <c r="A47" s="5"/>
      <c r="B47" s="18"/>
      <c r="C47" s="13"/>
      <c r="D47" s="14"/>
      <c r="E47" s="14"/>
      <c r="F47" s="14"/>
      <c r="G47" s="14"/>
      <c r="H47" s="5"/>
      <c r="I47" s="5"/>
      <c r="J47" s="5"/>
      <c r="K47" s="5"/>
      <c r="L47" s="5"/>
      <c r="M47" s="5"/>
      <c r="N47" s="5"/>
      <c r="O47" s="5"/>
      <c r="P47" s="5"/>
    </row>
    <row r="48">
      <c r="A48" s="5"/>
      <c r="B48" s="18"/>
      <c r="C48" s="13"/>
      <c r="D48" s="14"/>
      <c r="E48" s="14"/>
      <c r="F48" s="14"/>
      <c r="G48" s="14"/>
      <c r="H48" s="5"/>
      <c r="I48" s="5"/>
      <c r="J48" s="5"/>
      <c r="K48" s="5"/>
      <c r="L48" s="5"/>
      <c r="M48" s="5"/>
      <c r="N48" s="5"/>
      <c r="O48" s="5"/>
      <c r="P48" s="5"/>
    </row>
    <row r="49">
      <c r="A49" s="5"/>
      <c r="B49" s="18"/>
      <c r="C49" s="13"/>
      <c r="D49" s="14"/>
      <c r="E49" s="14"/>
      <c r="F49" s="14"/>
      <c r="G49" s="14"/>
      <c r="H49" s="5"/>
      <c r="I49" s="5"/>
      <c r="J49" s="5"/>
      <c r="K49" s="5"/>
      <c r="L49" s="5"/>
      <c r="M49" s="5"/>
      <c r="N49" s="5"/>
      <c r="O49" s="5"/>
      <c r="P49" s="5"/>
    </row>
    <row r="50">
      <c r="A50" s="5"/>
      <c r="B50" s="18"/>
      <c r="C50" s="13"/>
      <c r="D50" s="14"/>
      <c r="E50" s="14"/>
      <c r="F50" s="14"/>
      <c r="G50" s="14"/>
      <c r="H50" s="5"/>
      <c r="I50" s="5"/>
      <c r="J50" s="5"/>
      <c r="K50" s="5"/>
      <c r="L50" s="5"/>
      <c r="M50" s="5"/>
      <c r="N50" s="5"/>
      <c r="O50" s="5"/>
      <c r="P50" s="5"/>
    </row>
    <row r="51">
      <c r="A51" s="5"/>
      <c r="B51" s="18"/>
      <c r="C51" s="13"/>
      <c r="D51" s="14"/>
      <c r="E51" s="14"/>
      <c r="F51" s="14"/>
      <c r="G51" s="14"/>
      <c r="H51" s="5"/>
      <c r="I51" s="5"/>
      <c r="J51" s="5"/>
      <c r="K51" s="5"/>
      <c r="L51" s="5"/>
      <c r="M51" s="5"/>
      <c r="N51" s="5"/>
      <c r="O51" s="5"/>
      <c r="P51" s="5"/>
    </row>
    <row r="52">
      <c r="A52" s="5"/>
      <c r="B52" s="17" t="s">
        <v>73</v>
      </c>
      <c r="C52" s="17"/>
      <c r="D52" s="14"/>
      <c r="E52" s="14"/>
      <c r="F52" s="14"/>
      <c r="G52" s="14"/>
      <c r="H52" s="5"/>
      <c r="I52" s="5"/>
      <c r="J52" s="5"/>
      <c r="K52" s="5"/>
      <c r="L52" s="5"/>
      <c r="M52" s="5"/>
      <c r="N52" s="5"/>
      <c r="O52" s="5"/>
      <c r="P52" s="5"/>
    </row>
    <row r="53">
      <c r="A53" s="5"/>
      <c r="B53" s="17" t="s">
        <v>76</v>
      </c>
      <c r="C53" s="13"/>
      <c r="D53" s="14"/>
      <c r="E53" s="14"/>
      <c r="F53" s="14"/>
      <c r="G53" s="14"/>
      <c r="H53" s="5"/>
      <c r="I53" s="5"/>
      <c r="J53" s="5"/>
      <c r="K53" s="5"/>
      <c r="L53" s="5"/>
      <c r="M53" s="5"/>
      <c r="N53" s="5"/>
      <c r="O53" s="5"/>
      <c r="P53" s="5"/>
    </row>
    <row r="54">
      <c r="A54" s="5"/>
      <c r="B54" s="15" t="s">
        <v>77</v>
      </c>
      <c r="C54" s="13"/>
      <c r="D54" s="14"/>
      <c r="E54" s="14"/>
      <c r="F54" s="14"/>
      <c r="G54" s="14"/>
      <c r="H54" s="5"/>
      <c r="I54" s="5"/>
      <c r="J54" s="5"/>
      <c r="K54" s="5"/>
      <c r="L54" s="5"/>
      <c r="M54" s="5"/>
      <c r="N54" s="5"/>
      <c r="O54" s="5"/>
      <c r="P54" s="5"/>
    </row>
    <row r="55">
      <c r="A55" s="5"/>
      <c r="C55" s="13"/>
      <c r="D55" s="14"/>
      <c r="E55" s="14"/>
      <c r="F55" s="14"/>
      <c r="G55" s="14"/>
      <c r="H55" s="5"/>
      <c r="I55" s="5"/>
      <c r="J55" s="5"/>
      <c r="K55" s="5"/>
      <c r="L55" s="5"/>
      <c r="M55" s="5"/>
      <c r="N55" s="5"/>
      <c r="O55" s="5"/>
      <c r="P55" s="5"/>
    </row>
    <row r="56">
      <c r="A56" s="5"/>
      <c r="C56" s="13"/>
      <c r="D56" s="14"/>
      <c r="E56" s="14"/>
      <c r="F56" s="14"/>
      <c r="G56" s="14"/>
      <c r="H56" s="5"/>
      <c r="I56" s="5"/>
      <c r="J56" s="5"/>
      <c r="K56" s="5"/>
      <c r="L56" s="5"/>
      <c r="M56" s="5"/>
      <c r="N56" s="5"/>
      <c r="O56" s="5"/>
      <c r="P56" s="5"/>
    </row>
    <row r="57">
      <c r="A57" s="5"/>
      <c r="B57" s="12" t="s">
        <v>78</v>
      </c>
      <c r="C57" s="27" t="s">
        <v>79</v>
      </c>
      <c r="D57" s="14"/>
      <c r="E57" s="14"/>
      <c r="F57" s="14"/>
      <c r="G57" s="14"/>
      <c r="H57" s="5"/>
      <c r="I57" s="5"/>
      <c r="J57" s="5"/>
      <c r="K57" s="5"/>
      <c r="L57" s="5"/>
      <c r="M57" s="5"/>
      <c r="N57" s="5"/>
      <c r="O57" s="5"/>
      <c r="P57" s="5"/>
    </row>
    <row r="58">
      <c r="A58" s="5"/>
      <c r="B58" s="18"/>
      <c r="C58" s="27" t="s">
        <v>80</v>
      </c>
      <c r="D58" s="14"/>
      <c r="E58" s="14"/>
      <c r="F58" s="14"/>
      <c r="G58" s="14"/>
      <c r="H58" s="5"/>
      <c r="I58" s="5"/>
      <c r="J58" s="5"/>
      <c r="K58" s="5"/>
      <c r="L58" s="5"/>
      <c r="M58" s="5"/>
      <c r="N58" s="5"/>
      <c r="O58" s="5"/>
      <c r="P58" s="5"/>
    </row>
    <row r="59">
      <c r="A59" s="5"/>
      <c r="B59" s="18"/>
      <c r="C59" s="27" t="s">
        <v>83</v>
      </c>
      <c r="D59" s="14"/>
      <c r="E59" s="14"/>
      <c r="F59" s="14"/>
      <c r="G59" s="14"/>
      <c r="H59" s="5"/>
      <c r="I59" s="5"/>
      <c r="J59" s="5"/>
      <c r="K59" s="5"/>
      <c r="L59" s="5"/>
      <c r="M59" s="5"/>
      <c r="N59" s="5"/>
      <c r="O59" s="5"/>
      <c r="P59" s="5"/>
    </row>
    <row r="60">
      <c r="A60" s="5"/>
      <c r="B60" s="18"/>
      <c r="C60" s="28" t="s">
        <v>86</v>
      </c>
      <c r="D60" s="14"/>
      <c r="E60" s="14"/>
      <c r="F60" s="14"/>
      <c r="G60" s="14"/>
      <c r="H60" s="5"/>
      <c r="I60" s="5"/>
      <c r="J60" s="5"/>
      <c r="K60" s="5"/>
      <c r="L60" s="5"/>
      <c r="M60" s="5"/>
      <c r="N60" s="5"/>
      <c r="O60" s="5"/>
      <c r="P60" s="5"/>
    </row>
    <row r="61">
      <c r="A61" s="5"/>
      <c r="B61" s="18"/>
      <c r="C61" s="13"/>
      <c r="D61" s="14"/>
      <c r="E61" s="14"/>
      <c r="F61" s="14"/>
      <c r="G61" s="14"/>
      <c r="H61" s="5"/>
      <c r="I61" s="5"/>
      <c r="J61" s="5"/>
      <c r="K61" s="5"/>
      <c r="L61" s="5"/>
      <c r="M61" s="5"/>
      <c r="N61" s="5"/>
      <c r="O61" s="5"/>
      <c r="P61" s="5"/>
    </row>
    <row r="62">
      <c r="A62" s="5"/>
      <c r="B62" s="12" t="s">
        <v>91</v>
      </c>
      <c r="C62" s="29" t="s">
        <v>92</v>
      </c>
      <c r="D62" s="14"/>
      <c r="E62" s="14"/>
      <c r="F62" s="14"/>
      <c r="G62" s="14"/>
      <c r="H62" s="5"/>
      <c r="I62" s="5"/>
      <c r="J62" s="5"/>
      <c r="K62" s="5"/>
      <c r="L62" s="5"/>
      <c r="M62" s="5"/>
      <c r="N62" s="5"/>
      <c r="O62" s="5"/>
      <c r="P62" s="5"/>
    </row>
    <row r="63">
      <c r="A63" s="5"/>
      <c r="B63" s="18"/>
      <c r="C63" s="1" t="s">
        <v>95</v>
      </c>
      <c r="D63" s="14"/>
      <c r="E63" s="14"/>
      <c r="F63" s="14"/>
      <c r="G63" s="14"/>
      <c r="H63" s="5"/>
      <c r="I63" s="5"/>
      <c r="J63" s="5"/>
      <c r="K63" s="5"/>
      <c r="L63" s="5"/>
      <c r="M63" s="5"/>
      <c r="N63" s="5"/>
      <c r="O63" s="5"/>
      <c r="P63" s="5"/>
    </row>
    <row r="64">
      <c r="A64" s="5"/>
      <c r="B64" s="12"/>
      <c r="C64" s="13"/>
      <c r="D64" s="14"/>
      <c r="E64" s="14"/>
      <c r="F64" s="14"/>
      <c r="G64" s="14"/>
      <c r="H64" s="5"/>
      <c r="I64" s="5"/>
      <c r="J64" s="5"/>
      <c r="K64" s="5"/>
      <c r="L64" s="5"/>
      <c r="M64" s="5"/>
      <c r="N64" s="5"/>
      <c r="O64" s="5"/>
      <c r="P64" s="5"/>
    </row>
    <row r="65">
      <c r="A65" s="5"/>
      <c r="B65" s="12" t="s">
        <v>100</v>
      </c>
      <c r="C65" s="13"/>
      <c r="D65" s="14"/>
      <c r="E65" s="14"/>
      <c r="F65" s="14"/>
      <c r="G65" s="14"/>
      <c r="H65" s="5"/>
      <c r="I65" s="5"/>
      <c r="J65" s="5"/>
      <c r="K65" s="5"/>
      <c r="L65" s="5"/>
      <c r="M65" s="5"/>
      <c r="N65" s="5"/>
      <c r="O65" s="5"/>
      <c r="P65" s="5"/>
    </row>
    <row r="66">
      <c r="A66" s="5"/>
      <c r="B66" s="18"/>
      <c r="C66" s="13"/>
      <c r="D66" s="14"/>
      <c r="E66" s="14"/>
      <c r="F66" s="14"/>
      <c r="G66" s="14"/>
      <c r="H66" s="5"/>
      <c r="I66" s="5"/>
      <c r="J66" s="5"/>
      <c r="K66" s="5"/>
      <c r="L66" s="5"/>
      <c r="M66" s="5"/>
      <c r="N66" s="5"/>
      <c r="O66" s="5"/>
      <c r="P66" s="5"/>
    </row>
    <row r="67">
      <c r="A67" s="5"/>
      <c r="B67" s="18"/>
      <c r="C67" s="13"/>
      <c r="D67" s="14"/>
      <c r="E67" s="14"/>
      <c r="F67" s="14"/>
      <c r="G67" s="14"/>
      <c r="H67" s="5"/>
      <c r="I67" s="5"/>
      <c r="J67" s="5"/>
      <c r="K67" s="5"/>
      <c r="L67" s="5"/>
      <c r="M67" s="5"/>
      <c r="N67" s="5"/>
      <c r="O67" s="5"/>
      <c r="P67" s="5"/>
    </row>
    <row r="68">
      <c r="A68" s="5"/>
      <c r="B68" s="17" t="s">
        <v>107</v>
      </c>
      <c r="C68" s="13"/>
      <c r="D68" s="14"/>
      <c r="H68" s="5"/>
      <c r="I68" s="5"/>
      <c r="J68" s="5"/>
      <c r="K68" s="5"/>
      <c r="L68" s="5"/>
      <c r="M68" s="5"/>
      <c r="N68" s="5"/>
      <c r="O68" s="5"/>
      <c r="P68" s="5"/>
    </row>
    <row r="69">
      <c r="A69" s="5"/>
      <c r="B69" s="15" t="s">
        <v>108</v>
      </c>
      <c r="C69" s="5"/>
      <c r="D69" s="5"/>
      <c r="E69" s="5"/>
      <c r="F69" s="5"/>
      <c r="G69" s="5"/>
      <c r="H69" s="5"/>
      <c r="I69" s="5"/>
      <c r="J69" s="5"/>
      <c r="K69" s="5"/>
      <c r="L69" s="5"/>
      <c r="M69" s="5"/>
      <c r="N69" s="5"/>
      <c r="O69" s="5"/>
      <c r="P69" s="5"/>
    </row>
    <row r="70">
      <c r="A70" s="5"/>
      <c r="B70" s="15" t="s">
        <v>109</v>
      </c>
      <c r="C70" s="29"/>
      <c r="D70" s="29"/>
      <c r="E70" s="29"/>
      <c r="F70" s="29"/>
      <c r="G70" s="5"/>
      <c r="H70" s="5"/>
      <c r="I70" s="5"/>
      <c r="J70" s="5"/>
      <c r="K70" s="5"/>
      <c r="L70" s="5"/>
      <c r="M70" s="5"/>
      <c r="N70" s="5"/>
      <c r="O70" s="5"/>
      <c r="P70" s="5"/>
    </row>
    <row r="71">
      <c r="A71" s="5"/>
      <c r="B71" s="15" t="s">
        <v>111</v>
      </c>
      <c r="C71" s="30"/>
      <c r="D71" s="30"/>
      <c r="E71" s="30"/>
      <c r="F71" s="30"/>
      <c r="G71" s="5"/>
      <c r="H71" s="5"/>
      <c r="I71" s="5"/>
      <c r="J71" s="5"/>
      <c r="K71" s="5"/>
      <c r="L71" s="5"/>
      <c r="M71" s="5"/>
      <c r="N71" s="5"/>
      <c r="O71" s="5"/>
      <c r="P71" s="5"/>
    </row>
    <row r="72">
      <c r="A72" s="5"/>
      <c r="B72" s="17" t="s">
        <v>116</v>
      </c>
      <c r="C72" s="30"/>
      <c r="D72" s="30"/>
      <c r="E72" s="30"/>
      <c r="F72" s="30"/>
      <c r="G72" s="5"/>
      <c r="H72" s="5"/>
      <c r="I72" s="5"/>
      <c r="J72" s="5"/>
      <c r="K72" s="5"/>
      <c r="L72" s="5"/>
      <c r="M72" s="5"/>
      <c r="N72" s="5"/>
      <c r="O72" s="5"/>
      <c r="P72" s="5"/>
    </row>
    <row r="73">
      <c r="A73" s="5"/>
      <c r="B73" s="15" t="s">
        <v>121</v>
      </c>
      <c r="C73" s="30"/>
      <c r="D73" s="30"/>
      <c r="E73" s="30"/>
      <c r="F73" s="30"/>
      <c r="G73" s="5"/>
      <c r="H73" s="5"/>
      <c r="I73" s="5"/>
      <c r="J73" s="5"/>
      <c r="K73" s="5"/>
      <c r="L73" s="5"/>
      <c r="M73" s="5"/>
      <c r="N73" s="5"/>
      <c r="O73" s="5"/>
      <c r="P73" s="5"/>
    </row>
    <row r="74">
      <c r="A74" s="5"/>
      <c r="B74" s="15" t="s">
        <v>122</v>
      </c>
      <c r="C74" s="30"/>
      <c r="D74" s="30"/>
      <c r="E74" s="30"/>
      <c r="F74" s="30"/>
      <c r="G74" s="5"/>
      <c r="H74" s="5"/>
      <c r="I74" s="5"/>
      <c r="J74" s="5"/>
      <c r="K74" s="5"/>
      <c r="L74" s="5"/>
      <c r="M74" s="5"/>
      <c r="N74" s="5"/>
      <c r="O74" s="5"/>
      <c r="P74" s="5"/>
    </row>
    <row r="75">
      <c r="A75" s="5"/>
      <c r="B75" s="15"/>
      <c r="C75" s="30"/>
      <c r="D75" s="30"/>
      <c r="E75" s="30"/>
      <c r="F75" s="30"/>
      <c r="G75" s="5"/>
      <c r="H75" s="5"/>
      <c r="I75" s="5"/>
      <c r="J75" s="5"/>
      <c r="K75" s="5"/>
      <c r="L75" s="5"/>
      <c r="M75" s="5"/>
      <c r="N75" s="5"/>
      <c r="O75" s="5"/>
      <c r="P75" s="5"/>
    </row>
    <row r="76">
      <c r="A76" s="5"/>
      <c r="B76" s="15" t="s">
        <v>125</v>
      </c>
      <c r="C76" s="30"/>
      <c r="D76" s="30"/>
      <c r="E76" s="30"/>
      <c r="F76" s="30"/>
      <c r="G76" s="5"/>
      <c r="H76" s="5"/>
      <c r="I76" s="5"/>
      <c r="J76" s="5"/>
      <c r="K76" s="5"/>
      <c r="L76" s="5"/>
      <c r="M76" s="5"/>
      <c r="N76" s="5"/>
      <c r="O76" s="5"/>
      <c r="P76" s="5"/>
    </row>
    <row r="77">
      <c r="A77" s="5"/>
      <c r="B77" s="15" t="s">
        <v>133</v>
      </c>
      <c r="C77" s="30"/>
      <c r="D77" s="30"/>
      <c r="E77" s="30"/>
      <c r="F77" s="30"/>
      <c r="G77" s="5"/>
      <c r="H77" s="5"/>
      <c r="I77" s="5"/>
      <c r="J77" s="5"/>
      <c r="K77" s="5"/>
      <c r="L77" s="5"/>
      <c r="M77" s="5"/>
      <c r="N77" s="5"/>
      <c r="O77" s="5"/>
      <c r="P77" s="5"/>
    </row>
    <row r="78">
      <c r="A78" s="5"/>
      <c r="C78" s="30"/>
      <c r="D78" s="30"/>
      <c r="E78" s="30"/>
      <c r="F78" s="30"/>
      <c r="G78" s="5"/>
      <c r="H78" s="5"/>
      <c r="I78" s="5"/>
      <c r="J78" s="5"/>
      <c r="K78" s="5"/>
      <c r="L78" s="5"/>
      <c r="M78" s="5"/>
      <c r="N78" s="5"/>
      <c r="O78" s="5"/>
      <c r="P78" s="5"/>
    </row>
    <row r="79">
      <c r="A79" s="5"/>
      <c r="B79" s="15" t="s">
        <v>153</v>
      </c>
      <c r="C79" s="30"/>
      <c r="D79" s="30"/>
      <c r="E79" s="30"/>
      <c r="F79" s="30"/>
      <c r="G79" s="5"/>
      <c r="H79" s="5"/>
      <c r="I79" s="5"/>
      <c r="J79" s="5"/>
      <c r="K79" s="5"/>
      <c r="L79" s="5"/>
      <c r="M79" s="5"/>
      <c r="N79" s="5"/>
      <c r="O79" s="5"/>
      <c r="P79" s="5"/>
    </row>
    <row r="80">
      <c r="A80" s="5"/>
      <c r="B80" s="15" t="s">
        <v>160</v>
      </c>
      <c r="C80" s="30"/>
      <c r="D80" s="30"/>
      <c r="E80" s="30"/>
      <c r="F80" s="30"/>
      <c r="G80" s="5"/>
      <c r="H80" s="5"/>
      <c r="I80" s="5"/>
      <c r="J80" s="5"/>
      <c r="K80" s="5"/>
      <c r="L80" s="5"/>
      <c r="M80" s="5"/>
      <c r="N80" s="5"/>
      <c r="O80" s="5"/>
      <c r="P80" s="5"/>
    </row>
    <row r="81">
      <c r="A81" s="5"/>
      <c r="B81" s="15" t="s">
        <v>167</v>
      </c>
      <c r="C81" s="30"/>
      <c r="D81" s="30"/>
      <c r="E81" s="30"/>
      <c r="F81" s="30"/>
      <c r="G81" s="5"/>
      <c r="H81" s="5"/>
      <c r="I81" s="5"/>
      <c r="J81" s="5"/>
      <c r="K81" s="5"/>
      <c r="L81" s="5"/>
      <c r="M81" s="5"/>
      <c r="N81" s="5"/>
      <c r="O81" s="5"/>
      <c r="P81" s="5"/>
    </row>
    <row r="82">
      <c r="A82" s="5"/>
      <c r="B82" s="15"/>
      <c r="C82" s="30"/>
      <c r="D82" s="30"/>
      <c r="E82" s="30"/>
      <c r="F82" s="30"/>
      <c r="G82" s="5"/>
      <c r="H82" s="5"/>
      <c r="I82" s="5"/>
      <c r="J82" s="5"/>
      <c r="K82" s="5"/>
      <c r="L82" s="5"/>
      <c r="M82" s="5"/>
      <c r="N82" s="5"/>
      <c r="O82" s="5"/>
      <c r="P82" s="5"/>
    </row>
    <row r="83">
      <c r="A83" s="5"/>
      <c r="B83" s="15" t="s">
        <v>185</v>
      </c>
      <c r="C83" s="30"/>
      <c r="D83" s="30"/>
      <c r="E83" s="30"/>
      <c r="F83" s="30"/>
      <c r="G83" s="5"/>
      <c r="H83" s="5"/>
      <c r="I83" s="5"/>
      <c r="J83" s="5"/>
      <c r="K83" s="5"/>
      <c r="L83" s="5"/>
      <c r="M83" s="5"/>
      <c r="N83" s="5"/>
      <c r="O83" s="5"/>
      <c r="P83" s="5"/>
    </row>
    <row r="84">
      <c r="A84" s="5"/>
      <c r="B84" s="15" t="s">
        <v>188</v>
      </c>
      <c r="C84" s="30"/>
      <c r="D84" s="30"/>
      <c r="E84" s="30"/>
      <c r="F84" s="30"/>
      <c r="G84" s="5"/>
      <c r="H84" s="5"/>
      <c r="I84" s="5"/>
      <c r="J84" s="5"/>
      <c r="K84" s="5"/>
      <c r="L84" s="5"/>
      <c r="M84" s="5"/>
      <c r="N84" s="5"/>
      <c r="O84" s="5"/>
      <c r="P84" s="5"/>
    </row>
    <row r="85">
      <c r="A85" s="5"/>
      <c r="C85" s="30"/>
      <c r="D85" s="30"/>
      <c r="E85" s="30"/>
      <c r="F85" s="30"/>
      <c r="G85" s="5"/>
      <c r="H85" s="5"/>
      <c r="I85" s="5"/>
      <c r="J85" s="5"/>
      <c r="K85" s="5"/>
      <c r="L85" s="5"/>
      <c r="M85" s="5"/>
      <c r="N85" s="5"/>
      <c r="O85" s="5"/>
      <c r="P85" s="5"/>
    </row>
    <row r="86">
      <c r="A86" s="5"/>
      <c r="B86" s="15" t="s">
        <v>193</v>
      </c>
      <c r="C86" s="30"/>
      <c r="D86" s="30"/>
      <c r="E86" s="30"/>
      <c r="F86" s="30"/>
      <c r="G86" s="5"/>
      <c r="H86" s="5"/>
      <c r="I86" s="5"/>
      <c r="J86" s="5"/>
      <c r="K86" s="5"/>
      <c r="L86" s="5"/>
      <c r="M86" s="5"/>
      <c r="N86" s="5"/>
      <c r="O86" s="5"/>
      <c r="P86" s="5"/>
    </row>
    <row r="87">
      <c r="A87" s="5"/>
      <c r="B87" s="17"/>
      <c r="C87" s="30"/>
      <c r="D87" s="30"/>
      <c r="E87" s="30"/>
      <c r="F87" s="30"/>
      <c r="G87" s="5"/>
      <c r="H87" s="5"/>
      <c r="I87" s="5"/>
      <c r="J87" s="5"/>
      <c r="K87" s="5"/>
      <c r="L87" s="5"/>
      <c r="M87" s="5"/>
      <c r="N87" s="5"/>
      <c r="O87" s="5"/>
      <c r="P87" s="5"/>
    </row>
    <row r="88">
      <c r="A88" s="5"/>
      <c r="B88" s="17"/>
      <c r="C88" s="30"/>
      <c r="D88" s="30"/>
      <c r="E88" s="30"/>
      <c r="F88" s="30"/>
      <c r="G88" s="5"/>
      <c r="H88" s="5"/>
      <c r="I88" s="5"/>
      <c r="J88" s="5"/>
      <c r="K88" s="5"/>
      <c r="L88" s="5"/>
      <c r="M88" s="5"/>
      <c r="N88" s="5"/>
      <c r="O88" s="5"/>
      <c r="P88" s="5"/>
    </row>
    <row r="89">
      <c r="A89" s="5"/>
      <c r="B89" s="17" t="s">
        <v>205</v>
      </c>
      <c r="C89" s="30"/>
      <c r="D89" s="30"/>
      <c r="E89" s="30"/>
      <c r="F89" s="30"/>
      <c r="G89" s="5"/>
      <c r="H89" s="5"/>
      <c r="I89" s="5"/>
      <c r="J89" s="5"/>
      <c r="K89" s="5"/>
      <c r="L89" s="5"/>
      <c r="M89" s="5"/>
      <c r="N89" s="5"/>
      <c r="O89" s="5"/>
      <c r="P89" s="5"/>
    </row>
    <row r="90">
      <c r="A90" s="5"/>
      <c r="B90" s="15" t="s">
        <v>208</v>
      </c>
      <c r="C90" s="30"/>
      <c r="D90" s="30"/>
      <c r="E90" s="30"/>
      <c r="F90" s="30"/>
      <c r="G90" s="5"/>
      <c r="H90" s="5"/>
      <c r="I90" s="5"/>
      <c r="J90" s="5"/>
      <c r="K90" s="5"/>
      <c r="L90" s="5"/>
      <c r="M90" s="5"/>
      <c r="N90" s="5"/>
      <c r="O90" s="5"/>
      <c r="P90" s="5"/>
    </row>
    <row r="91">
      <c r="A91" s="5"/>
      <c r="B91" s="15" t="s">
        <v>211</v>
      </c>
      <c r="C91" s="34" t="s">
        <v>212</v>
      </c>
      <c r="D91" s="30"/>
      <c r="E91" s="30"/>
      <c r="F91" s="30"/>
      <c r="G91" s="5"/>
      <c r="H91" s="5"/>
      <c r="I91" s="5"/>
      <c r="J91" s="5"/>
      <c r="K91" s="5"/>
      <c r="L91" s="5"/>
      <c r="M91" s="5"/>
      <c r="N91" s="5"/>
      <c r="O91" s="5"/>
      <c r="P91" s="5"/>
    </row>
    <row r="92">
      <c r="A92" s="5"/>
      <c r="B92" s="15" t="s">
        <v>214</v>
      </c>
      <c r="C92" s="34" t="s">
        <v>215</v>
      </c>
      <c r="D92" s="5"/>
      <c r="E92" s="5"/>
      <c r="F92" s="5"/>
      <c r="G92" s="5"/>
      <c r="H92" s="5"/>
      <c r="I92" s="5"/>
      <c r="J92" s="5"/>
      <c r="K92" s="5"/>
      <c r="L92" s="5"/>
      <c r="M92" s="5"/>
      <c r="N92" s="5"/>
      <c r="O92" s="5"/>
      <c r="P92" s="5"/>
    </row>
    <row r="93">
      <c r="A93" s="5"/>
      <c r="B93" s="15" t="s">
        <v>218</v>
      </c>
      <c r="C93" s="9"/>
      <c r="D93" s="9"/>
      <c r="E93" s="9"/>
      <c r="F93" s="9"/>
      <c r="G93" s="9"/>
      <c r="H93" s="9"/>
      <c r="I93" s="5"/>
      <c r="J93" s="5"/>
      <c r="K93" s="5"/>
      <c r="L93" s="5"/>
    </row>
    <row r="94">
      <c r="A94" s="5"/>
      <c r="C94" s="35"/>
      <c r="D94" s="35"/>
      <c r="E94" s="35"/>
      <c r="F94" s="35"/>
      <c r="G94" s="35"/>
      <c r="H94" s="35"/>
      <c r="I94" s="35"/>
      <c r="J94" s="35"/>
      <c r="K94" s="5"/>
    </row>
    <row r="95">
      <c r="A95" s="5"/>
      <c r="B95" s="34"/>
      <c r="C95" s="9"/>
      <c r="D95" s="9"/>
      <c r="E95" s="9"/>
      <c r="F95" s="9"/>
      <c r="G95" s="9"/>
      <c r="H95" s="9"/>
      <c r="I95" s="9"/>
      <c r="J95" s="9"/>
      <c r="K95" s="9"/>
    </row>
    <row r="96">
      <c r="A96" s="5"/>
      <c r="B96" s="17" t="s">
        <v>219</v>
      </c>
      <c r="C96" s="9"/>
      <c r="D96" s="9"/>
      <c r="E96" s="9"/>
      <c r="F96" s="9"/>
      <c r="G96" s="9"/>
      <c r="H96" s="9"/>
      <c r="I96" s="9"/>
      <c r="J96" s="9"/>
      <c r="K96" s="9"/>
    </row>
    <row r="97">
      <c r="A97" s="5"/>
      <c r="B97" s="9" t="s">
        <v>220</v>
      </c>
      <c r="C97" s="5"/>
      <c r="D97" s="5"/>
      <c r="E97" s="5"/>
      <c r="F97" s="5"/>
      <c r="G97" s="5"/>
      <c r="H97" s="5"/>
      <c r="I97" s="5"/>
      <c r="J97" s="5"/>
      <c r="K97" s="5"/>
      <c r="L97" s="5"/>
      <c r="M97" s="5"/>
      <c r="N97" s="5"/>
      <c r="O97" s="5"/>
      <c r="P97" s="5"/>
    </row>
    <row r="98">
      <c r="A98" s="5"/>
      <c r="B98" s="5"/>
      <c r="C98" s="5"/>
      <c r="D98" s="5"/>
      <c r="E98" s="5"/>
      <c r="F98" s="5"/>
      <c r="G98" s="5"/>
      <c r="H98" s="5"/>
      <c r="I98" s="5"/>
      <c r="J98" s="5"/>
      <c r="K98" s="5"/>
      <c r="L98" s="5"/>
      <c r="M98" s="5"/>
      <c r="N98" s="5"/>
      <c r="O98" s="5"/>
      <c r="P98" s="5"/>
    </row>
    <row r="99">
      <c r="A99" s="5"/>
      <c r="B99" s="5"/>
      <c r="C99" s="5"/>
      <c r="D99" s="5"/>
      <c r="E99" s="5"/>
      <c r="F99" s="5"/>
      <c r="G99" s="5"/>
      <c r="H99" s="5"/>
      <c r="I99" s="5"/>
      <c r="J99" s="5"/>
      <c r="K99" s="5"/>
      <c r="L99" s="5"/>
      <c r="M99" s="5"/>
      <c r="N99" s="5"/>
      <c r="O99" s="5"/>
      <c r="P99" s="5"/>
    </row>
    <row r="100">
      <c r="B100" s="17" t="s">
        <v>221</v>
      </c>
    </row>
    <row r="101">
      <c r="B101" s="1" t="s">
        <v>222</v>
      </c>
    </row>
    <row r="104">
      <c r="B104" s="36"/>
      <c r="C104" s="36"/>
      <c r="D104" s="36"/>
      <c r="E104" s="36"/>
    </row>
    <row r="105">
      <c r="B105" s="17" t="s">
        <v>223</v>
      </c>
      <c r="C105" s="36"/>
      <c r="D105" s="36"/>
      <c r="E105" s="36"/>
    </row>
    <row r="106">
      <c r="B106" s="36" t="s">
        <v>224</v>
      </c>
      <c r="C106" s="36"/>
      <c r="D106" s="36"/>
      <c r="E106" s="36"/>
    </row>
    <row r="107">
      <c r="B107" s="37" t="s">
        <v>225</v>
      </c>
      <c r="C107" s="37" t="s">
        <v>226</v>
      </c>
      <c r="D107" s="37" t="s">
        <v>227</v>
      </c>
      <c r="E107" s="37" t="s">
        <v>228</v>
      </c>
    </row>
    <row r="108">
      <c r="B108" s="38" t="s">
        <v>229</v>
      </c>
      <c r="C108" s="1" t="s">
        <v>230</v>
      </c>
      <c r="D108" s="1" t="s">
        <v>231</v>
      </c>
      <c r="E108" s="38" t="s">
        <v>232</v>
      </c>
    </row>
    <row r="109">
      <c r="B109" s="38" t="s">
        <v>233</v>
      </c>
      <c r="C109" s="1" t="s">
        <v>230</v>
      </c>
      <c r="D109" s="1" t="s">
        <v>234</v>
      </c>
      <c r="E109" s="1" t="s">
        <v>235</v>
      </c>
    </row>
    <row r="110">
      <c r="B110" s="38" t="s">
        <v>236</v>
      </c>
      <c r="C110" s="1" t="s">
        <v>237</v>
      </c>
      <c r="D110" s="38">
        <v>27113.0</v>
      </c>
      <c r="E110" s="38" t="s">
        <v>238</v>
      </c>
    </row>
    <row r="111">
      <c r="B111" s="38" t="s">
        <v>239</v>
      </c>
      <c r="C111" s="1" t="s">
        <v>237</v>
      </c>
      <c r="D111" s="38">
        <v>1.0</v>
      </c>
      <c r="E111" s="38" t="s">
        <v>240</v>
      </c>
    </row>
    <row r="112">
      <c r="B112" s="38" t="s">
        <v>241</v>
      </c>
      <c r="C112" s="1" t="s">
        <v>237</v>
      </c>
      <c r="D112" s="38">
        <v>10.0</v>
      </c>
      <c r="E112" s="38" t="s">
        <v>242</v>
      </c>
    </row>
    <row r="113">
      <c r="B113" s="38" t="s">
        <v>243</v>
      </c>
      <c r="C113" s="1" t="s">
        <v>237</v>
      </c>
      <c r="D113" s="38">
        <v>1.0</v>
      </c>
      <c r="E113" s="38" t="s">
        <v>244</v>
      </c>
    </row>
    <row r="114">
      <c r="B114" s="38" t="s">
        <v>245</v>
      </c>
      <c r="C114" s="1" t="s">
        <v>237</v>
      </c>
      <c r="D114" s="38">
        <v>20.0</v>
      </c>
      <c r="E114" s="38" t="s">
        <v>246</v>
      </c>
    </row>
    <row r="115" ht="15.0" customHeight="1">
      <c r="B115" s="38" t="s">
        <v>247</v>
      </c>
      <c r="C115" s="1" t="s">
        <v>237</v>
      </c>
      <c r="D115" s="38">
        <v>4.0</v>
      </c>
      <c r="E115" s="38" t="s">
        <v>248</v>
      </c>
    </row>
    <row r="116">
      <c r="B116" s="36"/>
      <c r="C116" s="36"/>
      <c r="D116" s="36"/>
      <c r="E116" s="36"/>
    </row>
    <row r="117">
      <c r="B117" s="36" t="s">
        <v>249</v>
      </c>
      <c r="C117" s="36"/>
      <c r="D117" s="36"/>
      <c r="E117" s="36"/>
    </row>
    <row r="118">
      <c r="B118" s="36"/>
      <c r="C118" s="36"/>
      <c r="D118" s="36"/>
      <c r="E118" s="36"/>
    </row>
    <row r="119">
      <c r="B119" s="17" t="s">
        <v>250</v>
      </c>
      <c r="C119" s="36"/>
      <c r="D119" s="36"/>
      <c r="E119" s="36"/>
      <c r="F119" s="36"/>
    </row>
    <row r="120">
      <c r="B120" s="39" t="s">
        <v>251</v>
      </c>
      <c r="C120" s="39" t="s">
        <v>252</v>
      </c>
      <c r="D120" s="39" t="s">
        <v>253</v>
      </c>
      <c r="E120" s="39" t="s">
        <v>254</v>
      </c>
    </row>
    <row r="121" ht="84.0" customHeight="1">
      <c r="B121" s="40">
        <v>1.0</v>
      </c>
      <c r="C121" s="40" t="s">
        <v>255</v>
      </c>
      <c r="D121" s="40"/>
      <c r="E121" s="36"/>
    </row>
    <row r="122" ht="198.0" customHeight="1">
      <c r="B122" s="36">
        <v>2.0</v>
      </c>
      <c r="C122" s="41" t="s">
        <v>256</v>
      </c>
      <c r="D122" s="42" t="s">
        <v>257</v>
      </c>
      <c r="E122" s="36"/>
    </row>
    <row r="123">
      <c r="B123" s="43" t="s">
        <v>258</v>
      </c>
      <c r="C123" s="44" t="s">
        <v>112</v>
      </c>
      <c r="D123" s="45" t="s">
        <v>113</v>
      </c>
      <c r="E123" s="45" t="s">
        <v>114</v>
      </c>
      <c r="F123" s="45" t="s">
        <v>115</v>
      </c>
      <c r="G123" s="45" t="s">
        <v>117</v>
      </c>
      <c r="H123" s="45" t="s">
        <v>118</v>
      </c>
      <c r="I123" s="45" t="s">
        <v>119</v>
      </c>
      <c r="J123" s="46" t="s">
        <v>120</v>
      </c>
    </row>
    <row r="124">
      <c r="C124" s="47" t="s">
        <v>259</v>
      </c>
      <c r="D124" s="48" t="s">
        <v>260</v>
      </c>
      <c r="E124" s="48" t="s">
        <v>261</v>
      </c>
      <c r="F124" s="48" t="s">
        <v>262</v>
      </c>
      <c r="G124" s="48" t="s">
        <v>263</v>
      </c>
      <c r="H124" s="48" t="s">
        <v>264</v>
      </c>
      <c r="I124" s="48" t="s">
        <v>265</v>
      </c>
      <c r="J124" s="49" t="s">
        <v>266</v>
      </c>
    </row>
    <row r="125">
      <c r="D125" s="36"/>
      <c r="E125" s="36"/>
    </row>
    <row r="126" ht="149.25" customHeight="1">
      <c r="B126" s="36">
        <v>3.0</v>
      </c>
      <c r="C126" s="36" t="s">
        <v>267</v>
      </c>
      <c r="D126" s="42" t="s">
        <v>268</v>
      </c>
      <c r="E126" s="36"/>
    </row>
    <row r="127" ht="110.25" customHeight="1">
      <c r="B127" s="36">
        <v>4.0</v>
      </c>
      <c r="C127" s="41" t="s">
        <v>269</v>
      </c>
      <c r="D127" s="36"/>
      <c r="E127" s="36"/>
    </row>
    <row r="128">
      <c r="B128" s="36"/>
      <c r="C128" s="36"/>
      <c r="D128" s="36"/>
      <c r="E128" s="36"/>
    </row>
    <row r="129">
      <c r="B129" s="36"/>
      <c r="C129" s="36"/>
      <c r="D129" s="36"/>
      <c r="E129" s="36"/>
    </row>
    <row r="130">
      <c r="B130" s="36"/>
      <c r="C130" s="36"/>
      <c r="D130" s="36"/>
      <c r="E130" s="36"/>
    </row>
    <row r="131">
      <c r="B131" s="36"/>
      <c r="C131" s="36"/>
      <c r="D131" s="36"/>
      <c r="E131" s="36"/>
    </row>
    <row r="132">
      <c r="B132" s="36"/>
      <c r="C132" s="36"/>
      <c r="D132" s="36"/>
      <c r="E132" s="36"/>
    </row>
    <row r="133">
      <c r="B133" s="36"/>
      <c r="C133" s="36"/>
      <c r="D133" s="36"/>
      <c r="E133" s="36"/>
    </row>
    <row r="134">
      <c r="B134" s="36"/>
      <c r="C134" s="36"/>
      <c r="D134" s="36"/>
      <c r="E134" s="36"/>
    </row>
    <row r="135">
      <c r="B135" s="36"/>
      <c r="C135" s="36"/>
      <c r="D135" s="36"/>
      <c r="E135" s="36"/>
    </row>
    <row r="136">
      <c r="B136" s="36" t="s">
        <v>270</v>
      </c>
      <c r="C136" s="36"/>
      <c r="D136" s="36"/>
      <c r="E136" s="36"/>
    </row>
  </sheetData>
  <mergeCells count="4">
    <mergeCell ref="B2:D2"/>
    <mergeCell ref="D68:G68"/>
    <mergeCell ref="L93:P96"/>
    <mergeCell ref="B123:B124"/>
  </mergeCells>
  <drawing r:id="rId1"/>
</worksheet>
</file>