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ficaciones" sheetId="1" state="visible" r:id="rId2"/>
    <sheet name="Calificaciones_2" sheetId="2" state="visible" r:id="rId3"/>
    <sheet name="Calificaciones_Fina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<sst xmlns="http://schemas.openxmlformats.org/spreadsheetml/2006/main" count="1384" uniqueCount="300">
  <si>
    <t xml:space="preserve">Nombres</t>
  </si>
  <si>
    <t xml:space="preserve">Apellidos</t>
  </si>
  <si>
    <t xml:space="preserve">Número de ID</t>
  </si>
  <si>
    <t xml:space="preserve">Institución</t>
  </si>
  <si>
    <t xml:space="preserve">Paralelo</t>
  </si>
  <si>
    <t xml:space="preserve">Matrícula</t>
  </si>
  <si>
    <t xml:space="preserve">Sexo</t>
  </si>
  <si>
    <t xml:space="preserve">Dirección de correo</t>
  </si>
  <si>
    <t xml:space="preserve">Tarea: Resumen del Video La Celula</t>
  </si>
  <si>
    <t xml:space="preserve">Foro: ¿Cuál sería su criterio de alteración electrolítica?</t>
  </si>
  <si>
    <t xml:space="preserve">Tarea: Realizar en una hoja un esquema gráfico nemotécnico de hiponatremia, hipopotasemia, hiperkalemia, hipokalemia, hipocalcemia , hipercalcemia.</t>
  </si>
  <si>
    <t xml:space="preserve">Tarea: Realizar en una hoja un esquema gráfico nemotécnico de acidosis metabólica, alcalosis metabólica, acidosis y alcalosis respiratoria</t>
  </si>
  <si>
    <t xml:space="preserve">Tarea: Realizar un esquema de renina angiotensina, aldosterona</t>
  </si>
  <si>
    <t xml:space="preserve">Prueba</t>
  </si>
  <si>
    <t xml:space="preserve">Tarea: Realizar en una hoja una nemotecnia de metabolismo del grupo HEM</t>
  </si>
  <si>
    <t xml:space="preserve">Examen1</t>
  </si>
  <si>
    <t xml:space="preserve">Tarea: Tabla de Vitaminas y Minerales</t>
  </si>
  <si>
    <t xml:space="preserve">Examen2</t>
  </si>
  <si>
    <t xml:space="preserve">Seminarios G</t>
  </si>
  <si>
    <t xml:space="preserve">Tabla Vitaminas G</t>
  </si>
  <si>
    <t xml:space="preserve">HEM G</t>
  </si>
  <si>
    <t xml:space="preserve">RAA G</t>
  </si>
  <si>
    <t xml:space="preserve">Electrolitos G</t>
  </si>
  <si>
    <t xml:space="preserve">Prueba G</t>
  </si>
  <si>
    <t xml:space="preserve">Laboratorios G</t>
  </si>
  <si>
    <t xml:space="preserve">Extras</t>
  </si>
  <si>
    <t xml:space="preserve">Nota</t>
  </si>
  <si>
    <t xml:space="preserve">Estado</t>
  </si>
  <si>
    <t xml:space="preserve">WILSON MIGUEL</t>
  </si>
  <si>
    <t xml:space="preserve">AREVALO VILLACIS</t>
  </si>
  <si>
    <t xml:space="preserve">1719468447</t>
  </si>
  <si>
    <t xml:space="preserve">FACULTAD DE CIENCIAS MEDICAS</t>
  </si>
  <si>
    <t xml:space="preserve">M7</t>
  </si>
  <si>
    <t xml:space="preserve">1ra</t>
  </si>
  <si>
    <t xml:space="preserve">Masculino</t>
  </si>
  <si>
    <t xml:space="preserve">wmarevalo@uce.edu.ec</t>
  </si>
  <si>
    <t xml:space="preserve">YOIMAR GUADALUPE</t>
  </si>
  <si>
    <t xml:space="preserve">ARIAS DE LA VEGA</t>
  </si>
  <si>
    <t xml:space="preserve">0504239534</t>
  </si>
  <si>
    <t xml:space="preserve">2da</t>
  </si>
  <si>
    <t xml:space="preserve">Femenino</t>
  </si>
  <si>
    <t xml:space="preserve">ygarias@uce.edu.ec</t>
  </si>
  <si>
    <t xml:space="preserve">KENNETH RICARDO</t>
  </si>
  <si>
    <t xml:space="preserve">CUAYCAL MALLIQUINGA</t>
  </si>
  <si>
    <t xml:space="preserve">1724831613</t>
  </si>
  <si>
    <t xml:space="preserve">3ra</t>
  </si>
  <si>
    <t xml:space="preserve">krcuaycal@uce.edu.ec</t>
  </si>
  <si>
    <t xml:space="preserve">LISBETH MARINA</t>
  </si>
  <si>
    <t xml:space="preserve">ERAZO MOREIRA</t>
  </si>
  <si>
    <t xml:space="preserve">2350784605</t>
  </si>
  <si>
    <t xml:space="preserve">lmerazom@uce.edu.ec</t>
  </si>
  <si>
    <t xml:space="preserve">VANESSA CISNE</t>
  </si>
  <si>
    <t xml:space="preserve">ESCOBAR QUITO</t>
  </si>
  <si>
    <t xml:space="preserve">1106024654</t>
  </si>
  <si>
    <t xml:space="preserve">vcescobar@uce.edu.ec</t>
  </si>
  <si>
    <t xml:space="preserve">NAYELY STEFANY</t>
  </si>
  <si>
    <t xml:space="preserve">GALLO CRUZ</t>
  </si>
  <si>
    <t xml:space="preserve">0550295414</t>
  </si>
  <si>
    <t xml:space="preserve">nsgallo@uce.edu.ec</t>
  </si>
  <si>
    <t xml:space="preserve">MELANY DAYANA</t>
  </si>
  <si>
    <t xml:space="preserve">GRANDES BERMELLO</t>
  </si>
  <si>
    <t xml:space="preserve">2350298358</t>
  </si>
  <si>
    <t xml:space="preserve">mdgrandes@uce.edu.ec</t>
  </si>
  <si>
    <t xml:space="preserve">BELEN DANIELA</t>
  </si>
  <si>
    <t xml:space="preserve">GUEVARA MALDONADO</t>
  </si>
  <si>
    <t xml:space="preserve">2350192098</t>
  </si>
  <si>
    <t xml:space="preserve">bdguevaram@uce.edu.ec</t>
  </si>
  <si>
    <t xml:space="preserve">TERESA MADELEY</t>
  </si>
  <si>
    <t xml:space="preserve">HARO BLACIO</t>
  </si>
  <si>
    <t xml:space="preserve">0803874429</t>
  </si>
  <si>
    <t xml:space="preserve">tmharo@uce.edu.ec</t>
  </si>
  <si>
    <t xml:space="preserve">KARINA MISHELL</t>
  </si>
  <si>
    <t xml:space="preserve">MENA JACHO</t>
  </si>
  <si>
    <t xml:space="preserve">0550327605</t>
  </si>
  <si>
    <t xml:space="preserve">kmmenaj@uce.edu.ec</t>
  </si>
  <si>
    <t xml:space="preserve">ANA PATRICIA</t>
  </si>
  <si>
    <t xml:space="preserve">MURILLO SUAREZ</t>
  </si>
  <si>
    <t xml:space="preserve">1004519128</t>
  </si>
  <si>
    <t xml:space="preserve">apmurillos@uce.edu.ec</t>
  </si>
  <si>
    <t xml:space="preserve">ANGEL ESTUARDO</t>
  </si>
  <si>
    <t xml:space="preserve">ORDONEZ CHUICO</t>
  </si>
  <si>
    <t xml:space="preserve">0704936442</t>
  </si>
  <si>
    <t xml:space="preserve">aeordonezc@uce.edu.ec</t>
  </si>
  <si>
    <t xml:space="preserve">MEL DELIANY</t>
  </si>
  <si>
    <t xml:space="preserve">PEREZ JARA</t>
  </si>
  <si>
    <t xml:space="preserve">2350744708</t>
  </si>
  <si>
    <t xml:space="preserve">mdperezj@uce.edu.ec</t>
  </si>
  <si>
    <t xml:space="preserve">ANA GABRIELA</t>
  </si>
  <si>
    <t xml:space="preserve">RAMIREZ TITUANA</t>
  </si>
  <si>
    <t xml:space="preserve">1719999680</t>
  </si>
  <si>
    <t xml:space="preserve">agramirezt1@uce.edu.ec</t>
  </si>
  <si>
    <t xml:space="preserve">DAVID JOSE</t>
  </si>
  <si>
    <t xml:space="preserve">ROMERO MUQUINCHE</t>
  </si>
  <si>
    <t xml:space="preserve">1722218789</t>
  </si>
  <si>
    <t xml:space="preserve">djromerom1@uce.edu.ec</t>
  </si>
  <si>
    <t xml:space="preserve">BRYAN DARWIN</t>
  </si>
  <si>
    <t xml:space="preserve">ROMERO TORRES</t>
  </si>
  <si>
    <t xml:space="preserve">1727754796</t>
  </si>
  <si>
    <t xml:space="preserve">bdromero@uce.edu.ec</t>
  </si>
  <si>
    <t xml:space="preserve">ROBER JOHAN</t>
  </si>
  <si>
    <t xml:space="preserve">SILVA ENRIQUEZ</t>
  </si>
  <si>
    <t xml:space="preserve">2300383508</t>
  </si>
  <si>
    <t xml:space="preserve">rjsilva@uce.edu.ec</t>
  </si>
  <si>
    <t xml:space="preserve">RICHARD IVAN</t>
  </si>
  <si>
    <t xml:space="preserve">YUGCHA VERDESOTO</t>
  </si>
  <si>
    <t xml:space="preserve">1805382676</t>
  </si>
  <si>
    <t xml:space="preserve">riyugcha@uce.edu.ec</t>
  </si>
  <si>
    <t xml:space="preserve">ENMANUEL ERICK</t>
  </si>
  <si>
    <t xml:space="preserve">AGILA MONCAYO</t>
  </si>
  <si>
    <t xml:space="preserve">1751880525</t>
  </si>
  <si>
    <t xml:space="preserve">M5</t>
  </si>
  <si>
    <t xml:space="preserve">eeagila@uce.edu.ec</t>
  </si>
  <si>
    <t xml:space="preserve">ANDREA SOFIA</t>
  </si>
  <si>
    <t xml:space="preserve">CABEZAS ALMEIDA</t>
  </si>
  <si>
    <t xml:space="preserve">1724237951</t>
  </si>
  <si>
    <t xml:space="preserve">ascabezasa@uce.edu.ec</t>
  </si>
  <si>
    <t xml:space="preserve">TAMIA NAOMI</t>
  </si>
  <si>
    <t xml:space="preserve">CABEZAS SUAREZ</t>
  </si>
  <si>
    <t xml:space="preserve">1752612133</t>
  </si>
  <si>
    <t xml:space="preserve">tncabezas@uce.edu.ec</t>
  </si>
  <si>
    <t xml:space="preserve">PAOLA BELEN</t>
  </si>
  <si>
    <t xml:space="preserve">CUMBA GRANIZO</t>
  </si>
  <si>
    <t xml:space="preserve">1755427760</t>
  </si>
  <si>
    <t xml:space="preserve">pbcumba@uce.edu.ec</t>
  </si>
  <si>
    <t xml:space="preserve">FABRICIO XAVIER</t>
  </si>
  <si>
    <t xml:space="preserve">FALCONES SOLORZANO</t>
  </si>
  <si>
    <t xml:space="preserve">1315711919</t>
  </si>
  <si>
    <t xml:space="preserve">fxfalcones@uce.edu.ec</t>
  </si>
  <si>
    <t xml:space="preserve">KARLA XIOMARA</t>
  </si>
  <si>
    <t xml:space="preserve">FIERRO ZAMBRANO</t>
  </si>
  <si>
    <t xml:space="preserve">2300325210</t>
  </si>
  <si>
    <t xml:space="preserve">kxfierro@uce.edu.ec</t>
  </si>
  <si>
    <t xml:space="preserve">JOEL ALEXANDER</t>
  </si>
  <si>
    <t xml:space="preserve">GORDILLO PINCAY</t>
  </si>
  <si>
    <t xml:space="preserve">2350796039</t>
  </si>
  <si>
    <t xml:space="preserve">jagordillop@uce.edu.ec</t>
  </si>
  <si>
    <t xml:space="preserve">STEVEN SEBASTIAN</t>
  </si>
  <si>
    <t xml:space="preserve">CHANCUSIG QUINATOA</t>
  </si>
  <si>
    <t xml:space="preserve">1750143925</t>
  </si>
  <si>
    <t xml:space="preserve">sschancusig@uce.edu.ec</t>
  </si>
  <si>
    <t xml:space="preserve">KARENTH PAOLA</t>
  </si>
  <si>
    <t xml:space="preserve">CHICAIZA TUMBACO</t>
  </si>
  <si>
    <t xml:space="preserve">1805232194</t>
  </si>
  <si>
    <t xml:space="preserve">kpchicaizat@uce.edu.ec</t>
  </si>
  <si>
    <t xml:space="preserve">PAOLA JOSELYN</t>
  </si>
  <si>
    <t xml:space="preserve">KAEKAT MALDONADO</t>
  </si>
  <si>
    <t xml:space="preserve">1718524372</t>
  </si>
  <si>
    <t xml:space="preserve">pjkaekat@uce.edu.ec</t>
  </si>
  <si>
    <t xml:space="preserve">MELINA MAYERLI</t>
  </si>
  <si>
    <t xml:space="preserve">MANJARRES RONQUILLO</t>
  </si>
  <si>
    <t xml:space="preserve">1207430073</t>
  </si>
  <si>
    <t xml:space="preserve">mmmanjarres@uce.edu.ec</t>
  </si>
  <si>
    <t xml:space="preserve">THALIA JESSENIA</t>
  </si>
  <si>
    <t xml:space="preserve">MICHUY ZAMBRANO</t>
  </si>
  <si>
    <t xml:space="preserve">1751410927</t>
  </si>
  <si>
    <t xml:space="preserve">tjmichuy@uce.edu.ec</t>
  </si>
  <si>
    <t xml:space="preserve">JOHANA ABIGAIL</t>
  </si>
  <si>
    <t xml:space="preserve">NARVAEZ LOYA</t>
  </si>
  <si>
    <t xml:space="preserve">1726913583</t>
  </si>
  <si>
    <t xml:space="preserve">janarvaezl@uce.edu.ec</t>
  </si>
  <si>
    <t xml:space="preserve">KARLA MARCELA</t>
  </si>
  <si>
    <t xml:space="preserve">PANOLUISA GANCHALA</t>
  </si>
  <si>
    <t xml:space="preserve">1754042370</t>
  </si>
  <si>
    <t xml:space="preserve">kmpanoluisa@uce.edu.ec</t>
  </si>
  <si>
    <t xml:space="preserve">EDGAR ISMAEL</t>
  </si>
  <si>
    <t xml:space="preserve">PILLAJO TIGSE</t>
  </si>
  <si>
    <t xml:space="preserve">1720529815</t>
  </si>
  <si>
    <t xml:space="preserve">eipillajo@uce.edu.ec</t>
  </si>
  <si>
    <t xml:space="preserve">STEPHANY ABIGAIL</t>
  </si>
  <si>
    <t xml:space="preserve">RIVADENEIRA ENRIQUEZ</t>
  </si>
  <si>
    <t xml:space="preserve">1755866355</t>
  </si>
  <si>
    <t xml:space="preserve">sarivadeneira@uce.edu.ec</t>
  </si>
  <si>
    <t xml:space="preserve">JHOSELYN LISBETH</t>
  </si>
  <si>
    <t xml:space="preserve">TELLO PERENGUEZ</t>
  </si>
  <si>
    <t xml:space="preserve">1752028512</t>
  </si>
  <si>
    <t xml:space="preserve">jltellop@uce.edu.ec</t>
  </si>
  <si>
    <t xml:space="preserve">PAMELA STEFANIA</t>
  </si>
  <si>
    <t xml:space="preserve">TRAVEZ ANDRADE</t>
  </si>
  <si>
    <t xml:space="preserve">0503961385</t>
  </si>
  <si>
    <t xml:space="preserve">pstravez@uce.edu.ec</t>
  </si>
  <si>
    <t xml:space="preserve">ERIKA SALOME</t>
  </si>
  <si>
    <t xml:space="preserve">VACA JEREZ</t>
  </si>
  <si>
    <t xml:space="preserve">1724301393</t>
  </si>
  <si>
    <t xml:space="preserve">esvacaj@uce.edu.ec</t>
  </si>
  <si>
    <t xml:space="preserve">LUIS EDUARDO</t>
  </si>
  <si>
    <t xml:space="preserve">VALENCIA ARMIJOS</t>
  </si>
  <si>
    <t xml:space="preserve">2300396252</t>
  </si>
  <si>
    <t xml:space="preserve">levalencia@uce.edu.ec</t>
  </si>
  <si>
    <t xml:space="preserve">ANDRES</t>
  </si>
  <si>
    <t xml:space="preserve">VELIZ RAMIREZ</t>
  </si>
  <si>
    <t xml:space="preserve">1720523982</t>
  </si>
  <si>
    <t xml:space="preserve">aveliz@uce.edu.ec</t>
  </si>
  <si>
    <t xml:space="preserve">ELISSE FERNANDA</t>
  </si>
  <si>
    <t xml:space="preserve">VILLAVICENCIO ARTEAGA</t>
  </si>
  <si>
    <t xml:space="preserve">1724900954</t>
  </si>
  <si>
    <t xml:space="preserve">efvillavicencio@uce.edu.ec</t>
  </si>
  <si>
    <t xml:space="preserve">NAYELI CAROLYN</t>
  </si>
  <si>
    <t xml:space="preserve">ZAMBRANO FIGUEROA</t>
  </si>
  <si>
    <t xml:space="preserve">2300650211</t>
  </si>
  <si>
    <t xml:space="preserve">nczambrano@uce.edu.ec</t>
  </si>
  <si>
    <t xml:space="preserve">GARDENIA MONSERRATT</t>
  </si>
  <si>
    <t xml:space="preserve">BARBA ONA</t>
  </si>
  <si>
    <t xml:space="preserve">1754125696</t>
  </si>
  <si>
    <t xml:space="preserve">M2</t>
  </si>
  <si>
    <t xml:space="preserve">gmbarba@uce.edu.ec</t>
  </si>
  <si>
    <t xml:space="preserve">JUAN JOSE</t>
  </si>
  <si>
    <t xml:space="preserve">CEDENO RODRIGUEZ</t>
  </si>
  <si>
    <t xml:space="preserve">1312637448</t>
  </si>
  <si>
    <t xml:space="preserve">jjcedenor@uce.edu.ec</t>
  </si>
  <si>
    <t xml:space="preserve">JANINA ELIZABETH</t>
  </si>
  <si>
    <t xml:space="preserve">DELGADO ANDRADE</t>
  </si>
  <si>
    <t xml:space="preserve">1314309491</t>
  </si>
  <si>
    <t xml:space="preserve">jedelgadoa@uce.edu.ec</t>
  </si>
  <si>
    <t xml:space="preserve">GIULIANA GABRIELA</t>
  </si>
  <si>
    <t xml:space="preserve">DURAN CISNEROS</t>
  </si>
  <si>
    <t xml:space="preserve">1724846504</t>
  </si>
  <si>
    <t xml:space="preserve">ggduranc@uce.edu.ec</t>
  </si>
  <si>
    <t xml:space="preserve">ARTUR</t>
  </si>
  <si>
    <t xml:space="preserve">GEHRKE DE CARVALHO</t>
  </si>
  <si>
    <t xml:space="preserve">DB048303</t>
  </si>
  <si>
    <t xml:space="preserve">agehrke@uce.edu.ec</t>
  </si>
  <si>
    <t xml:space="preserve">KEVIN STALIN</t>
  </si>
  <si>
    <t xml:space="preserve">CHARFUELAN FLORES</t>
  </si>
  <si>
    <t xml:space="preserve">0450086103</t>
  </si>
  <si>
    <t xml:space="preserve">kscharfuelan@uce.edu.ec</t>
  </si>
  <si>
    <t xml:space="preserve">KEVIN</t>
  </si>
  <si>
    <t xml:space="preserve">LIMA BLANCO</t>
  </si>
  <si>
    <t xml:space="preserve">1757069594</t>
  </si>
  <si>
    <t xml:space="preserve">klima@uce.edu.ec</t>
  </si>
  <si>
    <t xml:space="preserve">EMMA GABRIELA</t>
  </si>
  <si>
    <t xml:space="preserve">MARCILLO GOMEZ</t>
  </si>
  <si>
    <t xml:space="preserve">1315090595</t>
  </si>
  <si>
    <t xml:space="preserve">egmarcillog@uce.edu.ec</t>
  </si>
  <si>
    <t xml:space="preserve">ANDRES SEBASTIAN</t>
  </si>
  <si>
    <t xml:space="preserve">MORETA ALTAMIRANO</t>
  </si>
  <si>
    <t xml:space="preserve">2351068099</t>
  </si>
  <si>
    <t xml:space="preserve">asmoretaa@uce.edu.ec</t>
  </si>
  <si>
    <t xml:space="preserve">KARLA ANDREA</t>
  </si>
  <si>
    <t xml:space="preserve">PALACIOS VARELA</t>
  </si>
  <si>
    <t xml:space="preserve">1005255920</t>
  </si>
  <si>
    <t xml:space="preserve">kapalaciosv@uce.edu.ec</t>
  </si>
  <si>
    <t xml:space="preserve">JENNIFER MAHOLY</t>
  </si>
  <si>
    <t xml:space="preserve">PALLO CANO</t>
  </si>
  <si>
    <t xml:space="preserve">1208252658</t>
  </si>
  <si>
    <t xml:space="preserve">jmpallo@uce.edu.ec</t>
  </si>
  <si>
    <t xml:space="preserve">MARLEN SOLEDAD</t>
  </si>
  <si>
    <t xml:space="preserve">PAZMINO VARGAS</t>
  </si>
  <si>
    <t xml:space="preserve">2350105421</t>
  </si>
  <si>
    <t xml:space="preserve">mspazminov@uce.edu.ec</t>
  </si>
  <si>
    <t xml:space="preserve">ANA CRISTINA</t>
  </si>
  <si>
    <t xml:space="preserve">PILATAXI HIDALGO</t>
  </si>
  <si>
    <t xml:space="preserve">1727508309</t>
  </si>
  <si>
    <t xml:space="preserve">acpilataxi@uce.edu.ec</t>
  </si>
  <si>
    <t xml:space="preserve">VALERIA ANTONELLA</t>
  </si>
  <si>
    <t xml:space="preserve">PONCE ENRIQUEZ</t>
  </si>
  <si>
    <t xml:space="preserve">1721188538</t>
  </si>
  <si>
    <t xml:space="preserve">vaponcee@uce.edu.ec</t>
  </si>
  <si>
    <t xml:space="preserve">ROBBIE WILLIAM</t>
  </si>
  <si>
    <t xml:space="preserve">QUISHPE YUCCHA</t>
  </si>
  <si>
    <t xml:space="preserve">2300519044</t>
  </si>
  <si>
    <t xml:space="preserve">rwquishpe@uce.edu.ec</t>
  </si>
  <si>
    <t xml:space="preserve">MARIA JOSE</t>
  </si>
  <si>
    <t xml:space="preserve">SUAREZ ZAVALA</t>
  </si>
  <si>
    <t xml:space="preserve">1250252416</t>
  </si>
  <si>
    <t xml:space="preserve">mjsuarezz@uce.edu.ec</t>
  </si>
  <si>
    <t xml:space="preserve">MELANIE YOMAYRA</t>
  </si>
  <si>
    <t xml:space="preserve">SUNTAXI CALDERON</t>
  </si>
  <si>
    <t xml:space="preserve">1724684319</t>
  </si>
  <si>
    <t xml:space="preserve">mysuntaxi@uce.edu.ec</t>
  </si>
  <si>
    <t xml:space="preserve">ANGEL DAVID</t>
  </si>
  <si>
    <t xml:space="preserve">TANDAZO ACURIO</t>
  </si>
  <si>
    <t xml:space="preserve">2351126590</t>
  </si>
  <si>
    <t xml:space="preserve">adtandazo@uce.edu.ec</t>
  </si>
  <si>
    <t xml:space="preserve">JULISSA RAQUEL</t>
  </si>
  <si>
    <t xml:space="preserve">TELLO MUOZ</t>
  </si>
  <si>
    <t xml:space="preserve">2300213010</t>
  </si>
  <si>
    <t xml:space="preserve">jrtello@uce.edu.ec</t>
  </si>
  <si>
    <t xml:space="preserve">JOSE GABRIEL</t>
  </si>
  <si>
    <t xml:space="preserve">TIPAN ARCOS</t>
  </si>
  <si>
    <t xml:space="preserve">1850229053</t>
  </si>
  <si>
    <t xml:space="preserve">jgtipana@uce.edu.ec</t>
  </si>
  <si>
    <t xml:space="preserve">ROMMEL ADRIAN</t>
  </si>
  <si>
    <t xml:space="preserve">TUQUERES DIAZ</t>
  </si>
  <si>
    <t xml:space="preserve">2300329956</t>
  </si>
  <si>
    <t xml:space="preserve">ratuqueres@uce.edu.ec</t>
  </si>
  <si>
    <t xml:space="preserve">CRISTINA ALEJANDRA</t>
  </si>
  <si>
    <t xml:space="preserve">VELEZ RUIZ</t>
  </si>
  <si>
    <t xml:space="preserve">1805368857</t>
  </si>
  <si>
    <t xml:space="preserve">cavelez@uce.edu.ec</t>
  </si>
  <si>
    <t xml:space="preserve">NAYELI JUDITH</t>
  </si>
  <si>
    <t xml:space="preserve">VILLACRESES TACO</t>
  </si>
  <si>
    <t xml:space="preserve">0550235618</t>
  </si>
  <si>
    <t xml:space="preserve">njvillacreses@uce.edu.ec</t>
  </si>
  <si>
    <t xml:space="preserve">ALISSON MAYERLI</t>
  </si>
  <si>
    <t xml:space="preserve">ZAMBRANO DEMERA</t>
  </si>
  <si>
    <t xml:space="preserve">1313665703</t>
  </si>
  <si>
    <t xml:space="preserve">amzambranod@uce.edu.ec</t>
  </si>
  <si>
    <t xml:space="preserve">Examen</t>
  </si>
  <si>
    <t xml:space="preserve">Tareas</t>
  </si>
  <si>
    <t xml:space="preserve">Grupal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</si>
</sst>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0.00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333333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0" activeCellId="0" sqref="F60"/>
    </sheetView>
  </sheetViews>
  <sheetFormatPr defaultRowHeight="13.8" zeroHeight="false" outlineLevelRow="0" outlineLevelCol="0"/>
  <cols>
    <col collapsed="false" customWidth="true" hidden="false" outlineLevel="0" max="1" min="1" style="0" width="14.41"/>
    <col collapsed="false" customWidth="true" hidden="false" outlineLevel="0" max="2" min="2" style="0" width="17.89"/>
    <col collapsed="false" customWidth="true" hidden="false" outlineLevel="0" max="3" min="3" style="0" width="10.06"/>
    <col collapsed="false" customWidth="true" hidden="false" outlineLevel="0" max="4" min="4" style="0" width="25.17"/>
    <col collapsed="false" customWidth="true" hidden="false" outlineLevel="0" max="5" min="5" style="0" width="10.18"/>
    <col collapsed="false" customWidth="true" hidden="false" outlineLevel="0" max="6" min="6" style="0" width="7.2"/>
    <col collapsed="false" customWidth="true" hidden="false" outlineLevel="0" max="7" min="7" style="0" width="7.75"/>
    <col collapsed="false" customWidth="true" hidden="false" outlineLevel="0" max="8" min="8" style="0" width="17.56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3.8" hidden="false" customHeight="false" outlineLevel="0" collapsed="false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2" t="n">
        <v>20</v>
      </c>
      <c r="J2" s="2" t="n">
        <v>20</v>
      </c>
      <c r="K2" s="2" t="n">
        <v>20</v>
      </c>
      <c r="L2" s="2" t="n">
        <v>20</v>
      </c>
      <c r="M2" s="2" t="n">
        <v>20</v>
      </c>
      <c r="N2" s="2" t="n">
        <v>0</v>
      </c>
      <c r="O2" s="2" t="n">
        <v>10</v>
      </c>
      <c r="P2" s="2" t="n">
        <v>10.59</v>
      </c>
      <c r="Q2" s="2" t="n">
        <v>10</v>
      </c>
      <c r="R2" s="2" t="n">
        <v>15</v>
      </c>
      <c r="S2" s="2" t="n">
        <v>0.9</v>
      </c>
      <c r="T2" s="2" t="n">
        <v>0.9</v>
      </c>
      <c r="U2" s="2" t="n">
        <v>0.98</v>
      </c>
      <c r="V2" s="2" t="n">
        <v>1</v>
      </c>
      <c r="W2" s="2" t="n">
        <v>0.5</v>
      </c>
      <c r="X2" s="2" t="n">
        <v>0.3</v>
      </c>
      <c r="Y2" s="2" t="n">
        <v>0.7</v>
      </c>
      <c r="Z2" s="2"/>
      <c r="AA2" s="2" t="n">
        <f aca="false">(P2*3.5)/20+(R2*3.5)/18+(I2*0.875)/20+(J2*0.875)/20+(K2*0.875)/20+(L2*0.875)/20+(M2*0.875)/20+(N2*0.875)/6+(O2*0.875)/10+(Q2*0.875)/10+S2+T2+U2+V2+W2+X2+Y2</f>
        <v>16.1749166666667</v>
      </c>
      <c r="AB2" s="0" t="str">
        <f aca="false">IF(AA2&gt;14,"PASS","FAIL")</f>
        <v>PASS</v>
      </c>
    </row>
    <row r="3" customFormat="false" ht="13.8" hidden="false" customHeight="false" outlineLevel="0" collapsed="false">
      <c r="A3" s="1" t="s">
        <v>36</v>
      </c>
      <c r="B3" s="1" t="s">
        <v>37</v>
      </c>
      <c r="C3" s="1" t="s">
        <v>38</v>
      </c>
      <c r="D3" s="1" t="s">
        <v>31</v>
      </c>
      <c r="E3" s="1" t="s">
        <v>32</v>
      </c>
      <c r="F3" s="1" t="s">
        <v>39</v>
      </c>
      <c r="G3" s="1" t="s">
        <v>40</v>
      </c>
      <c r="H3" s="1" t="s">
        <v>41</v>
      </c>
      <c r="I3" s="2" t="n">
        <v>20</v>
      </c>
      <c r="J3" s="2" t="n">
        <v>20</v>
      </c>
      <c r="K3" s="2" t="n">
        <v>20</v>
      </c>
      <c r="L3" s="2" t="n">
        <v>20</v>
      </c>
      <c r="M3" s="2" t="n">
        <v>20</v>
      </c>
      <c r="N3" s="2" t="n">
        <v>6</v>
      </c>
      <c r="O3" s="2" t="n">
        <v>10</v>
      </c>
      <c r="P3" s="2" t="n">
        <v>11.76</v>
      </c>
      <c r="Q3" s="2" t="n">
        <v>10</v>
      </c>
      <c r="R3" s="2" t="n">
        <v>14</v>
      </c>
      <c r="S3" s="2" t="n">
        <v>0.9</v>
      </c>
      <c r="T3" s="2" t="n">
        <v>0.9</v>
      </c>
      <c r="U3" s="2" t="n">
        <v>0.98</v>
      </c>
      <c r="V3" s="2" t="n">
        <v>1</v>
      </c>
      <c r="W3" s="2" t="n">
        <v>0.5</v>
      </c>
      <c r="X3" s="2" t="n">
        <v>0.3</v>
      </c>
      <c r="Y3" s="2" t="n">
        <v>0.7</v>
      </c>
      <c r="Z3" s="2"/>
      <c r="AA3" s="2" t="n">
        <f aca="false">(P3*3.5)/20+(R3*3.5)/18+(I3*0.875)/20+(J3*0.875)/20+(K3*0.875)/20+(L3*0.875)/20+(M3*0.875)/20+(N3*0.875)/6+(O3*0.875)/10+(Q3*0.875)/10+S3+T3+U3+V3+W3+X3+Y3</f>
        <v>17.0602222222222</v>
      </c>
      <c r="AB3" s="0" t="str">
        <f aca="false">IF(AA3&gt;14,"PASS","FAIL")</f>
        <v>PASS</v>
      </c>
    </row>
    <row r="4" customFormat="false" ht="13.8" hidden="false" customHeight="false" outlineLevel="0" collapsed="false">
      <c r="A4" s="1" t="s">
        <v>42</v>
      </c>
      <c r="B4" s="1" t="s">
        <v>43</v>
      </c>
      <c r="C4" s="1" t="s">
        <v>44</v>
      </c>
      <c r="D4" s="1" t="s">
        <v>31</v>
      </c>
      <c r="E4" s="1" t="s">
        <v>32</v>
      </c>
      <c r="F4" s="1" t="s">
        <v>45</v>
      </c>
      <c r="G4" s="1" t="s">
        <v>34</v>
      </c>
      <c r="H4" s="1" t="s">
        <v>46</v>
      </c>
      <c r="I4" s="2" t="n">
        <v>20</v>
      </c>
      <c r="J4" s="2" t="n">
        <v>20</v>
      </c>
      <c r="K4" s="2" t="n">
        <v>20</v>
      </c>
      <c r="L4" s="2" t="n">
        <v>20</v>
      </c>
      <c r="M4" s="2" t="n">
        <v>20</v>
      </c>
      <c r="N4" s="2" t="n">
        <v>6</v>
      </c>
      <c r="O4" s="2" t="n">
        <v>10</v>
      </c>
      <c r="P4" s="2" t="n">
        <v>14.12</v>
      </c>
      <c r="Q4" s="2" t="n">
        <v>10</v>
      </c>
      <c r="R4" s="2" t="n">
        <v>14</v>
      </c>
      <c r="S4" s="2" t="n">
        <v>0.9</v>
      </c>
      <c r="T4" s="2" t="n">
        <v>0.9</v>
      </c>
      <c r="U4" s="2" t="n">
        <v>0.98</v>
      </c>
      <c r="V4" s="2" t="n">
        <v>1</v>
      </c>
      <c r="W4" s="2" t="n">
        <v>0.5</v>
      </c>
      <c r="X4" s="2" t="n">
        <v>0.3</v>
      </c>
      <c r="Y4" s="2" t="n">
        <v>0.7</v>
      </c>
      <c r="Z4" s="2"/>
      <c r="AA4" s="2" t="n">
        <f aca="false">(P4*3.5)/20+(R4*3.5)/18+(I4*0.875)/20+(J4*0.875)/20+(K4*0.875)/20+(L4*0.875)/20+(M4*0.875)/20+(N4*0.875)/6+(O4*0.875)/10+(Q4*0.875)/10+S4+T4+U4+V4+W4+X4+Y4</f>
        <v>17.4732222222222</v>
      </c>
      <c r="AB4" s="0" t="str">
        <f aca="false">IF(AA4&gt;14,"PASS","FAIL")</f>
        <v>PASS</v>
      </c>
    </row>
    <row r="5" customFormat="false" ht="13.8" hidden="false" customHeight="false" outlineLevel="0" collapsed="false">
      <c r="A5" s="1" t="s">
        <v>47</v>
      </c>
      <c r="B5" s="1" t="s">
        <v>48</v>
      </c>
      <c r="C5" s="1" t="s">
        <v>49</v>
      </c>
      <c r="D5" s="1" t="s">
        <v>31</v>
      </c>
      <c r="E5" s="1" t="s">
        <v>32</v>
      </c>
      <c r="F5" s="1" t="s">
        <v>33</v>
      </c>
      <c r="G5" s="1" t="s">
        <v>40</v>
      </c>
      <c r="H5" s="1" t="s">
        <v>50</v>
      </c>
      <c r="I5" s="2" t="n">
        <v>20</v>
      </c>
      <c r="J5" s="2" t="n">
        <v>20</v>
      </c>
      <c r="K5" s="2" t="n">
        <v>20</v>
      </c>
      <c r="L5" s="2" t="n">
        <v>20</v>
      </c>
      <c r="M5" s="2" t="n">
        <v>20</v>
      </c>
      <c r="N5" s="2" t="n">
        <v>6</v>
      </c>
      <c r="O5" s="2" t="n">
        <v>10</v>
      </c>
      <c r="P5" s="2" t="n">
        <v>10.59</v>
      </c>
      <c r="Q5" s="2" t="n">
        <v>10</v>
      </c>
      <c r="R5" s="2" t="n">
        <v>6</v>
      </c>
      <c r="S5" s="2" t="n">
        <v>0.9</v>
      </c>
      <c r="T5" s="2" t="n">
        <v>0.9</v>
      </c>
      <c r="U5" s="2" t="n">
        <v>0.98</v>
      </c>
      <c r="V5" s="2" t="n">
        <v>1</v>
      </c>
      <c r="W5" s="2" t="n">
        <v>0.5</v>
      </c>
      <c r="X5" s="2" t="n">
        <v>0.3</v>
      </c>
      <c r="Y5" s="2" t="n">
        <v>0.7</v>
      </c>
      <c r="Z5" s="2"/>
      <c r="AA5" s="2" t="n">
        <f aca="false">(P5*3.5)/20+(R5*3.5)/18+(I5*0.875)/20+(J5*0.875)/20+(K5*0.875)/20+(L5*0.875)/20+(M5*0.875)/20+(N5*0.875)/6+(O5*0.875)/10+(Q5*0.875)/10+S5+T5+U5+V5+W5+X5+Y5</f>
        <v>15.2999166666667</v>
      </c>
      <c r="AB5" s="0" t="str">
        <f aca="false">IF(AA5&gt;14,"PASS","FAIL")</f>
        <v>PASS</v>
      </c>
    </row>
    <row r="6" customFormat="false" ht="13.8" hidden="false" customHeight="false" outlineLevel="0" collapsed="false">
      <c r="A6" s="1" t="s">
        <v>51</v>
      </c>
      <c r="B6" s="1" t="s">
        <v>52</v>
      </c>
      <c r="C6" s="1" t="s">
        <v>53</v>
      </c>
      <c r="D6" s="1" t="s">
        <v>31</v>
      </c>
      <c r="E6" s="1" t="s">
        <v>32</v>
      </c>
      <c r="F6" s="1" t="s">
        <v>33</v>
      </c>
      <c r="G6" s="1" t="s">
        <v>40</v>
      </c>
      <c r="H6" s="1" t="s">
        <v>54</v>
      </c>
      <c r="I6" s="2" t="n">
        <v>20</v>
      </c>
      <c r="J6" s="2" t="n">
        <v>20</v>
      </c>
      <c r="K6" s="2" t="n">
        <v>20</v>
      </c>
      <c r="L6" s="2" t="n">
        <v>20</v>
      </c>
      <c r="M6" s="2" t="n">
        <v>20</v>
      </c>
      <c r="N6" s="2" t="n">
        <v>6</v>
      </c>
      <c r="O6" s="2" t="n">
        <v>10</v>
      </c>
      <c r="P6" s="2" t="n">
        <v>7.06</v>
      </c>
      <c r="Q6" s="2" t="n">
        <v>10</v>
      </c>
      <c r="R6" s="2" t="n">
        <v>17</v>
      </c>
      <c r="S6" s="2" t="n">
        <v>0.9</v>
      </c>
      <c r="T6" s="2" t="n">
        <v>0.9</v>
      </c>
      <c r="U6" s="2" t="n">
        <v>0.98</v>
      </c>
      <c r="V6" s="2" t="n">
        <v>1</v>
      </c>
      <c r="W6" s="2" t="n">
        <v>0.5</v>
      </c>
      <c r="X6" s="2" t="n">
        <v>0.3</v>
      </c>
      <c r="Y6" s="2" t="n">
        <v>0.7</v>
      </c>
      <c r="Z6" s="2"/>
      <c r="AA6" s="2" t="n">
        <f aca="false">(P6*3.5)/20+(R6*3.5)/18+(I6*0.875)/20+(J6*0.875)/20+(K6*0.875)/20+(L6*0.875)/20+(M6*0.875)/20+(N6*0.875)/6+(O6*0.875)/10+(Q6*0.875)/10+S6+T6+U6+V6+W6+X6+Y6</f>
        <v>16.8210555555556</v>
      </c>
      <c r="AB6" s="0" t="str">
        <f aca="false">IF(AA6&gt;14,"PASS","FAIL")</f>
        <v>PASS</v>
      </c>
    </row>
    <row r="7" customFormat="false" ht="13.8" hidden="false" customHeight="false" outlineLevel="0" collapsed="false">
      <c r="A7" s="1" t="s">
        <v>55</v>
      </c>
      <c r="B7" s="1" t="s">
        <v>56</v>
      </c>
      <c r="C7" s="1" t="s">
        <v>57</v>
      </c>
      <c r="D7" s="1" t="s">
        <v>31</v>
      </c>
      <c r="E7" s="1" t="s">
        <v>32</v>
      </c>
      <c r="F7" s="1" t="s">
        <v>33</v>
      </c>
      <c r="G7" s="1" t="s">
        <v>40</v>
      </c>
      <c r="H7" s="1" t="s">
        <v>58</v>
      </c>
      <c r="I7" s="2" t="n">
        <v>20</v>
      </c>
      <c r="J7" s="2" t="n">
        <v>20</v>
      </c>
      <c r="K7" s="2" t="n">
        <v>20</v>
      </c>
      <c r="L7" s="2" t="n">
        <v>20</v>
      </c>
      <c r="M7" s="2" t="n">
        <v>20</v>
      </c>
      <c r="N7" s="2" t="n">
        <v>0</v>
      </c>
      <c r="O7" s="2" t="n">
        <v>10</v>
      </c>
      <c r="P7" s="2" t="n">
        <v>11.76</v>
      </c>
      <c r="Q7" s="2" t="n">
        <v>10</v>
      </c>
      <c r="R7" s="2" t="n">
        <v>15</v>
      </c>
      <c r="S7" s="2" t="n">
        <v>0.9</v>
      </c>
      <c r="T7" s="2" t="n">
        <v>0.9</v>
      </c>
      <c r="U7" s="2" t="n">
        <v>0.98</v>
      </c>
      <c r="V7" s="2" t="n">
        <v>1</v>
      </c>
      <c r="W7" s="2" t="n">
        <v>0.5</v>
      </c>
      <c r="X7" s="2" t="n">
        <v>0.3</v>
      </c>
      <c r="Y7" s="2" t="n">
        <v>0.7</v>
      </c>
      <c r="Z7" s="2"/>
      <c r="AA7" s="2" t="n">
        <f aca="false">(P7*3.5)/20+(R7*3.5)/18+(I7*0.875)/20+(J7*0.875)/20+(K7*0.875)/20+(L7*0.875)/20+(M7*0.875)/20+(N7*0.875)/6+(O7*0.875)/10+(Q7*0.875)/10+S7+T7+U7+V7+W7+X7+Y7</f>
        <v>16.3796666666667</v>
      </c>
      <c r="AB7" s="0" t="str">
        <f aca="false">IF(AA7&gt;14,"PASS","FAIL")</f>
        <v>PASS</v>
      </c>
    </row>
    <row r="8" customFormat="false" ht="13.8" hidden="false" customHeight="false" outlineLevel="0" collapsed="false">
      <c r="A8" s="1" t="s">
        <v>59</v>
      </c>
      <c r="B8" s="1" t="s">
        <v>60</v>
      </c>
      <c r="C8" s="1" t="s">
        <v>61</v>
      </c>
      <c r="D8" s="1" t="s">
        <v>31</v>
      </c>
      <c r="E8" s="1" t="s">
        <v>32</v>
      </c>
      <c r="F8" s="1" t="s">
        <v>39</v>
      </c>
      <c r="G8" s="1" t="s">
        <v>40</v>
      </c>
      <c r="H8" s="1" t="s">
        <v>62</v>
      </c>
      <c r="I8" s="2" t="n">
        <v>20</v>
      </c>
      <c r="J8" s="2" t="n">
        <v>20</v>
      </c>
      <c r="K8" s="2" t="n">
        <v>20</v>
      </c>
      <c r="L8" s="2" t="n">
        <v>20</v>
      </c>
      <c r="M8" s="2" t="n">
        <v>20</v>
      </c>
      <c r="N8" s="2" t="n">
        <v>6</v>
      </c>
      <c r="O8" s="2" t="n">
        <v>10</v>
      </c>
      <c r="P8" s="2" t="n">
        <v>7.06</v>
      </c>
      <c r="Q8" s="2" t="n">
        <v>10</v>
      </c>
      <c r="R8" s="2" t="n">
        <v>13</v>
      </c>
      <c r="S8" s="2" t="n">
        <v>0.9</v>
      </c>
      <c r="T8" s="2" t="n">
        <v>0.9</v>
      </c>
      <c r="U8" s="2" t="n">
        <v>0.98</v>
      </c>
      <c r="V8" s="2" t="n">
        <v>1</v>
      </c>
      <c r="W8" s="2" t="n">
        <v>0.5</v>
      </c>
      <c r="X8" s="2" t="n">
        <v>0.3</v>
      </c>
      <c r="Y8" s="2" t="n">
        <v>0.7</v>
      </c>
      <c r="Z8" s="2"/>
      <c r="AA8" s="2" t="n">
        <f aca="false">(P8*3.5)/20+(R8*3.5)/18+(I8*0.875)/20+(J8*0.875)/20+(K8*0.875)/20+(L8*0.875)/20+(M8*0.875)/20+(N8*0.875)/6+(O8*0.875)/10+(Q8*0.875)/10+S8+T8+U8+V8+W8+X8+Y8</f>
        <v>16.0432777777778</v>
      </c>
      <c r="AB8" s="0" t="str">
        <f aca="false">IF(AA8&gt;14,"PASS","FAIL")</f>
        <v>PASS</v>
      </c>
    </row>
    <row r="9" customFormat="false" ht="13.8" hidden="false" customHeight="false" outlineLevel="0" collapsed="false">
      <c r="A9" s="1" t="s">
        <v>63</v>
      </c>
      <c r="B9" s="1" t="s">
        <v>64</v>
      </c>
      <c r="C9" s="1" t="s">
        <v>65</v>
      </c>
      <c r="D9" s="1" t="s">
        <v>31</v>
      </c>
      <c r="E9" s="1" t="s">
        <v>32</v>
      </c>
      <c r="F9" s="1" t="s">
        <v>33</v>
      </c>
      <c r="G9" s="1" t="s">
        <v>40</v>
      </c>
      <c r="H9" s="1" t="s">
        <v>66</v>
      </c>
      <c r="I9" s="2" t="n">
        <v>20</v>
      </c>
      <c r="J9" s="2" t="n">
        <v>20</v>
      </c>
      <c r="K9" s="2" t="n">
        <v>20</v>
      </c>
      <c r="L9" s="2" t="n">
        <v>20</v>
      </c>
      <c r="M9" s="2" t="n">
        <v>20</v>
      </c>
      <c r="N9" s="2" t="n">
        <v>6</v>
      </c>
      <c r="O9" s="2" t="n">
        <v>10</v>
      </c>
      <c r="P9" s="2" t="n">
        <v>17.14</v>
      </c>
      <c r="Q9" s="2" t="n">
        <v>10</v>
      </c>
      <c r="R9" s="2" t="n">
        <v>15</v>
      </c>
      <c r="S9" s="2" t="n">
        <v>0.9</v>
      </c>
      <c r="T9" s="2" t="n">
        <v>0.9</v>
      </c>
      <c r="U9" s="2" t="n">
        <v>0.98</v>
      </c>
      <c r="V9" s="2" t="n">
        <v>1</v>
      </c>
      <c r="W9" s="2" t="n">
        <v>0.5</v>
      </c>
      <c r="X9" s="2" t="n">
        <v>0.3</v>
      </c>
      <c r="Y9" s="2" t="n">
        <v>0.7</v>
      </c>
      <c r="Z9" s="2"/>
      <c r="AA9" s="2" t="n">
        <f aca="false">(P9*3.5)/20+(R9*3.5)/18+(I9*0.875)/20+(J9*0.875)/20+(K9*0.875)/20+(L9*0.875)/20+(M9*0.875)/20+(N9*0.875)/6+(O9*0.875)/10+(Q9*0.875)/10+S9+T9+U9+V9+W9+X9+Y9</f>
        <v>18.1961666666667</v>
      </c>
      <c r="AB9" s="0" t="str">
        <f aca="false">IF(AA9&gt;14,"PASS","FAIL")</f>
        <v>PASS</v>
      </c>
    </row>
    <row r="10" customFormat="false" ht="13.8" hidden="false" customHeight="false" outlineLevel="0" collapsed="false">
      <c r="A10" s="1" t="s">
        <v>67</v>
      </c>
      <c r="B10" s="1" t="s">
        <v>68</v>
      </c>
      <c r="C10" s="1" t="s">
        <v>69</v>
      </c>
      <c r="D10" s="1" t="s">
        <v>31</v>
      </c>
      <c r="E10" s="1" t="s">
        <v>32</v>
      </c>
      <c r="F10" s="1" t="s">
        <v>33</v>
      </c>
      <c r="G10" s="1" t="s">
        <v>40</v>
      </c>
      <c r="H10" s="1" t="s">
        <v>70</v>
      </c>
      <c r="I10" s="2" t="n">
        <v>20</v>
      </c>
      <c r="J10" s="2" t="n">
        <v>20</v>
      </c>
      <c r="K10" s="2" t="n">
        <v>20</v>
      </c>
      <c r="L10" s="2" t="n">
        <v>20</v>
      </c>
      <c r="M10" s="2" t="n">
        <v>20</v>
      </c>
      <c r="N10" s="2" t="n">
        <v>6</v>
      </c>
      <c r="O10" s="2" t="n">
        <v>10</v>
      </c>
      <c r="P10" s="2" t="n">
        <v>14.12</v>
      </c>
      <c r="Q10" s="2" t="n">
        <v>10</v>
      </c>
      <c r="R10" s="2" t="n">
        <v>15</v>
      </c>
      <c r="S10" s="2" t="n">
        <v>0.9</v>
      </c>
      <c r="T10" s="2" t="n">
        <v>0.9</v>
      </c>
      <c r="U10" s="2" t="n">
        <v>0.98</v>
      </c>
      <c r="V10" s="2" t="n">
        <v>1</v>
      </c>
      <c r="W10" s="2" t="n">
        <v>0.5</v>
      </c>
      <c r="X10" s="2" t="n">
        <v>0.3</v>
      </c>
      <c r="Y10" s="2" t="n">
        <v>0.7</v>
      </c>
      <c r="Z10" s="2"/>
      <c r="AA10" s="2" t="n">
        <f aca="false">(P10*3.5)/20+(R10*3.5)/18+(I10*0.875)/20+(J10*0.875)/20+(K10*0.875)/20+(L10*0.875)/20+(M10*0.875)/20+(N10*0.875)/6+(O10*0.875)/10+(Q10*0.875)/10+S10+T10+U10+V10+W10+X10+Y10</f>
        <v>17.6676666666667</v>
      </c>
      <c r="AB10" s="0" t="str">
        <f aca="false">IF(AA10&gt;14,"PASS","FAIL")</f>
        <v>PASS</v>
      </c>
    </row>
    <row r="11" customFormat="false" ht="13.8" hidden="false" customHeight="false" outlineLevel="0" collapsed="false">
      <c r="A11" s="1" t="s">
        <v>71</v>
      </c>
      <c r="B11" s="1" t="s">
        <v>72</v>
      </c>
      <c r="C11" s="1" t="s">
        <v>73</v>
      </c>
      <c r="D11" s="1" t="s">
        <v>31</v>
      </c>
      <c r="E11" s="1" t="s">
        <v>32</v>
      </c>
      <c r="F11" s="1" t="s">
        <v>33</v>
      </c>
      <c r="G11" s="1" t="s">
        <v>40</v>
      </c>
      <c r="H11" s="1" t="s">
        <v>74</v>
      </c>
      <c r="I11" s="2" t="n">
        <v>20</v>
      </c>
      <c r="J11" s="2" t="n">
        <v>20</v>
      </c>
      <c r="K11" s="2" t="n">
        <v>20</v>
      </c>
      <c r="L11" s="2" t="n">
        <v>20</v>
      </c>
      <c r="M11" s="2" t="n">
        <v>20</v>
      </c>
      <c r="N11" s="2" t="n">
        <v>0</v>
      </c>
      <c r="O11" s="2" t="n">
        <v>10</v>
      </c>
      <c r="P11" s="2" t="n">
        <v>10.59</v>
      </c>
      <c r="Q11" s="2" t="n">
        <v>10</v>
      </c>
      <c r="R11" s="2" t="n">
        <v>12</v>
      </c>
      <c r="S11" s="2" t="n">
        <v>0.9</v>
      </c>
      <c r="T11" s="2" t="n">
        <v>0.9</v>
      </c>
      <c r="U11" s="2" t="n">
        <v>0.98</v>
      </c>
      <c r="V11" s="2" t="n">
        <v>1</v>
      </c>
      <c r="W11" s="2" t="n">
        <v>0.5</v>
      </c>
      <c r="X11" s="2" t="n">
        <v>0.3</v>
      </c>
      <c r="Y11" s="2" t="n">
        <v>0.7</v>
      </c>
      <c r="Z11" s="2"/>
      <c r="AA11" s="2" t="n">
        <f aca="false">(P11*3.5)/20+(R11*3.5)/18+(I11*0.875)/20+(J11*0.875)/20+(K11*0.875)/20+(L11*0.875)/20+(M11*0.875)/20+(N11*0.875)/6+(O11*0.875)/10+(Q11*0.875)/10+S11+T11+U11+V11+W11+X11+Y11</f>
        <v>15.5915833333333</v>
      </c>
      <c r="AB11" s="0" t="str">
        <f aca="false">IF(AA11&gt;14,"PASS","FAIL")</f>
        <v>PASS</v>
      </c>
    </row>
    <row r="12" customFormat="false" ht="13.8" hidden="false" customHeight="false" outlineLevel="0" collapsed="false">
      <c r="A12" s="1" t="s">
        <v>75</v>
      </c>
      <c r="B12" s="1" t="s">
        <v>76</v>
      </c>
      <c r="C12" s="1" t="s">
        <v>77</v>
      </c>
      <c r="D12" s="1" t="s">
        <v>31</v>
      </c>
      <c r="E12" s="1" t="s">
        <v>32</v>
      </c>
      <c r="F12" s="1" t="s">
        <v>33</v>
      </c>
      <c r="G12" s="1" t="s">
        <v>40</v>
      </c>
      <c r="H12" s="1" t="s">
        <v>78</v>
      </c>
      <c r="I12" s="2" t="n">
        <v>20</v>
      </c>
      <c r="J12" s="2" t="n">
        <v>20</v>
      </c>
      <c r="K12" s="2" t="n">
        <v>20</v>
      </c>
      <c r="L12" s="2" t="n">
        <v>20</v>
      </c>
      <c r="M12" s="2" t="n">
        <v>20</v>
      </c>
      <c r="N12" s="2" t="n">
        <v>6</v>
      </c>
      <c r="O12" s="2" t="n">
        <v>10</v>
      </c>
      <c r="P12" s="2" t="n">
        <v>5.88</v>
      </c>
      <c r="Q12" s="2" t="n">
        <v>10</v>
      </c>
      <c r="R12" s="2" t="n">
        <v>16</v>
      </c>
      <c r="S12" s="2" t="n">
        <v>0.9</v>
      </c>
      <c r="T12" s="2" t="n">
        <v>0.9</v>
      </c>
      <c r="U12" s="2" t="n">
        <v>0.98</v>
      </c>
      <c r="V12" s="2" t="n">
        <v>1</v>
      </c>
      <c r="W12" s="2" t="n">
        <v>0.5</v>
      </c>
      <c r="X12" s="2" t="n">
        <v>0.3</v>
      </c>
      <c r="Y12" s="2" t="n">
        <v>0.7</v>
      </c>
      <c r="Z12" s="2"/>
      <c r="AA12" s="2" t="n">
        <f aca="false">(P12*3.5)/20+(R12*3.5)/18+(I12*0.875)/20+(J12*0.875)/20+(K12*0.875)/20+(L12*0.875)/20+(M12*0.875)/20+(N12*0.875)/6+(O12*0.875)/10+(Q12*0.875)/10+S12+T12+U12+V12+W12+X12+Y12</f>
        <v>16.4201111111111</v>
      </c>
      <c r="AB12" s="0" t="str">
        <f aca="false">IF(AA12&gt;14,"PASS","FAIL")</f>
        <v>PASS</v>
      </c>
    </row>
    <row r="13" customFormat="false" ht="13.8" hidden="false" customHeight="false" outlineLevel="0" collapsed="false">
      <c r="A13" s="1" t="s">
        <v>79</v>
      </c>
      <c r="B13" s="1" t="s">
        <v>80</v>
      </c>
      <c r="C13" s="1" t="s">
        <v>81</v>
      </c>
      <c r="D13" s="1" t="s">
        <v>31</v>
      </c>
      <c r="E13" s="1" t="s">
        <v>32</v>
      </c>
      <c r="F13" s="1" t="s">
        <v>39</v>
      </c>
      <c r="G13" s="1" t="s">
        <v>34</v>
      </c>
      <c r="H13" s="1" t="s">
        <v>82</v>
      </c>
      <c r="I13" s="2" t="n">
        <v>20</v>
      </c>
      <c r="J13" s="2" t="n">
        <v>20</v>
      </c>
      <c r="K13" s="2" t="n">
        <v>20</v>
      </c>
      <c r="L13" s="2" t="n">
        <v>20</v>
      </c>
      <c r="M13" s="2" t="n">
        <v>20</v>
      </c>
      <c r="N13" s="2" t="n">
        <v>6</v>
      </c>
      <c r="O13" s="2" t="n">
        <v>10</v>
      </c>
      <c r="P13" s="2" t="n">
        <v>11.76</v>
      </c>
      <c r="Q13" s="2" t="n">
        <v>10</v>
      </c>
      <c r="R13" s="2" t="n">
        <v>14</v>
      </c>
      <c r="S13" s="2" t="n">
        <v>0.9</v>
      </c>
      <c r="T13" s="2" t="n">
        <v>0.9</v>
      </c>
      <c r="U13" s="2" t="n">
        <v>0.98</v>
      </c>
      <c r="V13" s="2" t="n">
        <v>1</v>
      </c>
      <c r="W13" s="2" t="n">
        <v>0.5</v>
      </c>
      <c r="X13" s="2" t="n">
        <v>0.3</v>
      </c>
      <c r="Y13" s="2" t="n">
        <v>0.7</v>
      </c>
      <c r="Z13" s="2"/>
      <c r="AA13" s="2" t="n">
        <f aca="false">(P13*3.5)/20+(R13*3.5)/18+(I13*0.875)/20+(J13*0.875)/20+(K13*0.875)/20+(L13*0.875)/20+(M13*0.875)/20+(N13*0.875)/6+(O13*0.875)/10+(Q13*0.875)/10+S13+T13+U13+V13+W13+X13+Y13</f>
        <v>17.0602222222222</v>
      </c>
      <c r="AB13" s="0" t="str">
        <f aca="false">IF(AA13&gt;14,"PASS","FAIL")</f>
        <v>PASS</v>
      </c>
    </row>
    <row r="14" customFormat="false" ht="13.8" hidden="false" customHeight="false" outlineLevel="0" collapsed="false">
      <c r="A14" s="1" t="s">
        <v>83</v>
      </c>
      <c r="B14" s="1" t="s">
        <v>84</v>
      </c>
      <c r="C14" s="1" t="s">
        <v>85</v>
      </c>
      <c r="D14" s="1" t="s">
        <v>31</v>
      </c>
      <c r="E14" s="1" t="s">
        <v>32</v>
      </c>
      <c r="F14" s="1" t="s">
        <v>39</v>
      </c>
      <c r="G14" s="1" t="s">
        <v>40</v>
      </c>
      <c r="H14" s="1" t="s">
        <v>86</v>
      </c>
      <c r="I14" s="2" t="n">
        <v>20</v>
      </c>
      <c r="J14" s="2" t="n">
        <v>20</v>
      </c>
      <c r="K14" s="2" t="n">
        <v>20</v>
      </c>
      <c r="L14" s="2" t="n">
        <v>20</v>
      </c>
      <c r="M14" s="2" t="n">
        <v>20</v>
      </c>
      <c r="N14" s="2" t="n">
        <v>6</v>
      </c>
      <c r="O14" s="2" t="n">
        <v>10</v>
      </c>
      <c r="P14" s="2" t="n">
        <v>10.59</v>
      </c>
      <c r="Q14" s="2" t="n">
        <v>10</v>
      </c>
      <c r="R14" s="2" t="n">
        <v>13</v>
      </c>
      <c r="S14" s="2" t="n">
        <v>0.9</v>
      </c>
      <c r="T14" s="2" t="n">
        <v>0.9</v>
      </c>
      <c r="U14" s="2" t="n">
        <v>0.98</v>
      </c>
      <c r="V14" s="2" t="n">
        <v>1</v>
      </c>
      <c r="W14" s="2" t="n">
        <v>0.5</v>
      </c>
      <c r="X14" s="2" t="n">
        <v>0.3</v>
      </c>
      <c r="Y14" s="2" t="n">
        <v>0.7</v>
      </c>
      <c r="Z14" s="2"/>
      <c r="AA14" s="2" t="n">
        <f aca="false">(P14*3.5)/20+(R14*3.5)/18+(I14*0.875)/20+(J14*0.875)/20+(K14*0.875)/20+(L14*0.875)/20+(M14*0.875)/20+(N14*0.875)/6+(O14*0.875)/10+(Q14*0.875)/10+S14+T14+U14+V14+W14+X14+Y14</f>
        <v>16.6610277777778</v>
      </c>
      <c r="AB14" s="0" t="str">
        <f aca="false">IF(AA14&gt;14,"PASS","FAIL")</f>
        <v>PASS</v>
      </c>
    </row>
    <row r="15" customFormat="false" ht="13.8" hidden="false" customHeight="false" outlineLevel="0" collapsed="false">
      <c r="A15" s="1" t="s">
        <v>87</v>
      </c>
      <c r="B15" s="1" t="s">
        <v>88</v>
      </c>
      <c r="C15" s="1" t="s">
        <v>89</v>
      </c>
      <c r="D15" s="1" t="s">
        <v>31</v>
      </c>
      <c r="E15" s="1" t="s">
        <v>32</v>
      </c>
      <c r="F15" s="1" t="s">
        <v>33</v>
      </c>
      <c r="G15" s="1" t="s">
        <v>40</v>
      </c>
      <c r="H15" s="1" t="s">
        <v>90</v>
      </c>
      <c r="I15" s="2" t="n">
        <v>20</v>
      </c>
      <c r="J15" s="2" t="n">
        <v>20</v>
      </c>
      <c r="K15" s="2" t="n">
        <v>20</v>
      </c>
      <c r="L15" s="2" t="n">
        <v>20</v>
      </c>
      <c r="M15" s="2" t="n">
        <v>20</v>
      </c>
      <c r="N15" s="2" t="n">
        <v>6</v>
      </c>
      <c r="O15" s="2" t="n">
        <v>10</v>
      </c>
      <c r="P15" s="2" t="n">
        <v>14.12</v>
      </c>
      <c r="Q15" s="2" t="n">
        <v>10</v>
      </c>
      <c r="R15" s="2" t="n">
        <v>13</v>
      </c>
      <c r="S15" s="2" t="n">
        <v>0.9</v>
      </c>
      <c r="T15" s="2" t="n">
        <v>0.9</v>
      </c>
      <c r="U15" s="2" t="n">
        <v>0.98</v>
      </c>
      <c r="V15" s="2" t="n">
        <v>1</v>
      </c>
      <c r="W15" s="2" t="n">
        <v>0.5</v>
      </c>
      <c r="X15" s="2" t="n">
        <v>0.3</v>
      </c>
      <c r="Y15" s="2" t="n">
        <v>0.7</v>
      </c>
      <c r="Z15" s="2"/>
      <c r="AA15" s="2" t="n">
        <f aca="false">(P15*3.5)/20+(R15*3.5)/18+(I15*0.875)/20+(J15*0.875)/20+(K15*0.875)/20+(L15*0.875)/20+(M15*0.875)/20+(N15*0.875)/6+(O15*0.875)/10+(Q15*0.875)/10+S15+T15+U15+V15+W15+X15+Y15</f>
        <v>17.2787777777778</v>
      </c>
      <c r="AB15" s="0" t="str">
        <f aca="false">IF(AA15&gt;14,"PASS","FAIL")</f>
        <v>PASS</v>
      </c>
    </row>
    <row r="16" customFormat="false" ht="13.8" hidden="false" customHeight="false" outlineLevel="0" collapsed="false">
      <c r="A16" s="1" t="s">
        <v>91</v>
      </c>
      <c r="B16" s="1" t="s">
        <v>92</v>
      </c>
      <c r="C16" s="1" t="s">
        <v>93</v>
      </c>
      <c r="D16" s="1" t="s">
        <v>31</v>
      </c>
      <c r="E16" s="1" t="s">
        <v>32</v>
      </c>
      <c r="F16" s="1" t="s">
        <v>33</v>
      </c>
      <c r="G16" s="1" t="s">
        <v>34</v>
      </c>
      <c r="H16" s="1" t="s">
        <v>94</v>
      </c>
      <c r="I16" s="2" t="n">
        <v>20</v>
      </c>
      <c r="J16" s="2" t="n">
        <v>20</v>
      </c>
      <c r="K16" s="2" t="n">
        <v>20</v>
      </c>
      <c r="L16" s="2" t="n">
        <v>20</v>
      </c>
      <c r="M16" s="2" t="n">
        <v>20</v>
      </c>
      <c r="N16" s="2" t="n">
        <v>2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0.9</v>
      </c>
      <c r="T16" s="2" t="n">
        <v>0.9</v>
      </c>
      <c r="U16" s="2" t="n">
        <v>0.98</v>
      </c>
      <c r="V16" s="2" t="n">
        <v>1</v>
      </c>
      <c r="W16" s="2" t="n">
        <v>0.5</v>
      </c>
      <c r="X16" s="2" t="n">
        <v>0.3</v>
      </c>
      <c r="Y16" s="2" t="n">
        <v>0.7</v>
      </c>
      <c r="Z16" s="2"/>
      <c r="AA16" s="2" t="n">
        <f aca="false">(P16*3.5)/20+(R16*3.5)/18+(I16*0.875)/20+(J16*0.875)/20+(K16*0.875)/20+(L16*0.875)/20+(M16*0.875)/20+(N16*0.875)/6+(O16*0.875)/10+(Q16*0.875)/10+S16+T16+U16+V16+W16+X16+Y16</f>
        <v>9.94666666666667</v>
      </c>
      <c r="AB16" s="0" t="str">
        <f aca="false">IF(AA16&gt;14,"PASS","FAIL")</f>
        <v>FAIL</v>
      </c>
    </row>
    <row r="17" customFormat="false" ht="13.8" hidden="false" customHeight="false" outlineLevel="0" collapsed="false">
      <c r="A17" s="1" t="s">
        <v>95</v>
      </c>
      <c r="B17" s="1" t="s">
        <v>96</v>
      </c>
      <c r="C17" s="1" t="s">
        <v>97</v>
      </c>
      <c r="D17" s="1" t="s">
        <v>31</v>
      </c>
      <c r="E17" s="1" t="s">
        <v>32</v>
      </c>
      <c r="F17" s="1" t="s">
        <v>33</v>
      </c>
      <c r="G17" s="1" t="s">
        <v>34</v>
      </c>
      <c r="H17" s="1" t="s">
        <v>98</v>
      </c>
      <c r="I17" s="2" t="n">
        <v>20</v>
      </c>
      <c r="J17" s="2" t="n">
        <v>20</v>
      </c>
      <c r="K17" s="2" t="n">
        <v>20</v>
      </c>
      <c r="L17" s="2" t="n">
        <v>20</v>
      </c>
      <c r="M17" s="2" t="n">
        <v>20</v>
      </c>
      <c r="N17" s="2" t="n">
        <v>3</v>
      </c>
      <c r="O17" s="2" t="n">
        <v>10</v>
      </c>
      <c r="P17" s="2" t="n">
        <v>4.71</v>
      </c>
      <c r="Q17" s="2" t="n">
        <v>10</v>
      </c>
      <c r="R17" s="2" t="n">
        <v>11</v>
      </c>
      <c r="S17" s="2" t="n">
        <v>0.9</v>
      </c>
      <c r="T17" s="2" t="n">
        <v>0.9</v>
      </c>
      <c r="U17" s="2" t="n">
        <v>0.98</v>
      </c>
      <c r="V17" s="2" t="n">
        <v>1</v>
      </c>
      <c r="W17" s="2" t="n">
        <v>0.5</v>
      </c>
      <c r="X17" s="2" t="n">
        <v>0.3</v>
      </c>
      <c r="Y17" s="2" t="n">
        <v>0.7</v>
      </c>
      <c r="Z17" s="2"/>
      <c r="AA17" s="2" t="n">
        <f aca="false">(P17*3.5)/20+(R17*3.5)/18+(I17*0.875)/20+(J17*0.875)/20+(K17*0.875)/20+(L17*0.875)/20+(M17*0.875)/20+(N17*0.875)/6+(O17*0.875)/10+(Q17*0.875)/10+S17+T17+U17+V17+W17+X17+Y17</f>
        <v>14.8056388888889</v>
      </c>
      <c r="AB17" s="0" t="str">
        <f aca="false">IF(AA17&gt;14,"PASS","FAIL")</f>
        <v>PASS</v>
      </c>
    </row>
    <row r="18" customFormat="false" ht="13.8" hidden="false" customHeight="false" outlineLevel="0" collapsed="false">
      <c r="A18" s="1" t="s">
        <v>99</v>
      </c>
      <c r="B18" s="1" t="s">
        <v>100</v>
      </c>
      <c r="C18" s="1" t="s">
        <v>101</v>
      </c>
      <c r="D18" s="1" t="s">
        <v>31</v>
      </c>
      <c r="E18" s="1" t="s">
        <v>32</v>
      </c>
      <c r="F18" s="1" t="s">
        <v>33</v>
      </c>
      <c r="G18" s="1" t="s">
        <v>34</v>
      </c>
      <c r="H18" s="1" t="s">
        <v>102</v>
      </c>
      <c r="I18" s="2" t="n">
        <v>20</v>
      </c>
      <c r="J18" s="2" t="n">
        <v>20</v>
      </c>
      <c r="K18" s="2" t="n">
        <v>20</v>
      </c>
      <c r="L18" s="2" t="n">
        <v>20</v>
      </c>
      <c r="M18" s="2" t="n">
        <v>0</v>
      </c>
      <c r="N18" s="2" t="n">
        <v>6</v>
      </c>
      <c r="O18" s="2" t="n">
        <v>10</v>
      </c>
      <c r="P18" s="2" t="n">
        <v>7.06</v>
      </c>
      <c r="Q18" s="2" t="n">
        <v>10</v>
      </c>
      <c r="R18" s="2" t="n">
        <v>11</v>
      </c>
      <c r="S18" s="2" t="n">
        <v>0.9</v>
      </c>
      <c r="T18" s="2" t="n">
        <v>0.9</v>
      </c>
      <c r="U18" s="2" t="n">
        <v>0.98</v>
      </c>
      <c r="V18" s="2" t="n">
        <v>1</v>
      </c>
      <c r="W18" s="2" t="n">
        <v>0.5</v>
      </c>
      <c r="X18" s="2" t="n">
        <v>0.3</v>
      </c>
      <c r="Y18" s="2" t="n">
        <v>0.7</v>
      </c>
      <c r="Z18" s="2"/>
      <c r="AA18" s="2" t="n">
        <f aca="false">(P18*3.5)/20+(R18*3.5)/18+(I18*0.875)/20+(J18*0.875)/20+(K18*0.875)/20+(L18*0.875)/20+(M18*0.875)/20+(N18*0.875)/6+(O18*0.875)/10+(Q18*0.875)/10+S18+T18+U18+V18+W18+X18+Y18</f>
        <v>14.7793888888889</v>
      </c>
      <c r="AB18" s="0" t="str">
        <f aca="false">IF(AA18&gt;14,"PASS","FAIL")</f>
        <v>PASS</v>
      </c>
    </row>
    <row r="19" customFormat="false" ht="13.8" hidden="false" customHeight="false" outlineLevel="0" collapsed="false">
      <c r="A19" s="1" t="s">
        <v>103</v>
      </c>
      <c r="B19" s="1" t="s">
        <v>104</v>
      </c>
      <c r="C19" s="1" t="s">
        <v>105</v>
      </c>
      <c r="D19" s="1" t="s">
        <v>31</v>
      </c>
      <c r="E19" s="1" t="s">
        <v>32</v>
      </c>
      <c r="F19" s="1" t="s">
        <v>33</v>
      </c>
      <c r="G19" s="1" t="s">
        <v>34</v>
      </c>
      <c r="H19" s="1" t="s">
        <v>106</v>
      </c>
      <c r="I19" s="2" t="n">
        <v>20</v>
      </c>
      <c r="J19" s="2" t="n">
        <v>20</v>
      </c>
      <c r="K19" s="2" t="n">
        <v>20</v>
      </c>
      <c r="L19" s="2" t="n">
        <v>20</v>
      </c>
      <c r="M19" s="2" t="n">
        <v>20</v>
      </c>
      <c r="N19" s="2" t="n">
        <v>0</v>
      </c>
      <c r="O19" s="2" t="n">
        <v>0</v>
      </c>
      <c r="P19" s="2" t="n">
        <v>4.71</v>
      </c>
      <c r="Q19" s="2" t="n">
        <v>0</v>
      </c>
      <c r="R19" s="2" t="n">
        <v>11</v>
      </c>
      <c r="S19" s="2" t="n">
        <v>0.9</v>
      </c>
      <c r="T19" s="2" t="n">
        <v>0.9</v>
      </c>
      <c r="U19" s="2" t="n">
        <v>0.98</v>
      </c>
      <c r="V19" s="2" t="n">
        <v>1</v>
      </c>
      <c r="W19" s="2" t="n">
        <v>0.5</v>
      </c>
      <c r="X19" s="2" t="n">
        <v>0.3</v>
      </c>
      <c r="Y19" s="2" t="n">
        <v>0.7</v>
      </c>
      <c r="Z19" s="2"/>
      <c r="AA19" s="2" t="n">
        <f aca="false">(P19*3.5)/20+(R19*3.5)/18+(I19*0.875)/20+(J19*0.875)/20+(K19*0.875)/20+(L19*0.875)/20+(M19*0.875)/20+(N19*0.875)/6+(O19*0.875)/10+(Q19*0.875)/10+S19+T19+U19+V19+W19+X19+Y19</f>
        <v>12.6181388888889</v>
      </c>
      <c r="AB19" s="0" t="str">
        <f aca="false">IF(AA19&gt;14,"PASS","FAIL")</f>
        <v>FAIL</v>
      </c>
    </row>
    <row r="20" customFormat="false" ht="13.8" hidden="false" customHeight="false" outlineLevel="0" collapsed="false">
      <c r="A20" s="1" t="s">
        <v>107</v>
      </c>
      <c r="B20" s="1" t="s">
        <v>108</v>
      </c>
      <c r="C20" s="1" t="s">
        <v>109</v>
      </c>
      <c r="D20" s="1" t="s">
        <v>31</v>
      </c>
      <c r="E20" s="1" t="s">
        <v>110</v>
      </c>
      <c r="F20" s="1" t="s">
        <v>33</v>
      </c>
      <c r="G20" s="1" t="s">
        <v>34</v>
      </c>
      <c r="H20" s="1" t="s">
        <v>111</v>
      </c>
      <c r="I20" s="2" t="n">
        <v>20</v>
      </c>
      <c r="J20" s="2" t="n">
        <v>0</v>
      </c>
      <c r="K20" s="2" t="n">
        <v>20</v>
      </c>
      <c r="L20" s="2" t="n">
        <v>20</v>
      </c>
      <c r="M20" s="2" t="n">
        <v>20</v>
      </c>
      <c r="N20" s="2" t="n">
        <v>6</v>
      </c>
      <c r="O20" s="2" t="n">
        <v>0</v>
      </c>
      <c r="P20" s="2" t="n">
        <v>0</v>
      </c>
      <c r="Q20" s="2" t="n">
        <v>10</v>
      </c>
      <c r="R20" s="2" t="n">
        <v>7</v>
      </c>
      <c r="S20" s="2" t="n">
        <v>0.8</v>
      </c>
      <c r="T20" s="2" t="n">
        <v>0.95</v>
      </c>
      <c r="U20" s="2" t="n">
        <v>0.96</v>
      </c>
      <c r="V20" s="2" t="n">
        <v>1</v>
      </c>
      <c r="W20" s="2" t="n">
        <v>0.5</v>
      </c>
      <c r="X20" s="2" t="n">
        <v>0.3</v>
      </c>
      <c r="Y20" s="2" t="n">
        <v>0.7</v>
      </c>
      <c r="Z20" s="2"/>
      <c r="AA20" s="2" t="n">
        <f aca="false">(P20*3.5)/20+(R20*3.5)/18+(I20*0.875)/20+(J20*0.875)/20+(K20*0.875)/20+(L20*0.875)/20+(M20*0.875)/20+(N20*0.875)/6+(O20*0.875)/10+(Q20*0.875)/10+S20+T20+U20+V20+W20+X20+Y20</f>
        <v>11.8211111111111</v>
      </c>
      <c r="AB20" s="0" t="str">
        <f aca="false">IF(AA20&gt;14,"PASS","FAIL")</f>
        <v>FAIL</v>
      </c>
    </row>
    <row r="21" customFormat="false" ht="13.8" hidden="false" customHeight="false" outlineLevel="0" collapsed="false">
      <c r="A21" s="1" t="s">
        <v>112</v>
      </c>
      <c r="B21" s="1" t="s">
        <v>113</v>
      </c>
      <c r="C21" s="1" t="s">
        <v>114</v>
      </c>
      <c r="D21" s="1" t="s">
        <v>31</v>
      </c>
      <c r="E21" s="1" t="s">
        <v>110</v>
      </c>
      <c r="F21" s="1" t="s">
        <v>45</v>
      </c>
      <c r="G21" s="1" t="s">
        <v>40</v>
      </c>
      <c r="H21" s="1" t="s">
        <v>115</v>
      </c>
      <c r="I21" s="2" t="n">
        <v>20</v>
      </c>
      <c r="J21" s="2" t="n">
        <v>20</v>
      </c>
      <c r="K21" s="2" t="n">
        <v>20</v>
      </c>
      <c r="L21" s="2" t="n">
        <v>20</v>
      </c>
      <c r="M21" s="2" t="n">
        <v>20</v>
      </c>
      <c r="N21" s="2" t="n">
        <v>6</v>
      </c>
      <c r="O21" s="2" t="n">
        <v>10</v>
      </c>
      <c r="P21" s="2" t="n">
        <v>14.12</v>
      </c>
      <c r="Q21" s="2" t="n">
        <v>10</v>
      </c>
      <c r="R21" s="2" t="n">
        <v>13</v>
      </c>
      <c r="S21" s="2" t="n">
        <v>0.8</v>
      </c>
      <c r="T21" s="2" t="n">
        <v>0.95</v>
      </c>
      <c r="U21" s="2" t="n">
        <v>0.96</v>
      </c>
      <c r="V21" s="2" t="n">
        <v>1</v>
      </c>
      <c r="W21" s="2" t="n">
        <v>0.5</v>
      </c>
      <c r="X21" s="2" t="n">
        <v>0.3</v>
      </c>
      <c r="Y21" s="2" t="n">
        <v>0.7</v>
      </c>
      <c r="Z21" s="2"/>
      <c r="AA21" s="2" t="n">
        <f aca="false">(P21*3.5)/20+(R21*3.5)/18+(I21*0.875)/20+(J21*0.875)/20+(K21*0.875)/20+(L21*0.875)/20+(M21*0.875)/20+(N21*0.875)/6+(O21*0.875)/10+(Q21*0.875)/10+S21+T21+U21+V21+W21+X21+Y21</f>
        <v>17.2087777777778</v>
      </c>
      <c r="AB21" s="0" t="str">
        <f aca="false">IF(AA21&gt;14,"PASS","FAIL")</f>
        <v>PASS</v>
      </c>
    </row>
    <row r="22" customFormat="false" ht="13.8" hidden="false" customHeight="false" outlineLevel="0" collapsed="false">
      <c r="A22" s="1" t="s">
        <v>116</v>
      </c>
      <c r="B22" s="1" t="s">
        <v>117</v>
      </c>
      <c r="C22" s="1" t="s">
        <v>118</v>
      </c>
      <c r="D22" s="1" t="s">
        <v>31</v>
      </c>
      <c r="E22" s="1" t="s">
        <v>110</v>
      </c>
      <c r="F22" s="1" t="s">
        <v>33</v>
      </c>
      <c r="G22" s="1" t="s">
        <v>40</v>
      </c>
      <c r="H22" s="1" t="s">
        <v>119</v>
      </c>
      <c r="I22" s="2" t="n">
        <v>20</v>
      </c>
      <c r="J22" s="2" t="n">
        <v>20</v>
      </c>
      <c r="K22" s="2" t="n">
        <v>20</v>
      </c>
      <c r="L22" s="2" t="n">
        <v>20</v>
      </c>
      <c r="M22" s="2" t="n">
        <v>20</v>
      </c>
      <c r="N22" s="2" t="n">
        <v>6</v>
      </c>
      <c r="O22" s="2" t="n">
        <v>10</v>
      </c>
      <c r="P22" s="2" t="n">
        <v>15.29</v>
      </c>
      <c r="Q22" s="2" t="n">
        <v>10</v>
      </c>
      <c r="R22" s="2" t="n">
        <v>12</v>
      </c>
      <c r="S22" s="2" t="n">
        <v>0.8</v>
      </c>
      <c r="T22" s="2" t="n">
        <v>0.95</v>
      </c>
      <c r="U22" s="2" t="n">
        <v>0.96</v>
      </c>
      <c r="V22" s="2" t="n">
        <v>1</v>
      </c>
      <c r="W22" s="2" t="n">
        <v>0.5</v>
      </c>
      <c r="X22" s="2" t="n">
        <v>0.3</v>
      </c>
      <c r="Y22" s="2" t="n">
        <v>0.7</v>
      </c>
      <c r="Z22" s="2"/>
      <c r="AA22" s="2" t="n">
        <f aca="false">(P22*3.5)/20+(R22*3.5)/18+(I22*0.875)/20+(J22*0.875)/20+(K22*0.875)/20+(L22*0.875)/20+(M22*0.875)/20+(N22*0.875)/6+(O22*0.875)/10+(Q22*0.875)/10+S22+T22+U22+V22+W22+X22+Y22</f>
        <v>17.2190833333333</v>
      </c>
      <c r="AB22" s="0" t="str">
        <f aca="false">IF(AA22&gt;14,"PASS","FAIL")</f>
        <v>PASS</v>
      </c>
    </row>
    <row r="23" customFormat="false" ht="13.8" hidden="false" customHeight="false" outlineLevel="0" collapsed="false">
      <c r="A23" s="1" t="s">
        <v>120</v>
      </c>
      <c r="B23" s="1" t="s">
        <v>121</v>
      </c>
      <c r="C23" s="1" t="s">
        <v>122</v>
      </c>
      <c r="D23" s="1" t="s">
        <v>31</v>
      </c>
      <c r="E23" s="1" t="s">
        <v>110</v>
      </c>
      <c r="F23" s="1" t="s">
        <v>33</v>
      </c>
      <c r="G23" s="1" t="s">
        <v>40</v>
      </c>
      <c r="H23" s="1" t="s">
        <v>123</v>
      </c>
      <c r="I23" s="2" t="n">
        <v>20</v>
      </c>
      <c r="J23" s="2" t="n">
        <v>20</v>
      </c>
      <c r="K23" s="2" t="n">
        <v>20</v>
      </c>
      <c r="L23" s="2" t="n">
        <v>20</v>
      </c>
      <c r="M23" s="2" t="n">
        <v>20</v>
      </c>
      <c r="N23" s="2" t="n">
        <v>6</v>
      </c>
      <c r="O23" s="2" t="n">
        <v>10</v>
      </c>
      <c r="P23" s="2" t="n">
        <v>10.59</v>
      </c>
      <c r="Q23" s="2" t="n">
        <v>10</v>
      </c>
      <c r="R23" s="2" t="n">
        <v>15</v>
      </c>
      <c r="S23" s="2" t="n">
        <v>0.8</v>
      </c>
      <c r="T23" s="2" t="n">
        <v>0.95</v>
      </c>
      <c r="U23" s="2" t="n">
        <v>0.96</v>
      </c>
      <c r="V23" s="2" t="n">
        <v>1</v>
      </c>
      <c r="W23" s="2" t="n">
        <v>0.5</v>
      </c>
      <c r="X23" s="2" t="n">
        <v>0.3</v>
      </c>
      <c r="Y23" s="2" t="n">
        <v>0.7</v>
      </c>
      <c r="Z23" s="2"/>
      <c r="AA23" s="2" t="n">
        <f aca="false">(P23*3.5)/20+(R23*3.5)/18+(I23*0.875)/20+(J23*0.875)/20+(K23*0.875)/20+(L23*0.875)/20+(M23*0.875)/20+(N23*0.875)/6+(O23*0.875)/10+(Q23*0.875)/10+S23+T23+U23+V23+W23+X23+Y23</f>
        <v>16.9799166666667</v>
      </c>
      <c r="AB23" s="0" t="str">
        <f aca="false">IF(AA23&gt;14,"PASS","FAIL")</f>
        <v>PASS</v>
      </c>
    </row>
    <row r="24" customFormat="false" ht="13.8" hidden="false" customHeight="false" outlineLevel="0" collapsed="false">
      <c r="A24" s="1" t="s">
        <v>124</v>
      </c>
      <c r="B24" s="1" t="s">
        <v>125</v>
      </c>
      <c r="C24" s="1" t="s">
        <v>126</v>
      </c>
      <c r="D24" s="1" t="s">
        <v>31</v>
      </c>
      <c r="E24" s="1" t="s">
        <v>110</v>
      </c>
      <c r="F24" s="1" t="s">
        <v>33</v>
      </c>
      <c r="G24" s="1" t="s">
        <v>34</v>
      </c>
      <c r="H24" s="1" t="s">
        <v>127</v>
      </c>
      <c r="I24" s="2" t="n">
        <v>20</v>
      </c>
      <c r="J24" s="2" t="n">
        <v>20</v>
      </c>
      <c r="K24" s="2" t="n">
        <v>20</v>
      </c>
      <c r="L24" s="2" t="n">
        <v>20</v>
      </c>
      <c r="M24" s="2" t="n">
        <v>20</v>
      </c>
      <c r="N24" s="2" t="n">
        <v>6</v>
      </c>
      <c r="O24" s="2" t="n">
        <v>10</v>
      </c>
      <c r="P24" s="2" t="n">
        <v>5.88</v>
      </c>
      <c r="Q24" s="2" t="n">
        <v>10</v>
      </c>
      <c r="R24" s="2" t="n">
        <v>14</v>
      </c>
      <c r="S24" s="2" t="n">
        <v>0.8</v>
      </c>
      <c r="T24" s="2" t="n">
        <v>0.95</v>
      </c>
      <c r="U24" s="2" t="n">
        <v>0.96</v>
      </c>
      <c r="V24" s="2" t="n">
        <v>1</v>
      </c>
      <c r="W24" s="2" t="n">
        <v>0.5</v>
      </c>
      <c r="X24" s="2" t="n">
        <v>0.3</v>
      </c>
      <c r="Y24" s="2" t="n">
        <v>0.7</v>
      </c>
      <c r="Z24" s="2"/>
      <c r="AA24" s="2" t="n">
        <f aca="false">(P24*3.5)/20+(R24*3.5)/18+(I24*0.875)/20+(J24*0.875)/20+(K24*0.875)/20+(L24*0.875)/20+(M24*0.875)/20+(N24*0.875)/6+(O24*0.875)/10+(Q24*0.875)/10+S24+T24+U24+V24+W24+X24+Y24</f>
        <v>15.9612222222222</v>
      </c>
      <c r="AB24" s="0" t="str">
        <f aca="false">IF(AA24&gt;14,"PASS","FAIL")</f>
        <v>PASS</v>
      </c>
    </row>
    <row r="25" customFormat="false" ht="13.8" hidden="false" customHeight="false" outlineLevel="0" collapsed="false">
      <c r="A25" s="1" t="s">
        <v>128</v>
      </c>
      <c r="B25" s="1" t="s">
        <v>129</v>
      </c>
      <c r="C25" s="1" t="s">
        <v>130</v>
      </c>
      <c r="D25" s="1" t="s">
        <v>31</v>
      </c>
      <c r="E25" s="1" t="s">
        <v>110</v>
      </c>
      <c r="F25" s="1" t="s">
        <v>33</v>
      </c>
      <c r="G25" s="1" t="s">
        <v>40</v>
      </c>
      <c r="H25" s="1" t="s">
        <v>131</v>
      </c>
      <c r="I25" s="2" t="n">
        <v>20</v>
      </c>
      <c r="J25" s="2" t="n">
        <v>0</v>
      </c>
      <c r="K25" s="2" t="n">
        <v>0</v>
      </c>
      <c r="L25" s="2" t="n">
        <v>0</v>
      </c>
      <c r="M25" s="2" t="n">
        <v>20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0.8</v>
      </c>
      <c r="T25" s="2" t="n">
        <v>0.95</v>
      </c>
      <c r="U25" s="2" t="n">
        <v>0.96</v>
      </c>
      <c r="V25" s="2" t="n">
        <v>1</v>
      </c>
      <c r="W25" s="2" t="n">
        <v>0.5</v>
      </c>
      <c r="X25" s="2" t="n">
        <v>0.3</v>
      </c>
      <c r="Y25" s="2" t="n">
        <v>0.7</v>
      </c>
      <c r="Z25" s="2"/>
      <c r="AA25" s="2" t="n">
        <f aca="false">(P25*3.5)/20+(R25*3.5)/18+(I25*0.875)/20+(J25*0.875)/20+(K25*0.875)/20+(L25*0.875)/20+(M25*0.875)/20+(N25*0.875)/6+(O25*0.875)/10+(Q25*0.875)/10+S25+T25+U25+V25+W25+X25+Y25</f>
        <v>6.96</v>
      </c>
      <c r="AB25" s="0" t="str">
        <f aca="false">IF(AA25&gt;14,"PASS","FAIL")</f>
        <v>FAIL</v>
      </c>
    </row>
    <row r="26" customFormat="false" ht="13.8" hidden="false" customHeight="false" outlineLevel="0" collapsed="false">
      <c r="A26" s="1" t="s">
        <v>132</v>
      </c>
      <c r="B26" s="1" t="s">
        <v>133</v>
      </c>
      <c r="C26" s="1" t="s">
        <v>134</v>
      </c>
      <c r="D26" s="1" t="s">
        <v>31</v>
      </c>
      <c r="E26" s="1" t="s">
        <v>110</v>
      </c>
      <c r="F26" s="1" t="s">
        <v>33</v>
      </c>
      <c r="G26" s="1" t="s">
        <v>34</v>
      </c>
      <c r="H26" s="1" t="s">
        <v>135</v>
      </c>
      <c r="I26" s="2" t="n">
        <v>20</v>
      </c>
      <c r="J26" s="2" t="n">
        <v>20</v>
      </c>
      <c r="K26" s="2" t="n">
        <v>20</v>
      </c>
      <c r="L26" s="2" t="n">
        <v>20</v>
      </c>
      <c r="M26" s="2" t="n">
        <v>20</v>
      </c>
      <c r="N26" s="2" t="n">
        <v>6</v>
      </c>
      <c r="O26" s="2" t="n">
        <v>10</v>
      </c>
      <c r="P26" s="2" t="n">
        <v>12.94</v>
      </c>
      <c r="Q26" s="2" t="n">
        <v>10</v>
      </c>
      <c r="R26" s="2" t="n">
        <v>16</v>
      </c>
      <c r="S26" s="2" t="n">
        <v>0.8</v>
      </c>
      <c r="T26" s="2" t="n">
        <v>0.95</v>
      </c>
      <c r="U26" s="2" t="n">
        <v>0.96</v>
      </c>
      <c r="V26" s="2" t="n">
        <v>1</v>
      </c>
      <c r="W26" s="2" t="n">
        <v>0.5</v>
      </c>
      <c r="X26" s="2" t="n">
        <v>0.3</v>
      </c>
      <c r="Y26" s="2" t="n">
        <v>0.7</v>
      </c>
      <c r="Z26" s="2"/>
      <c r="AA26" s="2" t="n">
        <f aca="false">(P26*3.5)/20+(R26*3.5)/18+(I26*0.875)/20+(J26*0.875)/20+(K26*0.875)/20+(L26*0.875)/20+(M26*0.875)/20+(N26*0.875)/6+(O26*0.875)/10+(Q26*0.875)/10+S26+T26+U26+V26+W26+X26+Y26</f>
        <v>17.5856111111111</v>
      </c>
      <c r="AB26" s="0" t="str">
        <f aca="false">IF(AA26&gt;14,"PASS","FAIL")</f>
        <v>PASS</v>
      </c>
    </row>
    <row r="27" customFormat="false" ht="13.8" hidden="false" customHeight="false" outlineLevel="0" collapsed="false">
      <c r="A27" s="1" t="s">
        <v>136</v>
      </c>
      <c r="B27" s="1" t="s">
        <v>137</v>
      </c>
      <c r="C27" s="1" t="s">
        <v>138</v>
      </c>
      <c r="D27" s="1" t="s">
        <v>31</v>
      </c>
      <c r="E27" s="1" t="s">
        <v>110</v>
      </c>
      <c r="F27" s="1" t="s">
        <v>39</v>
      </c>
      <c r="G27" s="1" t="s">
        <v>34</v>
      </c>
      <c r="H27" s="1" t="s">
        <v>139</v>
      </c>
      <c r="I27" s="2" t="n">
        <v>20</v>
      </c>
      <c r="J27" s="2" t="n">
        <v>20</v>
      </c>
      <c r="K27" s="2" t="n">
        <v>20</v>
      </c>
      <c r="L27" s="2" t="n">
        <v>20</v>
      </c>
      <c r="M27" s="2" t="n">
        <v>20</v>
      </c>
      <c r="N27" s="2" t="n">
        <v>6</v>
      </c>
      <c r="O27" s="2" t="n">
        <v>10</v>
      </c>
      <c r="P27" s="2" t="n">
        <v>8.24</v>
      </c>
      <c r="Q27" s="2" t="n">
        <v>10</v>
      </c>
      <c r="R27" s="2" t="n">
        <v>13</v>
      </c>
      <c r="S27" s="2" t="n">
        <v>0.8</v>
      </c>
      <c r="T27" s="2" t="n">
        <v>0.95</v>
      </c>
      <c r="U27" s="2" t="n">
        <v>0.96</v>
      </c>
      <c r="V27" s="2" t="n">
        <v>1</v>
      </c>
      <c r="W27" s="2" t="n">
        <v>0.5</v>
      </c>
      <c r="X27" s="2" t="n">
        <v>0.3</v>
      </c>
      <c r="Y27" s="2" t="n">
        <v>0.7</v>
      </c>
      <c r="Z27" s="2"/>
      <c r="AA27" s="2" t="n">
        <f aca="false">(P27*3.5)/20+(R27*3.5)/18+(I27*0.875)/20+(J27*0.875)/20+(K27*0.875)/20+(L27*0.875)/20+(M27*0.875)/20+(N27*0.875)/6+(O27*0.875)/10+(Q27*0.875)/10+S27+T27+U27+V27+W27+X27+Y27</f>
        <v>16.1797777777778</v>
      </c>
      <c r="AB27" s="0" t="str">
        <f aca="false">IF(AA27&gt;14,"PASS","FAIL")</f>
        <v>PASS</v>
      </c>
    </row>
    <row r="28" customFormat="false" ht="13.8" hidden="false" customHeight="false" outlineLevel="0" collapsed="false">
      <c r="A28" s="1" t="s">
        <v>140</v>
      </c>
      <c r="B28" s="1" t="s">
        <v>141</v>
      </c>
      <c r="C28" s="1" t="s">
        <v>142</v>
      </c>
      <c r="D28" s="1" t="s">
        <v>31</v>
      </c>
      <c r="E28" s="1" t="s">
        <v>110</v>
      </c>
      <c r="F28" s="1" t="s">
        <v>39</v>
      </c>
      <c r="G28" s="1" t="s">
        <v>40</v>
      </c>
      <c r="H28" s="1" t="s">
        <v>143</v>
      </c>
      <c r="I28" s="2" t="n">
        <v>20</v>
      </c>
      <c r="J28" s="2" t="n">
        <v>20</v>
      </c>
      <c r="K28" s="2" t="n">
        <v>20</v>
      </c>
      <c r="L28" s="2" t="n">
        <v>20</v>
      </c>
      <c r="M28" s="2" t="n">
        <v>20</v>
      </c>
      <c r="N28" s="2" t="n">
        <v>6</v>
      </c>
      <c r="O28" s="2" t="n">
        <v>10</v>
      </c>
      <c r="P28" s="2" t="n">
        <v>11.76</v>
      </c>
      <c r="Q28" s="2" t="n">
        <v>10</v>
      </c>
      <c r="R28" s="2" t="n">
        <v>14</v>
      </c>
      <c r="S28" s="2" t="n">
        <v>0.8</v>
      </c>
      <c r="T28" s="2" t="n">
        <v>0.95</v>
      </c>
      <c r="U28" s="2" t="n">
        <v>0.96</v>
      </c>
      <c r="V28" s="2" t="n">
        <v>1</v>
      </c>
      <c r="W28" s="2" t="n">
        <v>0.5</v>
      </c>
      <c r="X28" s="2" t="n">
        <v>0.3</v>
      </c>
      <c r="Y28" s="2" t="n">
        <v>0.7</v>
      </c>
      <c r="Z28" s="2"/>
      <c r="AA28" s="2" t="n">
        <f aca="false">(P28*3.5)/20+(R28*3.5)/18+(I28*0.875)/20+(J28*0.875)/20+(K28*0.875)/20+(L28*0.875)/20+(M28*0.875)/20+(N28*0.875)/6+(O28*0.875)/10+(Q28*0.875)/10+S28+T28+U28+V28+W28+X28+Y28</f>
        <v>16.9902222222222</v>
      </c>
      <c r="AB28" s="0" t="str">
        <f aca="false">IF(AA28&gt;14,"PASS","FAIL")</f>
        <v>PASS</v>
      </c>
    </row>
    <row r="29" customFormat="false" ht="13.8" hidden="false" customHeight="false" outlineLevel="0" collapsed="false">
      <c r="A29" s="1" t="s">
        <v>144</v>
      </c>
      <c r="B29" s="1" t="s">
        <v>145</v>
      </c>
      <c r="C29" s="1" t="s">
        <v>146</v>
      </c>
      <c r="D29" s="1" t="s">
        <v>31</v>
      </c>
      <c r="E29" s="1" t="s">
        <v>110</v>
      </c>
      <c r="F29" s="1" t="s">
        <v>33</v>
      </c>
      <c r="G29" s="1" t="s">
        <v>40</v>
      </c>
      <c r="H29" s="1" t="s">
        <v>147</v>
      </c>
      <c r="I29" s="2" t="n">
        <v>20</v>
      </c>
      <c r="J29" s="2" t="n">
        <v>20</v>
      </c>
      <c r="K29" s="2" t="n">
        <v>20</v>
      </c>
      <c r="L29" s="2" t="n">
        <v>20</v>
      </c>
      <c r="M29" s="2" t="n">
        <v>20</v>
      </c>
      <c r="N29" s="2" t="n">
        <v>6</v>
      </c>
      <c r="O29" s="2" t="n">
        <v>10</v>
      </c>
      <c r="P29" s="2" t="n">
        <v>8.24</v>
      </c>
      <c r="Q29" s="2" t="n">
        <v>10</v>
      </c>
      <c r="R29" s="2" t="n">
        <v>15</v>
      </c>
      <c r="S29" s="2" t="n">
        <v>0.8</v>
      </c>
      <c r="T29" s="2" t="n">
        <v>0.95</v>
      </c>
      <c r="U29" s="2" t="n">
        <v>0.96</v>
      </c>
      <c r="V29" s="2" t="n">
        <v>1</v>
      </c>
      <c r="W29" s="2" t="n">
        <v>0.5</v>
      </c>
      <c r="X29" s="2" t="n">
        <v>0.3</v>
      </c>
      <c r="Y29" s="2" t="n">
        <v>0.7</v>
      </c>
      <c r="Z29" s="2"/>
      <c r="AA29" s="2" t="n">
        <f aca="false">(P29*3.5)/20+(R29*3.5)/18+(I29*0.875)/20+(J29*0.875)/20+(K29*0.875)/20+(L29*0.875)/20+(M29*0.875)/20+(N29*0.875)/6+(O29*0.875)/10+(Q29*0.875)/10+S29+T29+U29+V29+W29+X29+Y29</f>
        <v>16.5686666666667</v>
      </c>
      <c r="AB29" s="0" t="str">
        <f aca="false">IF(AA29&gt;14,"PASS","FAIL")</f>
        <v>PASS</v>
      </c>
    </row>
    <row r="30" customFormat="false" ht="13.8" hidden="false" customHeight="false" outlineLevel="0" collapsed="false">
      <c r="A30" s="1" t="s">
        <v>148</v>
      </c>
      <c r="B30" s="1" t="s">
        <v>149</v>
      </c>
      <c r="C30" s="1" t="s">
        <v>150</v>
      </c>
      <c r="D30" s="1" t="s">
        <v>31</v>
      </c>
      <c r="E30" s="1" t="s">
        <v>110</v>
      </c>
      <c r="F30" s="1" t="s">
        <v>33</v>
      </c>
      <c r="G30" s="1" t="s">
        <v>40</v>
      </c>
      <c r="H30" s="1" t="s">
        <v>151</v>
      </c>
      <c r="I30" s="2" t="n">
        <v>20</v>
      </c>
      <c r="J30" s="2" t="n">
        <v>20</v>
      </c>
      <c r="K30" s="2" t="n">
        <v>20</v>
      </c>
      <c r="L30" s="2" t="n">
        <v>20</v>
      </c>
      <c r="M30" s="2" t="n">
        <v>20</v>
      </c>
      <c r="N30" s="2" t="n">
        <v>6</v>
      </c>
      <c r="O30" s="2" t="n">
        <v>10</v>
      </c>
      <c r="P30" s="2" t="n">
        <v>3.53</v>
      </c>
      <c r="Q30" s="2" t="n">
        <v>10</v>
      </c>
      <c r="R30" s="2" t="n">
        <v>15</v>
      </c>
      <c r="S30" s="2" t="n">
        <v>0.8</v>
      </c>
      <c r="T30" s="2" t="n">
        <v>0.95</v>
      </c>
      <c r="U30" s="2" t="n">
        <v>0.96</v>
      </c>
      <c r="V30" s="2" t="n">
        <v>1</v>
      </c>
      <c r="W30" s="2" t="n">
        <v>0.5</v>
      </c>
      <c r="X30" s="2" t="n">
        <v>0.3</v>
      </c>
      <c r="Y30" s="2" t="n">
        <v>0.7</v>
      </c>
      <c r="Z30" s="2"/>
      <c r="AA30" s="2" t="n">
        <f aca="false">(P30*3.5)/20+(R30*3.5)/18+(I30*0.875)/20+(J30*0.875)/20+(K30*0.875)/20+(L30*0.875)/20+(M30*0.875)/20+(N30*0.875)/6+(O30*0.875)/10+(Q30*0.875)/10+S30+T30+U30+V30+W30+X30+Y30</f>
        <v>15.7444166666667</v>
      </c>
      <c r="AB30" s="0" t="str">
        <f aca="false">IF(AA30&gt;14,"PASS","FAIL")</f>
        <v>PASS</v>
      </c>
    </row>
    <row r="31" customFormat="false" ht="13.8" hidden="false" customHeight="false" outlineLevel="0" collapsed="false">
      <c r="A31" s="1" t="s">
        <v>152</v>
      </c>
      <c r="B31" s="1" t="s">
        <v>153</v>
      </c>
      <c r="C31" s="1" t="s">
        <v>154</v>
      </c>
      <c r="D31" s="1" t="s">
        <v>31</v>
      </c>
      <c r="E31" s="1" t="s">
        <v>110</v>
      </c>
      <c r="F31" s="1" t="s">
        <v>33</v>
      </c>
      <c r="G31" s="1" t="s">
        <v>40</v>
      </c>
      <c r="H31" s="1" t="s">
        <v>155</v>
      </c>
      <c r="I31" s="2" t="n">
        <v>20</v>
      </c>
      <c r="J31" s="2" t="n">
        <v>20</v>
      </c>
      <c r="K31" s="2" t="n">
        <v>20</v>
      </c>
      <c r="L31" s="2" t="n">
        <v>20</v>
      </c>
      <c r="M31" s="2" t="n">
        <v>20</v>
      </c>
      <c r="N31" s="2" t="n">
        <v>5</v>
      </c>
      <c r="O31" s="2" t="n">
        <v>10</v>
      </c>
      <c r="P31" s="2" t="n">
        <v>1.18</v>
      </c>
      <c r="Q31" s="2" t="n">
        <v>10</v>
      </c>
      <c r="R31" s="2" t="n">
        <v>9</v>
      </c>
      <c r="S31" s="2" t="n">
        <v>0.8</v>
      </c>
      <c r="T31" s="2" t="n">
        <v>0.95</v>
      </c>
      <c r="U31" s="2" t="n">
        <v>0.96</v>
      </c>
      <c r="V31" s="2" t="n">
        <v>1</v>
      </c>
      <c r="W31" s="2" t="n">
        <v>0.5</v>
      </c>
      <c r="X31" s="2" t="n">
        <v>0.3</v>
      </c>
      <c r="Y31" s="2" t="n">
        <v>0.7</v>
      </c>
      <c r="Z31" s="2"/>
      <c r="AA31" s="2" t="n">
        <f aca="false">(P31*3.5)/20+(R31*3.5)/18+(I31*0.875)/20+(J31*0.875)/20+(K31*0.875)/20+(L31*0.875)/20+(M31*0.875)/20+(N31*0.875)/6+(O31*0.875)/10+(Q31*0.875)/10+S31+T31+U31+V31+W31+X31+Y31</f>
        <v>14.0206666666667</v>
      </c>
      <c r="AB31" s="0" t="str">
        <f aca="false">IF(AA31&gt;14,"PASS","FAIL")</f>
        <v>PASS</v>
      </c>
    </row>
    <row r="32" customFormat="false" ht="13.8" hidden="false" customHeight="false" outlineLevel="0" collapsed="false">
      <c r="A32" s="1" t="s">
        <v>156</v>
      </c>
      <c r="B32" s="1" t="s">
        <v>157</v>
      </c>
      <c r="C32" s="1" t="s">
        <v>158</v>
      </c>
      <c r="D32" s="1" t="s">
        <v>31</v>
      </c>
      <c r="E32" s="1" t="s">
        <v>110</v>
      </c>
      <c r="F32" s="1" t="s">
        <v>33</v>
      </c>
      <c r="G32" s="1" t="s">
        <v>40</v>
      </c>
      <c r="H32" s="1" t="s">
        <v>159</v>
      </c>
      <c r="I32" s="2" t="n">
        <v>20</v>
      </c>
      <c r="J32" s="2" t="n">
        <v>20</v>
      </c>
      <c r="K32" s="2" t="n">
        <v>20</v>
      </c>
      <c r="L32" s="2" t="n">
        <v>20</v>
      </c>
      <c r="M32" s="2" t="n">
        <v>20</v>
      </c>
      <c r="N32" s="2" t="n">
        <v>5</v>
      </c>
      <c r="O32" s="2" t="n">
        <v>10</v>
      </c>
      <c r="P32" s="2" t="n">
        <v>11.76</v>
      </c>
      <c r="Q32" s="2" t="n">
        <v>10</v>
      </c>
      <c r="R32" s="2" t="n">
        <v>15</v>
      </c>
      <c r="S32" s="2" t="n">
        <v>0.8</v>
      </c>
      <c r="T32" s="2" t="n">
        <v>0.95</v>
      </c>
      <c r="U32" s="2" t="n">
        <v>0.96</v>
      </c>
      <c r="V32" s="2" t="n">
        <v>1</v>
      </c>
      <c r="W32" s="2" t="n">
        <v>0.5</v>
      </c>
      <c r="X32" s="2" t="n">
        <v>0.3</v>
      </c>
      <c r="Y32" s="2" t="n">
        <v>0.7</v>
      </c>
      <c r="Z32" s="2"/>
      <c r="AA32" s="2" t="n">
        <f aca="false">(P32*3.5)/20+(R32*3.5)/18+(I32*0.875)/20+(J32*0.875)/20+(K32*0.875)/20+(L32*0.875)/20+(M32*0.875)/20+(N32*0.875)/6+(O32*0.875)/10+(Q32*0.875)/10+S32+T32+U32+V32+W32+X32+Y32</f>
        <v>17.0388333333333</v>
      </c>
      <c r="AB32" s="0" t="str">
        <f aca="false">IF(AA32&gt;14,"PASS","FAIL")</f>
        <v>PASS</v>
      </c>
    </row>
    <row r="33" customFormat="false" ht="13.8" hidden="false" customHeight="false" outlineLevel="0" collapsed="false">
      <c r="A33" s="1" t="s">
        <v>160</v>
      </c>
      <c r="B33" s="1" t="s">
        <v>161</v>
      </c>
      <c r="C33" s="1" t="s">
        <v>162</v>
      </c>
      <c r="D33" s="1" t="s">
        <v>31</v>
      </c>
      <c r="E33" s="1" t="s">
        <v>110</v>
      </c>
      <c r="F33" s="1" t="s">
        <v>45</v>
      </c>
      <c r="G33" s="1" t="s">
        <v>40</v>
      </c>
      <c r="H33" s="1" t="s">
        <v>163</v>
      </c>
      <c r="I33" s="2" t="n">
        <v>20</v>
      </c>
      <c r="J33" s="2" t="n">
        <v>20</v>
      </c>
      <c r="K33" s="2" t="n">
        <v>20</v>
      </c>
      <c r="L33" s="2" t="n">
        <v>20</v>
      </c>
      <c r="M33" s="2" t="n">
        <v>20</v>
      </c>
      <c r="N33" s="2" t="n">
        <v>4</v>
      </c>
      <c r="O33" s="2" t="n">
        <v>10</v>
      </c>
      <c r="P33" s="2" t="n">
        <v>9.41</v>
      </c>
      <c r="Q33" s="2" t="n">
        <v>10</v>
      </c>
      <c r="R33" s="2" t="n">
        <v>10</v>
      </c>
      <c r="S33" s="2" t="n">
        <v>0.8</v>
      </c>
      <c r="T33" s="2" t="n">
        <v>0.95</v>
      </c>
      <c r="U33" s="2" t="n">
        <v>0.96</v>
      </c>
      <c r="V33" s="2" t="n">
        <v>1</v>
      </c>
      <c r="W33" s="2" t="n">
        <v>0.5</v>
      </c>
      <c r="X33" s="2" t="n">
        <v>0.3</v>
      </c>
      <c r="Y33" s="2" t="n">
        <v>0.7</v>
      </c>
      <c r="Z33" s="2"/>
      <c r="AA33" s="2" t="n">
        <f aca="false">(P33*3.5)/20+(R33*3.5)/18+(I33*0.875)/20+(J33*0.875)/20+(K33*0.875)/20+(L33*0.875)/20+(M33*0.875)/20+(N33*0.875)/6+(O33*0.875)/10+(Q33*0.875)/10+S33+T33+U33+V33+W33+X33+Y33</f>
        <v>15.5095277777778</v>
      </c>
      <c r="AB33" s="0" t="str">
        <f aca="false">IF(AA33&gt;14,"PASS","FAIL")</f>
        <v>PASS</v>
      </c>
    </row>
    <row r="34" customFormat="false" ht="13.8" hidden="false" customHeight="false" outlineLevel="0" collapsed="false">
      <c r="A34" s="1" t="s">
        <v>164</v>
      </c>
      <c r="B34" s="1" t="s">
        <v>165</v>
      </c>
      <c r="C34" s="1" t="s">
        <v>166</v>
      </c>
      <c r="D34" s="1" t="s">
        <v>31</v>
      </c>
      <c r="E34" s="1" t="s">
        <v>110</v>
      </c>
      <c r="F34" s="1" t="s">
        <v>33</v>
      </c>
      <c r="G34" s="1" t="s">
        <v>34</v>
      </c>
      <c r="H34" s="1" t="s">
        <v>167</v>
      </c>
      <c r="I34" s="2" t="n">
        <v>0</v>
      </c>
      <c r="J34" s="2" t="n">
        <v>20</v>
      </c>
      <c r="K34" s="2" t="n">
        <v>20</v>
      </c>
      <c r="L34" s="2" t="n">
        <v>20</v>
      </c>
      <c r="M34" s="2" t="n">
        <v>20</v>
      </c>
      <c r="N34" s="2" t="n">
        <v>3</v>
      </c>
      <c r="O34" s="2" t="n">
        <v>10</v>
      </c>
      <c r="P34" s="2" t="n">
        <v>0</v>
      </c>
      <c r="Q34" s="2" t="n">
        <v>10</v>
      </c>
      <c r="R34" s="2" t="n">
        <v>6</v>
      </c>
      <c r="S34" s="2" t="n">
        <v>0.8</v>
      </c>
      <c r="T34" s="2" t="n">
        <v>0.95</v>
      </c>
      <c r="U34" s="2" t="n">
        <v>0.96</v>
      </c>
      <c r="V34" s="2" t="n">
        <v>1</v>
      </c>
      <c r="W34" s="2" t="n">
        <v>0.5</v>
      </c>
      <c r="X34" s="2" t="n">
        <v>0.3</v>
      </c>
      <c r="Y34" s="2" t="n">
        <v>0.7</v>
      </c>
      <c r="Z34" s="2"/>
      <c r="AA34" s="2" t="n">
        <f aca="false">(P34*3.5)/20+(R34*3.5)/18+(I34*0.875)/20+(J34*0.875)/20+(K34*0.875)/20+(L34*0.875)/20+(M34*0.875)/20+(N34*0.875)/6+(O34*0.875)/10+(Q34*0.875)/10+S34+T34+U34+V34+W34+X34+Y34</f>
        <v>12.0641666666667</v>
      </c>
      <c r="AB34" s="0" t="str">
        <f aca="false">IF(AA34&gt;14,"PASS","FAIL")</f>
        <v>FAIL</v>
      </c>
    </row>
    <row r="35" customFormat="false" ht="13.8" hidden="false" customHeight="false" outlineLevel="0" collapsed="false">
      <c r="A35" s="1" t="s">
        <v>168</v>
      </c>
      <c r="B35" s="1" t="s">
        <v>169</v>
      </c>
      <c r="C35" s="1" t="s">
        <v>170</v>
      </c>
      <c r="D35" s="1" t="s">
        <v>31</v>
      </c>
      <c r="E35" s="1" t="s">
        <v>110</v>
      </c>
      <c r="F35" s="1" t="s">
        <v>33</v>
      </c>
      <c r="G35" s="1" t="s">
        <v>40</v>
      </c>
      <c r="H35" s="1" t="s">
        <v>171</v>
      </c>
      <c r="I35" s="2" t="n">
        <v>20</v>
      </c>
      <c r="J35" s="2" t="n">
        <v>20</v>
      </c>
      <c r="K35" s="2" t="n">
        <v>20</v>
      </c>
      <c r="L35" s="2" t="n">
        <v>20</v>
      </c>
      <c r="M35" s="2" t="n">
        <v>20</v>
      </c>
      <c r="N35" s="2" t="n">
        <v>6</v>
      </c>
      <c r="O35" s="2" t="n">
        <v>10</v>
      </c>
      <c r="P35" s="2" t="n">
        <v>9.41</v>
      </c>
      <c r="Q35" s="2" t="n">
        <v>10</v>
      </c>
      <c r="R35" s="2" t="n">
        <v>14</v>
      </c>
      <c r="S35" s="2" t="n">
        <v>0.8</v>
      </c>
      <c r="T35" s="2" t="n">
        <v>0.95</v>
      </c>
      <c r="U35" s="2" t="n">
        <v>0.96</v>
      </c>
      <c r="V35" s="2" t="n">
        <v>1</v>
      </c>
      <c r="W35" s="2" t="n">
        <v>0.5</v>
      </c>
      <c r="X35" s="2" t="n">
        <v>0.3</v>
      </c>
      <c r="Y35" s="2" t="n">
        <v>0.7</v>
      </c>
      <c r="Z35" s="2"/>
      <c r="AA35" s="2" t="n">
        <f aca="false">(P35*3.5)/20+(R35*3.5)/18+(I35*0.875)/20+(J35*0.875)/20+(K35*0.875)/20+(L35*0.875)/20+(M35*0.875)/20+(N35*0.875)/6+(O35*0.875)/10+(Q35*0.875)/10+S35+T35+U35+V35+W35+X35+Y35</f>
        <v>16.5789722222222</v>
      </c>
      <c r="AB35" s="0" t="str">
        <f aca="false">IF(AA35&gt;14,"PASS","FAIL")</f>
        <v>PASS</v>
      </c>
    </row>
    <row r="36" customFormat="false" ht="13.8" hidden="false" customHeight="false" outlineLevel="0" collapsed="false">
      <c r="A36" s="1" t="s">
        <v>172</v>
      </c>
      <c r="B36" s="1" t="s">
        <v>173</v>
      </c>
      <c r="C36" s="1" t="s">
        <v>174</v>
      </c>
      <c r="D36" s="1" t="s">
        <v>31</v>
      </c>
      <c r="E36" s="1" t="s">
        <v>110</v>
      </c>
      <c r="F36" s="1" t="s">
        <v>33</v>
      </c>
      <c r="G36" s="1" t="s">
        <v>40</v>
      </c>
      <c r="H36" s="1" t="s">
        <v>175</v>
      </c>
      <c r="I36" s="2" t="n">
        <v>20</v>
      </c>
      <c r="J36" s="2" t="n">
        <v>20</v>
      </c>
      <c r="K36" s="2" t="n">
        <v>20</v>
      </c>
      <c r="L36" s="2" t="n">
        <v>20</v>
      </c>
      <c r="M36" s="2" t="n">
        <v>20</v>
      </c>
      <c r="N36" s="2" t="n">
        <v>6</v>
      </c>
      <c r="O36" s="2" t="n">
        <v>10</v>
      </c>
      <c r="P36" s="2" t="n">
        <v>5.88</v>
      </c>
      <c r="Q36" s="2" t="n">
        <v>10</v>
      </c>
      <c r="R36" s="2" t="n">
        <v>11</v>
      </c>
      <c r="S36" s="2" t="n">
        <v>0.8</v>
      </c>
      <c r="T36" s="2" t="n">
        <v>0.95</v>
      </c>
      <c r="U36" s="2" t="n">
        <v>0.96</v>
      </c>
      <c r="V36" s="2" t="n">
        <v>1</v>
      </c>
      <c r="W36" s="2" t="n">
        <v>0.5</v>
      </c>
      <c r="X36" s="2" t="n">
        <v>0.3</v>
      </c>
      <c r="Y36" s="2" t="n">
        <v>0.7</v>
      </c>
      <c r="Z36" s="2"/>
      <c r="AA36" s="2" t="n">
        <f aca="false">(P36*3.5)/20+(R36*3.5)/18+(I36*0.875)/20+(J36*0.875)/20+(K36*0.875)/20+(L36*0.875)/20+(M36*0.875)/20+(N36*0.875)/6+(O36*0.875)/10+(Q36*0.875)/10+S36+T36+U36+V36+W36+X36+Y36</f>
        <v>15.3778888888889</v>
      </c>
      <c r="AB36" s="0" t="str">
        <f aca="false">IF(AA36&gt;14,"PASS","FAIL")</f>
        <v>PASS</v>
      </c>
    </row>
    <row r="37" customFormat="false" ht="13.8" hidden="false" customHeight="false" outlineLevel="0" collapsed="false">
      <c r="A37" s="1" t="s">
        <v>176</v>
      </c>
      <c r="B37" s="1" t="s">
        <v>177</v>
      </c>
      <c r="C37" s="1" t="s">
        <v>178</v>
      </c>
      <c r="D37" s="1" t="s">
        <v>31</v>
      </c>
      <c r="E37" s="1" t="s">
        <v>110</v>
      </c>
      <c r="F37" s="1" t="s">
        <v>33</v>
      </c>
      <c r="G37" s="1" t="s">
        <v>40</v>
      </c>
      <c r="H37" s="1" t="s">
        <v>179</v>
      </c>
      <c r="I37" s="2" t="n">
        <v>20</v>
      </c>
      <c r="J37" s="2" t="n">
        <v>20</v>
      </c>
      <c r="K37" s="2" t="n">
        <v>20</v>
      </c>
      <c r="L37" s="2" t="n">
        <v>20</v>
      </c>
      <c r="M37" s="2" t="n">
        <v>20</v>
      </c>
      <c r="N37" s="2" t="n">
        <v>6</v>
      </c>
      <c r="O37" s="2" t="n">
        <v>10</v>
      </c>
      <c r="P37" s="2" t="n">
        <v>15.29</v>
      </c>
      <c r="Q37" s="2" t="n">
        <v>10</v>
      </c>
      <c r="R37" s="2" t="n">
        <v>15</v>
      </c>
      <c r="S37" s="2" t="n">
        <v>0.8</v>
      </c>
      <c r="T37" s="2" t="n">
        <v>0.95</v>
      </c>
      <c r="U37" s="2" t="n">
        <v>0.96</v>
      </c>
      <c r="V37" s="2" t="n">
        <v>1</v>
      </c>
      <c r="W37" s="2" t="n">
        <v>0.5</v>
      </c>
      <c r="X37" s="2" t="n">
        <v>0.3</v>
      </c>
      <c r="Y37" s="2" t="n">
        <v>0.7</v>
      </c>
      <c r="Z37" s="2"/>
      <c r="AA37" s="2" t="n">
        <f aca="false">(P37*3.5)/20+(R37*3.5)/18+(I37*0.875)/20+(J37*0.875)/20+(K37*0.875)/20+(L37*0.875)/20+(M37*0.875)/20+(N37*0.875)/6+(O37*0.875)/10+(Q37*0.875)/10+S37+T37+U37+V37+W37+X37+Y37</f>
        <v>17.8024166666667</v>
      </c>
      <c r="AB37" s="0" t="str">
        <f aca="false">IF(AA37&gt;14,"PASS","FAIL")</f>
        <v>PASS</v>
      </c>
    </row>
    <row r="38" customFormat="false" ht="13.8" hidden="false" customHeight="false" outlineLevel="0" collapsed="false">
      <c r="A38" s="1" t="s">
        <v>180</v>
      </c>
      <c r="B38" s="1" t="s">
        <v>181</v>
      </c>
      <c r="C38" s="1" t="s">
        <v>182</v>
      </c>
      <c r="D38" s="1" t="s">
        <v>31</v>
      </c>
      <c r="E38" s="1" t="s">
        <v>110</v>
      </c>
      <c r="F38" s="1" t="s">
        <v>33</v>
      </c>
      <c r="G38" s="1" t="s">
        <v>40</v>
      </c>
      <c r="H38" s="1" t="s">
        <v>183</v>
      </c>
      <c r="I38" s="2" t="n">
        <v>20</v>
      </c>
      <c r="J38" s="2" t="n">
        <v>20</v>
      </c>
      <c r="K38" s="2" t="n">
        <v>20</v>
      </c>
      <c r="L38" s="2" t="n">
        <v>20</v>
      </c>
      <c r="M38" s="2" t="n">
        <v>20</v>
      </c>
      <c r="N38" s="2" t="n">
        <v>6</v>
      </c>
      <c r="O38" s="2" t="n">
        <v>10</v>
      </c>
      <c r="P38" s="2" t="n">
        <v>8.24</v>
      </c>
      <c r="Q38" s="2" t="n">
        <v>10</v>
      </c>
      <c r="R38" s="2" t="n">
        <v>14</v>
      </c>
      <c r="S38" s="2" t="n">
        <v>0.8</v>
      </c>
      <c r="T38" s="2" t="n">
        <v>0.95</v>
      </c>
      <c r="U38" s="2" t="n">
        <v>0.96</v>
      </c>
      <c r="V38" s="2" t="n">
        <v>1</v>
      </c>
      <c r="W38" s="2" t="n">
        <v>0.5</v>
      </c>
      <c r="X38" s="2" t="n">
        <v>0.3</v>
      </c>
      <c r="Y38" s="2" t="n">
        <v>0.7</v>
      </c>
      <c r="Z38" s="2"/>
      <c r="AA38" s="2" t="n">
        <f aca="false">(P38*3.5)/20+(R38*3.5)/18+(I38*0.875)/20+(J38*0.875)/20+(K38*0.875)/20+(L38*0.875)/20+(M38*0.875)/20+(N38*0.875)/6+(O38*0.875)/10+(Q38*0.875)/10+S38+T38+U38+V38+W38+X38+Y38</f>
        <v>16.3742222222222</v>
      </c>
      <c r="AB38" s="0" t="str">
        <f aca="false">IF(AA38&gt;14,"PASS","FAIL")</f>
        <v>PASS</v>
      </c>
    </row>
    <row r="39" customFormat="false" ht="13.8" hidden="false" customHeight="false" outlineLevel="0" collapsed="false">
      <c r="A39" s="1" t="s">
        <v>184</v>
      </c>
      <c r="B39" s="1" t="s">
        <v>185</v>
      </c>
      <c r="C39" s="1" t="s">
        <v>186</v>
      </c>
      <c r="D39" s="1" t="s">
        <v>31</v>
      </c>
      <c r="E39" s="1" t="s">
        <v>110</v>
      </c>
      <c r="F39" s="1" t="s">
        <v>33</v>
      </c>
      <c r="G39" s="1" t="s">
        <v>34</v>
      </c>
      <c r="H39" s="1" t="s">
        <v>187</v>
      </c>
      <c r="I39" s="2" t="n">
        <v>20</v>
      </c>
      <c r="J39" s="2" t="n">
        <v>20</v>
      </c>
      <c r="K39" s="2" t="n">
        <v>20</v>
      </c>
      <c r="L39" s="2" t="n">
        <v>20</v>
      </c>
      <c r="M39" s="2" t="n">
        <v>20</v>
      </c>
      <c r="N39" s="2" t="n">
        <v>6</v>
      </c>
      <c r="O39" s="2" t="n">
        <v>10</v>
      </c>
      <c r="P39" s="2" t="n">
        <v>7.06</v>
      </c>
      <c r="Q39" s="2" t="n">
        <v>10</v>
      </c>
      <c r="R39" s="2" t="n">
        <v>13</v>
      </c>
      <c r="S39" s="2" t="n">
        <v>0.8</v>
      </c>
      <c r="T39" s="2" t="n">
        <v>0.95</v>
      </c>
      <c r="U39" s="2" t="n">
        <v>0.96</v>
      </c>
      <c r="V39" s="2" t="n">
        <v>1</v>
      </c>
      <c r="W39" s="2" t="n">
        <v>0.5</v>
      </c>
      <c r="X39" s="2" t="n">
        <v>0.3</v>
      </c>
      <c r="Y39" s="2" t="n">
        <v>0.7</v>
      </c>
      <c r="Z39" s="2"/>
      <c r="AA39" s="2" t="n">
        <f aca="false">(P39*3.5)/20+(R39*3.5)/18+(I39*0.875)/20+(J39*0.875)/20+(K39*0.875)/20+(L39*0.875)/20+(M39*0.875)/20+(N39*0.875)/6+(O39*0.875)/10+(Q39*0.875)/10+S39+T39+U39+V39+W39+X39+Y39</f>
        <v>15.9732777777778</v>
      </c>
      <c r="AB39" s="0" t="str">
        <f aca="false">IF(AA39&gt;14,"PASS","FAIL")</f>
        <v>PASS</v>
      </c>
    </row>
    <row r="40" customFormat="false" ht="13.8" hidden="false" customHeight="false" outlineLevel="0" collapsed="false">
      <c r="A40" s="1" t="s">
        <v>188</v>
      </c>
      <c r="B40" s="1" t="s">
        <v>189</v>
      </c>
      <c r="C40" s="1" t="s">
        <v>190</v>
      </c>
      <c r="D40" s="1" t="s">
        <v>31</v>
      </c>
      <c r="E40" s="1" t="s">
        <v>110</v>
      </c>
      <c r="F40" s="1" t="s">
        <v>33</v>
      </c>
      <c r="G40" s="1" t="s">
        <v>34</v>
      </c>
      <c r="H40" s="1" t="s">
        <v>191</v>
      </c>
      <c r="I40" s="2" t="n">
        <v>20</v>
      </c>
      <c r="J40" s="2" t="n">
        <v>20</v>
      </c>
      <c r="K40" s="2" t="n">
        <v>20</v>
      </c>
      <c r="L40" s="2" t="n">
        <v>20</v>
      </c>
      <c r="M40" s="2" t="n">
        <v>20</v>
      </c>
      <c r="N40" s="2" t="n">
        <v>6</v>
      </c>
      <c r="O40" s="2" t="n">
        <v>10</v>
      </c>
      <c r="P40" s="2" t="n">
        <v>11.76</v>
      </c>
      <c r="Q40" s="2" t="n">
        <v>10</v>
      </c>
      <c r="R40" s="2" t="n">
        <v>15</v>
      </c>
      <c r="S40" s="2" t="n">
        <v>0.8</v>
      </c>
      <c r="T40" s="2" t="n">
        <v>0.95</v>
      </c>
      <c r="U40" s="2" t="n">
        <v>0.96</v>
      </c>
      <c r="V40" s="2" t="n">
        <v>1</v>
      </c>
      <c r="W40" s="2" t="n">
        <v>0.5</v>
      </c>
      <c r="X40" s="2" t="n">
        <v>0.3</v>
      </c>
      <c r="Y40" s="2" t="n">
        <v>0.7</v>
      </c>
      <c r="Z40" s="2"/>
      <c r="AA40" s="2" t="n">
        <f aca="false">(P40*3.5)/20+(R40*3.5)/18+(I40*0.875)/20+(J40*0.875)/20+(K40*0.875)/20+(L40*0.875)/20+(M40*0.875)/20+(N40*0.875)/6+(O40*0.875)/10+(Q40*0.875)/10+S40+T40+U40+V40+W40+X40+Y40</f>
        <v>17.1846666666667</v>
      </c>
      <c r="AB40" s="0" t="str">
        <f aca="false">IF(AA40&gt;14,"PASS","FAIL")</f>
        <v>PASS</v>
      </c>
    </row>
    <row r="41" customFormat="false" ht="13.8" hidden="false" customHeight="false" outlineLevel="0" collapsed="false">
      <c r="A41" s="1" t="s">
        <v>192</v>
      </c>
      <c r="B41" s="1" t="s">
        <v>193</v>
      </c>
      <c r="C41" s="1" t="s">
        <v>194</v>
      </c>
      <c r="D41" s="1" t="s">
        <v>31</v>
      </c>
      <c r="E41" s="1" t="s">
        <v>110</v>
      </c>
      <c r="F41" s="1" t="s">
        <v>33</v>
      </c>
      <c r="G41" s="1" t="s">
        <v>40</v>
      </c>
      <c r="H41" s="1" t="s">
        <v>195</v>
      </c>
      <c r="I41" s="2" t="n">
        <v>20</v>
      </c>
      <c r="J41" s="2" t="n">
        <v>20</v>
      </c>
      <c r="K41" s="2" t="n">
        <v>20</v>
      </c>
      <c r="L41" s="2" t="n">
        <v>20</v>
      </c>
      <c r="M41" s="2" t="n">
        <v>20</v>
      </c>
      <c r="N41" s="2" t="n">
        <v>6</v>
      </c>
      <c r="O41" s="2" t="n">
        <v>10</v>
      </c>
      <c r="P41" s="2" t="n">
        <v>9.41</v>
      </c>
      <c r="Q41" s="2" t="n">
        <v>10</v>
      </c>
      <c r="R41" s="2" t="n">
        <v>11</v>
      </c>
      <c r="S41" s="2" t="n">
        <v>0.8</v>
      </c>
      <c r="T41" s="2" t="n">
        <v>0.95</v>
      </c>
      <c r="U41" s="2" t="n">
        <v>0.96</v>
      </c>
      <c r="V41" s="2" t="n">
        <v>1</v>
      </c>
      <c r="W41" s="2" t="n">
        <v>0.5</v>
      </c>
      <c r="X41" s="2" t="n">
        <v>0.3</v>
      </c>
      <c r="Y41" s="2" t="n">
        <v>0.7</v>
      </c>
      <c r="Z41" s="2"/>
      <c r="AA41" s="2" t="n">
        <f aca="false">(P41*3.5)/20+(R41*3.5)/18+(I41*0.875)/20+(J41*0.875)/20+(K41*0.875)/20+(L41*0.875)/20+(M41*0.875)/20+(N41*0.875)/6+(O41*0.875)/10+(Q41*0.875)/10+S41+T41+U41+V41+W41+X41+Y41</f>
        <v>15.9956388888889</v>
      </c>
      <c r="AB41" s="0" t="str">
        <f aca="false">IF(AA41&gt;14,"PASS","FAIL")</f>
        <v>PASS</v>
      </c>
    </row>
    <row r="42" customFormat="false" ht="13.8" hidden="false" customHeight="false" outlineLevel="0" collapsed="false">
      <c r="A42" s="1" t="s">
        <v>196</v>
      </c>
      <c r="B42" s="1" t="s">
        <v>197</v>
      </c>
      <c r="C42" s="1" t="s">
        <v>198</v>
      </c>
      <c r="D42" s="1" t="s">
        <v>31</v>
      </c>
      <c r="E42" s="1" t="s">
        <v>110</v>
      </c>
      <c r="F42" s="1" t="s">
        <v>33</v>
      </c>
      <c r="G42" s="1" t="s">
        <v>40</v>
      </c>
      <c r="H42" s="1" t="s">
        <v>199</v>
      </c>
      <c r="I42" s="2" t="n">
        <v>20</v>
      </c>
      <c r="J42" s="2" t="n">
        <v>20</v>
      </c>
      <c r="K42" s="2" t="n">
        <v>20</v>
      </c>
      <c r="L42" s="2" t="n">
        <v>20</v>
      </c>
      <c r="M42" s="2" t="n">
        <v>20</v>
      </c>
      <c r="N42" s="2" t="n">
        <v>6</v>
      </c>
      <c r="O42" s="2" t="n">
        <v>10</v>
      </c>
      <c r="P42" s="2" t="n">
        <v>8.24</v>
      </c>
      <c r="Q42" s="2" t="n">
        <v>10</v>
      </c>
      <c r="R42" s="2" t="n">
        <v>10</v>
      </c>
      <c r="S42" s="2" t="n">
        <v>0.8</v>
      </c>
      <c r="T42" s="2" t="n">
        <v>0.95</v>
      </c>
      <c r="U42" s="2" t="n">
        <v>0.96</v>
      </c>
      <c r="V42" s="2" t="n">
        <v>1</v>
      </c>
      <c r="W42" s="2" t="n">
        <v>0.5</v>
      </c>
      <c r="X42" s="2" t="n">
        <v>0.3</v>
      </c>
      <c r="Y42" s="2" t="n">
        <v>0.7</v>
      </c>
      <c r="Z42" s="2"/>
      <c r="AA42" s="2" t="n">
        <f aca="false">(P42*3.5)/20+(R42*3.5)/18+(I42*0.875)/20+(J42*0.875)/20+(K42*0.875)/20+(L42*0.875)/20+(M42*0.875)/20+(N42*0.875)/6+(O42*0.875)/10+(Q42*0.875)/10+S42+T42+U42+V42+W42+X42+Y42</f>
        <v>15.5964444444444</v>
      </c>
      <c r="AB42" s="0" t="str">
        <f aca="false">IF(AA42&gt;14,"PASS","FAIL")</f>
        <v>PASS</v>
      </c>
    </row>
    <row r="43" customFormat="false" ht="13.8" hidden="false" customHeight="false" outlineLevel="0" collapsed="false">
      <c r="A43" s="1" t="s">
        <v>200</v>
      </c>
      <c r="B43" s="1" t="s">
        <v>201</v>
      </c>
      <c r="C43" s="1" t="s">
        <v>202</v>
      </c>
      <c r="D43" s="1" t="s">
        <v>31</v>
      </c>
      <c r="E43" s="1" t="s">
        <v>203</v>
      </c>
      <c r="F43" s="1" t="s">
        <v>39</v>
      </c>
      <c r="G43" s="1" t="s">
        <v>40</v>
      </c>
      <c r="H43" s="1" t="s">
        <v>204</v>
      </c>
      <c r="I43" s="2" t="n">
        <v>0</v>
      </c>
      <c r="J43" s="2" t="n">
        <v>20</v>
      </c>
      <c r="K43" s="2" t="n">
        <v>20</v>
      </c>
      <c r="L43" s="2" t="n">
        <v>20</v>
      </c>
      <c r="M43" s="2" t="n">
        <v>0</v>
      </c>
      <c r="N43" s="2" t="n">
        <v>5</v>
      </c>
      <c r="O43" s="2" t="n">
        <v>10</v>
      </c>
      <c r="P43" s="2" t="n">
        <v>7.06</v>
      </c>
      <c r="Q43" s="2" t="n">
        <v>0</v>
      </c>
      <c r="R43" s="2" t="n">
        <v>0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0.5</v>
      </c>
      <c r="X43" s="2" t="n">
        <v>0.5</v>
      </c>
      <c r="Y43" s="2" t="n">
        <v>1</v>
      </c>
      <c r="Z43" s="2"/>
      <c r="AA43" s="2" t="n">
        <f aca="false">(P43*3.5)/20+(R43*3.5)/18+(I43*0.875)/20+(J43*0.875)/20+(K43*0.875)/20+(L43*0.875)/20+(M43*0.875)/20+(N43*0.875)/6+(O43*0.875)/10+(Q43*0.875)/10+S43+T43+U43+V43+W43+X43+Y43</f>
        <v>11.4646666666667</v>
      </c>
      <c r="AB43" s="0" t="str">
        <f aca="false">IF(AA43&gt;14,"PASS","FAIL")</f>
        <v>FAIL</v>
      </c>
    </row>
    <row r="44" customFormat="false" ht="13.8" hidden="false" customHeight="false" outlineLevel="0" collapsed="false">
      <c r="A44" s="1" t="s">
        <v>205</v>
      </c>
      <c r="B44" s="1" t="s">
        <v>206</v>
      </c>
      <c r="C44" s="1" t="s">
        <v>207</v>
      </c>
      <c r="D44" s="1" t="s">
        <v>31</v>
      </c>
      <c r="E44" s="1" t="s">
        <v>203</v>
      </c>
      <c r="F44" s="1" t="s">
        <v>33</v>
      </c>
      <c r="G44" s="1" t="s">
        <v>34</v>
      </c>
      <c r="H44" s="1" t="s">
        <v>208</v>
      </c>
      <c r="I44" s="2" t="n">
        <v>20</v>
      </c>
      <c r="J44" s="2" t="n">
        <v>20</v>
      </c>
      <c r="K44" s="2" t="n">
        <v>20</v>
      </c>
      <c r="L44" s="2" t="n">
        <v>20</v>
      </c>
      <c r="M44" s="2" t="n">
        <v>20</v>
      </c>
      <c r="N44" s="2" t="n">
        <v>6</v>
      </c>
      <c r="O44" s="2" t="n">
        <v>10</v>
      </c>
      <c r="P44" s="2" t="n">
        <v>4.71</v>
      </c>
      <c r="Q44" s="2" t="n">
        <v>10</v>
      </c>
      <c r="R44" s="2" t="n">
        <v>9</v>
      </c>
      <c r="S44" s="2" t="n">
        <v>1</v>
      </c>
      <c r="T44" s="2" t="n">
        <v>1</v>
      </c>
      <c r="U44" s="2" t="n">
        <v>1</v>
      </c>
      <c r="V44" s="2" t="n">
        <v>1</v>
      </c>
      <c r="W44" s="2" t="n">
        <v>0.5</v>
      </c>
      <c r="X44" s="2" t="n">
        <v>0.5</v>
      </c>
      <c r="Y44" s="2" t="n">
        <v>1</v>
      </c>
      <c r="Z44" s="2"/>
      <c r="AA44" s="2" t="n">
        <f aca="false">(P44*3.5)/20+(R44*3.5)/18+(I44*0.875)/20+(J44*0.875)/20+(K44*0.875)/20+(L44*0.875)/20+(M44*0.875)/20+(N44*0.875)/6+(O44*0.875)/10+(Q44*0.875)/10+S44+T44+U44+V44+W44+X44+Y44</f>
        <v>15.57425</v>
      </c>
      <c r="AB44" s="0" t="str">
        <f aca="false">IF(AA44&gt;14,"PASS","FAIL")</f>
        <v>PASS</v>
      </c>
    </row>
    <row r="45" customFormat="false" ht="13.8" hidden="false" customHeight="false" outlineLevel="0" collapsed="false">
      <c r="A45" s="1" t="s">
        <v>209</v>
      </c>
      <c r="B45" s="1" t="s">
        <v>210</v>
      </c>
      <c r="C45" s="1" t="s">
        <v>211</v>
      </c>
      <c r="D45" s="1" t="s">
        <v>31</v>
      </c>
      <c r="E45" s="1" t="s">
        <v>203</v>
      </c>
      <c r="F45" s="1" t="s">
        <v>45</v>
      </c>
      <c r="G45" s="1" t="s">
        <v>40</v>
      </c>
      <c r="H45" s="1" t="s">
        <v>212</v>
      </c>
      <c r="I45" s="2" t="n">
        <v>20</v>
      </c>
      <c r="J45" s="2" t="n">
        <v>20</v>
      </c>
      <c r="K45" s="2" t="n">
        <v>20</v>
      </c>
      <c r="L45" s="2" t="n">
        <v>20</v>
      </c>
      <c r="M45" s="2" t="n">
        <v>20</v>
      </c>
      <c r="N45" s="2" t="n">
        <v>6</v>
      </c>
      <c r="O45" s="2" t="n">
        <v>10</v>
      </c>
      <c r="P45" s="2" t="n">
        <v>8.24</v>
      </c>
      <c r="Q45" s="2" t="n">
        <v>10</v>
      </c>
      <c r="R45" s="2" t="n">
        <v>13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0.5</v>
      </c>
      <c r="X45" s="2" t="n">
        <v>0.5</v>
      </c>
      <c r="Y45" s="2" t="n">
        <v>1</v>
      </c>
      <c r="Z45" s="2"/>
      <c r="AA45" s="2" t="n">
        <f aca="false">(P45*3.5)/20+(R45*3.5)/18+(I45*0.875)/20+(J45*0.875)/20+(K45*0.875)/20+(L45*0.875)/20+(M45*0.875)/20+(N45*0.875)/6+(O45*0.875)/10+(Q45*0.875)/10+S45+T45+U45+V45+W45+X45+Y45</f>
        <v>16.9697777777778</v>
      </c>
      <c r="AB45" s="0" t="str">
        <f aca="false">IF(AA45&gt;14,"PASS","FAIL")</f>
        <v>PASS</v>
      </c>
    </row>
    <row r="46" customFormat="false" ht="13.8" hidden="false" customHeight="false" outlineLevel="0" collapsed="false">
      <c r="A46" s="1" t="s">
        <v>213</v>
      </c>
      <c r="B46" s="1" t="s">
        <v>214</v>
      </c>
      <c r="C46" s="1" t="s">
        <v>215</v>
      </c>
      <c r="D46" s="1" t="s">
        <v>31</v>
      </c>
      <c r="E46" s="1" t="s">
        <v>203</v>
      </c>
      <c r="F46" s="1" t="s">
        <v>33</v>
      </c>
      <c r="G46" s="1" t="s">
        <v>40</v>
      </c>
      <c r="H46" s="1" t="s">
        <v>216</v>
      </c>
      <c r="I46" s="2" t="n">
        <v>20</v>
      </c>
      <c r="J46" s="2" t="n">
        <v>20</v>
      </c>
      <c r="K46" s="2" t="n">
        <v>20</v>
      </c>
      <c r="L46" s="2" t="n">
        <v>20</v>
      </c>
      <c r="M46" s="2" t="n">
        <v>20</v>
      </c>
      <c r="N46" s="2" t="n">
        <v>6</v>
      </c>
      <c r="O46" s="2" t="n">
        <v>10</v>
      </c>
      <c r="P46" s="2" t="n">
        <v>14.28</v>
      </c>
      <c r="Q46" s="2" t="n">
        <v>10</v>
      </c>
      <c r="R46" s="2" t="n">
        <v>12</v>
      </c>
      <c r="S46" s="2" t="n">
        <v>1</v>
      </c>
      <c r="T46" s="2" t="n">
        <v>1</v>
      </c>
      <c r="U46" s="2" t="n">
        <v>1</v>
      </c>
      <c r="V46" s="2" t="n">
        <v>1</v>
      </c>
      <c r="W46" s="2" t="n">
        <v>0.5</v>
      </c>
      <c r="X46" s="2" t="n">
        <v>0.5</v>
      </c>
      <c r="Y46" s="2" t="n">
        <v>1</v>
      </c>
      <c r="Z46" s="2"/>
      <c r="AA46" s="2" t="n">
        <f aca="false">(P46*3.5)/20+(R46*3.5)/18+(I46*0.875)/20+(J46*0.875)/20+(K46*0.875)/20+(L46*0.875)/20+(M46*0.875)/20+(N46*0.875)/6+(O46*0.875)/10+(Q46*0.875)/10+S46+T46+U46+V46+W46+X46+Y46</f>
        <v>17.8323333333333</v>
      </c>
      <c r="AB46" s="0" t="str">
        <f aca="false">IF(AA46&gt;14,"PASS","FAIL")</f>
        <v>PASS</v>
      </c>
    </row>
    <row r="47" customFormat="false" ht="13.8" hidden="false" customHeight="false" outlineLevel="0" collapsed="false">
      <c r="A47" s="1" t="s">
        <v>217</v>
      </c>
      <c r="B47" s="1" t="s">
        <v>218</v>
      </c>
      <c r="C47" s="1" t="s">
        <v>219</v>
      </c>
      <c r="D47" s="1" t="s">
        <v>31</v>
      </c>
      <c r="E47" s="1" t="s">
        <v>203</v>
      </c>
      <c r="F47" s="1" t="s">
        <v>33</v>
      </c>
      <c r="G47" s="1" t="s">
        <v>34</v>
      </c>
      <c r="H47" s="1" t="s">
        <v>220</v>
      </c>
      <c r="I47" s="2" t="n">
        <v>20</v>
      </c>
      <c r="J47" s="2" t="n">
        <v>20</v>
      </c>
      <c r="K47" s="2" t="n">
        <v>20</v>
      </c>
      <c r="L47" s="2" t="n">
        <v>20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1</v>
      </c>
      <c r="T47" s="2" t="n">
        <v>1</v>
      </c>
      <c r="U47" s="2" t="n">
        <v>1</v>
      </c>
      <c r="V47" s="2" t="n">
        <v>1</v>
      </c>
      <c r="W47" s="2" t="n">
        <v>0.5</v>
      </c>
      <c r="X47" s="2" t="n">
        <v>0.5</v>
      </c>
      <c r="Y47" s="2" t="n">
        <v>1</v>
      </c>
      <c r="Z47" s="2"/>
      <c r="AA47" s="2" t="n">
        <f aca="false">(P47*3.5)/20+(R47*3.5)/18+(I47*0.875)/20+(J47*0.875)/20+(K47*0.875)/20+(L47*0.875)/20+(M47*0.875)/20+(N47*0.875)/6+(O47*0.875)/10+(Q47*0.875)/10+S47+T47+U47+V47+W47+X47+Y47</f>
        <v>9.5</v>
      </c>
      <c r="AB47" s="0" t="str">
        <f aca="false">IF(AA47&gt;14,"PASS","FAIL")</f>
        <v>FAIL</v>
      </c>
    </row>
    <row r="48" customFormat="false" ht="13.8" hidden="false" customHeight="false" outlineLevel="0" collapsed="false">
      <c r="A48" s="1" t="s">
        <v>221</v>
      </c>
      <c r="B48" s="1" t="s">
        <v>222</v>
      </c>
      <c r="C48" s="1" t="s">
        <v>223</v>
      </c>
      <c r="D48" s="1" t="s">
        <v>31</v>
      </c>
      <c r="E48" s="1" t="s">
        <v>203</v>
      </c>
      <c r="F48" s="1" t="s">
        <v>33</v>
      </c>
      <c r="G48" s="1" t="s">
        <v>34</v>
      </c>
      <c r="H48" s="1" t="s">
        <v>224</v>
      </c>
      <c r="I48" s="2" t="n">
        <v>20</v>
      </c>
      <c r="J48" s="2" t="n">
        <v>20</v>
      </c>
      <c r="K48" s="2" t="n">
        <v>20</v>
      </c>
      <c r="L48" s="2" t="n">
        <v>20</v>
      </c>
      <c r="M48" s="2" t="n">
        <v>20</v>
      </c>
      <c r="N48" s="2" t="n">
        <v>5</v>
      </c>
      <c r="O48" s="2" t="n">
        <v>10</v>
      </c>
      <c r="P48" s="2" t="n">
        <v>7.06</v>
      </c>
      <c r="Q48" s="2" t="n">
        <v>10</v>
      </c>
      <c r="R48" s="2" t="n">
        <v>12</v>
      </c>
      <c r="S48" s="2" t="n">
        <v>1</v>
      </c>
      <c r="T48" s="2" t="n">
        <v>1</v>
      </c>
      <c r="U48" s="2" t="n">
        <v>1</v>
      </c>
      <c r="V48" s="2" t="n">
        <v>1</v>
      </c>
      <c r="W48" s="2" t="n">
        <v>0.5</v>
      </c>
      <c r="X48" s="2" t="n">
        <v>0.5</v>
      </c>
      <c r="Y48" s="2" t="n">
        <v>1</v>
      </c>
      <c r="Z48" s="2"/>
      <c r="AA48" s="2" t="n">
        <f aca="false">(P48*3.5)/20+(R48*3.5)/18+(I48*0.875)/20+(J48*0.875)/20+(K48*0.875)/20+(L48*0.875)/20+(M48*0.875)/20+(N48*0.875)/6+(O48*0.875)/10+(Q48*0.875)/10+S48+T48+U48+V48+W48+X48+Y48</f>
        <v>16.423</v>
      </c>
      <c r="AB48" s="0" t="str">
        <f aca="false">IF(AA48&gt;14,"PASS","FAIL")</f>
        <v>PASS</v>
      </c>
    </row>
    <row r="49" customFormat="false" ht="13.8" hidden="false" customHeight="false" outlineLevel="0" collapsed="false">
      <c r="A49" s="1" t="s">
        <v>225</v>
      </c>
      <c r="B49" s="1" t="s">
        <v>226</v>
      </c>
      <c r="C49" s="1" t="s">
        <v>227</v>
      </c>
      <c r="D49" s="1" t="s">
        <v>31</v>
      </c>
      <c r="E49" s="1" t="s">
        <v>203</v>
      </c>
      <c r="F49" s="1" t="s">
        <v>33</v>
      </c>
      <c r="G49" s="1" t="s">
        <v>34</v>
      </c>
      <c r="H49" s="1" t="s">
        <v>228</v>
      </c>
      <c r="I49" s="2" t="n">
        <v>20</v>
      </c>
      <c r="J49" s="2" t="n">
        <v>0</v>
      </c>
      <c r="K49" s="2" t="n">
        <v>20</v>
      </c>
      <c r="L49" s="2" t="n">
        <v>20</v>
      </c>
      <c r="M49" s="2" t="n">
        <v>20</v>
      </c>
      <c r="N49" s="2" t="n">
        <v>5</v>
      </c>
      <c r="O49" s="2" t="n">
        <v>10</v>
      </c>
      <c r="P49" s="2" t="n">
        <v>11.76</v>
      </c>
      <c r="Q49" s="2" t="n">
        <v>10</v>
      </c>
      <c r="R49" s="2" t="n">
        <v>11</v>
      </c>
      <c r="S49" s="2" t="n">
        <v>1</v>
      </c>
      <c r="T49" s="2" t="n">
        <v>1</v>
      </c>
      <c r="U49" s="2" t="n">
        <v>1</v>
      </c>
      <c r="V49" s="2" t="n">
        <v>1</v>
      </c>
      <c r="W49" s="2" t="n">
        <v>0.5</v>
      </c>
      <c r="X49" s="2" t="n">
        <v>0.5</v>
      </c>
      <c r="Y49" s="2" t="n">
        <v>1</v>
      </c>
      <c r="Z49" s="2"/>
      <c r="AA49" s="2" t="n">
        <f aca="false">(P49*3.5)/20+(R49*3.5)/18+(I49*0.875)/20+(J49*0.875)/20+(K49*0.875)/20+(L49*0.875)/20+(M49*0.875)/20+(N49*0.875)/6+(O49*0.875)/10+(Q49*0.875)/10+S49+T49+U49+V49+W49+X49+Y49</f>
        <v>16.1760555555556</v>
      </c>
      <c r="AB49" s="0" t="str">
        <f aca="false">IF(AA49&gt;14,"PASS","FAIL")</f>
        <v>PASS</v>
      </c>
    </row>
    <row r="50" customFormat="false" ht="13.8" hidden="false" customHeight="false" outlineLevel="0" collapsed="false">
      <c r="A50" s="1" t="s">
        <v>229</v>
      </c>
      <c r="B50" s="1" t="s">
        <v>230</v>
      </c>
      <c r="C50" s="1" t="s">
        <v>231</v>
      </c>
      <c r="D50" s="1" t="s">
        <v>31</v>
      </c>
      <c r="E50" s="1" t="s">
        <v>203</v>
      </c>
      <c r="F50" s="1" t="s">
        <v>33</v>
      </c>
      <c r="G50" s="1" t="s">
        <v>40</v>
      </c>
      <c r="H50" s="1" t="s">
        <v>232</v>
      </c>
      <c r="I50" s="2" t="n">
        <v>20</v>
      </c>
      <c r="J50" s="2" t="n">
        <v>20</v>
      </c>
      <c r="K50" s="2" t="n">
        <v>20</v>
      </c>
      <c r="L50" s="2" t="n">
        <v>20</v>
      </c>
      <c r="M50" s="2" t="n">
        <v>20</v>
      </c>
      <c r="N50" s="2" t="n">
        <v>6</v>
      </c>
      <c r="O50" s="2" t="n">
        <v>10</v>
      </c>
      <c r="P50" s="2" t="n">
        <v>5.88</v>
      </c>
      <c r="Q50" s="2" t="n">
        <v>0</v>
      </c>
      <c r="R50" s="2" t="n">
        <v>9</v>
      </c>
      <c r="S50" s="2" t="n">
        <v>1</v>
      </c>
      <c r="T50" s="2" t="n">
        <v>1</v>
      </c>
      <c r="U50" s="2" t="n">
        <v>1</v>
      </c>
      <c r="V50" s="2" t="n">
        <v>1</v>
      </c>
      <c r="W50" s="2" t="n">
        <v>0.5</v>
      </c>
      <c r="X50" s="2" t="n">
        <v>0.5</v>
      </c>
      <c r="Y50" s="2" t="n">
        <v>1</v>
      </c>
      <c r="Z50" s="2"/>
      <c r="AA50" s="2" t="n">
        <f aca="false">(P50*3.5)/20+(R50*3.5)/18+(I50*0.875)/20+(J50*0.875)/20+(K50*0.875)/20+(L50*0.875)/20+(M50*0.875)/20+(N50*0.875)/6+(O50*0.875)/10+(Q50*0.875)/10+S50+T50+U50+V50+W50+X50+Y50</f>
        <v>14.904</v>
      </c>
      <c r="AB50" s="0" t="str">
        <f aca="false">IF(AA50&gt;14,"PASS","FAIL")</f>
        <v>PASS</v>
      </c>
    </row>
    <row r="51" customFormat="false" ht="13.8" hidden="false" customHeight="false" outlineLevel="0" collapsed="false">
      <c r="A51" s="1" t="s">
        <v>233</v>
      </c>
      <c r="B51" s="1" t="s">
        <v>234</v>
      </c>
      <c r="C51" s="1" t="s">
        <v>235</v>
      </c>
      <c r="D51" s="1" t="s">
        <v>31</v>
      </c>
      <c r="E51" s="1" t="s">
        <v>203</v>
      </c>
      <c r="F51" s="1" t="s">
        <v>33</v>
      </c>
      <c r="G51" s="1" t="s">
        <v>34</v>
      </c>
      <c r="H51" s="1" t="s">
        <v>236</v>
      </c>
      <c r="I51" s="2" t="n">
        <v>20</v>
      </c>
      <c r="J51" s="2" t="n">
        <v>20</v>
      </c>
      <c r="K51" s="2" t="n">
        <v>20</v>
      </c>
      <c r="L51" s="2" t="n">
        <v>20</v>
      </c>
      <c r="M51" s="2" t="n">
        <v>20</v>
      </c>
      <c r="N51" s="2" t="n">
        <v>5</v>
      </c>
      <c r="O51" s="2" t="n">
        <v>10</v>
      </c>
      <c r="P51" s="2" t="n">
        <v>11.76</v>
      </c>
      <c r="Q51" s="2" t="n">
        <v>10</v>
      </c>
      <c r="R51" s="2" t="n">
        <v>16</v>
      </c>
      <c r="S51" s="2" t="n">
        <v>1</v>
      </c>
      <c r="T51" s="2" t="n">
        <v>1</v>
      </c>
      <c r="U51" s="2" t="n">
        <v>1</v>
      </c>
      <c r="V51" s="2" t="n">
        <v>1</v>
      </c>
      <c r="W51" s="2" t="n">
        <v>0.5</v>
      </c>
      <c r="X51" s="2" t="n">
        <v>0.5</v>
      </c>
      <c r="Y51" s="2" t="n">
        <v>1</v>
      </c>
      <c r="Z51" s="2"/>
      <c r="AA51" s="2" t="n">
        <f aca="false">(P51*3.5)/20+(R51*3.5)/18+(I51*0.875)/20+(J51*0.875)/20+(K51*0.875)/20+(L51*0.875)/20+(M51*0.875)/20+(N51*0.875)/6+(O51*0.875)/10+(Q51*0.875)/10+S51+T51+U51+V51+W51+X51+Y51</f>
        <v>18.0232777777778</v>
      </c>
      <c r="AB51" s="0" t="str">
        <f aca="false">IF(AA51&gt;14,"PASS","FAIL")</f>
        <v>PASS</v>
      </c>
    </row>
    <row r="52" customFormat="false" ht="13.8" hidden="false" customHeight="false" outlineLevel="0" collapsed="false">
      <c r="A52" s="1" t="s">
        <v>237</v>
      </c>
      <c r="B52" s="1" t="s">
        <v>238</v>
      </c>
      <c r="C52" s="1" t="s">
        <v>239</v>
      </c>
      <c r="D52" s="1" t="s">
        <v>31</v>
      </c>
      <c r="E52" s="1" t="s">
        <v>203</v>
      </c>
      <c r="F52" s="1" t="s">
        <v>33</v>
      </c>
      <c r="G52" s="1" t="s">
        <v>40</v>
      </c>
      <c r="H52" s="1" t="s">
        <v>240</v>
      </c>
      <c r="I52" s="2" t="n">
        <v>20</v>
      </c>
      <c r="J52" s="2" t="n">
        <v>20</v>
      </c>
      <c r="K52" s="2" t="n">
        <v>20</v>
      </c>
      <c r="L52" s="2" t="n">
        <v>20</v>
      </c>
      <c r="M52" s="2" t="n">
        <v>20</v>
      </c>
      <c r="N52" s="2" t="n">
        <v>6</v>
      </c>
      <c r="O52" s="2" t="n">
        <v>10</v>
      </c>
      <c r="P52" s="2" t="n">
        <v>9.41</v>
      </c>
      <c r="Q52" s="2" t="n">
        <v>10</v>
      </c>
      <c r="R52" s="2" t="n">
        <v>7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0.5</v>
      </c>
      <c r="X52" s="2" t="n">
        <v>0.5</v>
      </c>
      <c r="Y52" s="2" t="n">
        <v>1</v>
      </c>
      <c r="Z52" s="2"/>
      <c r="AA52" s="2" t="n">
        <f aca="false">(P52*3.5)/20+(R52*3.5)/18+(I52*0.875)/20+(J52*0.875)/20+(K52*0.875)/20+(L52*0.875)/20+(M52*0.875)/20+(N52*0.875)/6+(O52*0.875)/10+(Q52*0.875)/10+S52+T52+U52+V52+W52+X52+Y52</f>
        <v>16.0078611111111</v>
      </c>
      <c r="AB52" s="0" t="str">
        <f aca="false">IF(AA52&gt;14,"PASS","FAIL")</f>
        <v>PASS</v>
      </c>
    </row>
    <row r="53" customFormat="false" ht="13.8" hidden="false" customHeight="false" outlineLevel="0" collapsed="false">
      <c r="A53" s="1" t="s">
        <v>241</v>
      </c>
      <c r="B53" s="1" t="s">
        <v>242</v>
      </c>
      <c r="C53" s="1" t="s">
        <v>243</v>
      </c>
      <c r="D53" s="1" t="s">
        <v>31</v>
      </c>
      <c r="E53" s="1" t="s">
        <v>203</v>
      </c>
      <c r="F53" s="1" t="s">
        <v>33</v>
      </c>
      <c r="G53" s="1" t="s">
        <v>40</v>
      </c>
      <c r="H53" s="1" t="s">
        <v>244</v>
      </c>
      <c r="I53" s="2" t="n">
        <v>20</v>
      </c>
      <c r="J53" s="2" t="n">
        <v>20</v>
      </c>
      <c r="K53" s="2" t="n">
        <v>20</v>
      </c>
      <c r="L53" s="2" t="n">
        <v>0</v>
      </c>
      <c r="M53" s="2" t="n">
        <v>20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0.5</v>
      </c>
      <c r="X53" s="2" t="n">
        <v>0.5</v>
      </c>
      <c r="Y53" s="2" t="n">
        <v>1</v>
      </c>
      <c r="Z53" s="2"/>
      <c r="AA53" s="2" t="n">
        <f aca="false">(P53*3.5)/20+(R53*3.5)/18+(I53*0.875)/20+(J53*0.875)/20+(K53*0.875)/20+(L53*0.875)/20+(M53*0.875)/20+(N53*0.875)/6+(O53*0.875)/10+(Q53*0.875)/10+S53+T53+U53+V53+W53+X53+Y53</f>
        <v>9.5</v>
      </c>
      <c r="AB53" s="0" t="str">
        <f aca="false">IF(AA53&gt;14,"PASS","FAIL")</f>
        <v>FAIL</v>
      </c>
    </row>
    <row r="54" customFormat="false" ht="13.8" hidden="false" customHeight="false" outlineLevel="0" collapsed="false">
      <c r="A54" s="1" t="s">
        <v>245</v>
      </c>
      <c r="B54" s="1" t="s">
        <v>246</v>
      </c>
      <c r="C54" s="1" t="s">
        <v>247</v>
      </c>
      <c r="D54" s="1" t="s">
        <v>31</v>
      </c>
      <c r="E54" s="1" t="s">
        <v>203</v>
      </c>
      <c r="F54" s="1" t="s">
        <v>33</v>
      </c>
      <c r="G54" s="1" t="s">
        <v>40</v>
      </c>
      <c r="H54" s="1" t="s">
        <v>248</v>
      </c>
      <c r="I54" s="2" t="n">
        <v>20</v>
      </c>
      <c r="J54" s="2" t="n">
        <v>20</v>
      </c>
      <c r="K54" s="2" t="n">
        <v>20</v>
      </c>
      <c r="L54" s="2" t="n">
        <v>20</v>
      </c>
      <c r="M54" s="2" t="n">
        <v>20</v>
      </c>
      <c r="N54" s="2" t="n">
        <v>6</v>
      </c>
      <c r="O54" s="2" t="n">
        <v>10</v>
      </c>
      <c r="P54" s="2" t="n">
        <v>3.53</v>
      </c>
      <c r="Q54" s="2" t="n">
        <v>10</v>
      </c>
      <c r="R54" s="2" t="n">
        <v>14</v>
      </c>
      <c r="S54" s="2" t="n">
        <v>1</v>
      </c>
      <c r="T54" s="2" t="n">
        <v>1</v>
      </c>
      <c r="U54" s="2" t="n">
        <v>1</v>
      </c>
      <c r="V54" s="2" t="n">
        <v>1</v>
      </c>
      <c r="W54" s="2" t="n">
        <v>0.5</v>
      </c>
      <c r="X54" s="2" t="n">
        <v>0.5</v>
      </c>
      <c r="Y54" s="2" t="n">
        <v>1</v>
      </c>
      <c r="Z54" s="2"/>
      <c r="AA54" s="2" t="n">
        <f aca="false">(P54*3.5)/20+(R54*3.5)/18+(I54*0.875)/20+(J54*0.875)/20+(K54*0.875)/20+(L54*0.875)/20+(M54*0.875)/20+(N54*0.875)/6+(O54*0.875)/10+(Q54*0.875)/10+S54+T54+U54+V54+W54+X54+Y54</f>
        <v>16.3399722222222</v>
      </c>
      <c r="AB54" s="0" t="str">
        <f aca="false">IF(AA54&gt;14,"PASS","FAIL")</f>
        <v>PASS</v>
      </c>
    </row>
    <row r="55" customFormat="false" ht="13.8" hidden="false" customHeight="false" outlineLevel="0" collapsed="false">
      <c r="A55" s="1" t="s">
        <v>249</v>
      </c>
      <c r="B55" s="1" t="s">
        <v>250</v>
      </c>
      <c r="C55" s="1" t="s">
        <v>251</v>
      </c>
      <c r="D55" s="1" t="s">
        <v>31</v>
      </c>
      <c r="E55" s="1" t="s">
        <v>203</v>
      </c>
      <c r="F55" s="1" t="s">
        <v>33</v>
      </c>
      <c r="G55" s="1" t="s">
        <v>40</v>
      </c>
      <c r="H55" s="1" t="s">
        <v>252</v>
      </c>
      <c r="I55" s="2" t="n">
        <v>20</v>
      </c>
      <c r="J55" s="2" t="n">
        <v>20</v>
      </c>
      <c r="K55" s="2" t="n">
        <v>20</v>
      </c>
      <c r="L55" s="2" t="n">
        <v>20</v>
      </c>
      <c r="M55" s="2" t="n">
        <v>20</v>
      </c>
      <c r="N55" s="2" t="n">
        <v>6</v>
      </c>
      <c r="O55" s="2" t="n">
        <v>10</v>
      </c>
      <c r="P55" s="2" t="n">
        <v>12.94</v>
      </c>
      <c r="Q55" s="2" t="n">
        <v>10</v>
      </c>
      <c r="R55" s="2" t="n">
        <v>10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0.5</v>
      </c>
      <c r="X55" s="2" t="n">
        <v>0.5</v>
      </c>
      <c r="Y55" s="2" t="n">
        <v>1</v>
      </c>
      <c r="Z55" s="2"/>
      <c r="AA55" s="2" t="n">
        <f aca="false">(P55*3.5)/20+(R55*3.5)/18+(I55*0.875)/20+(J55*0.875)/20+(K55*0.875)/20+(L55*0.875)/20+(M55*0.875)/20+(N55*0.875)/6+(O55*0.875)/10+(Q55*0.875)/10+S55+T55+U55+V55+W55+X55+Y55</f>
        <v>17.2089444444444</v>
      </c>
      <c r="AB55" s="0" t="str">
        <f aca="false">IF(AA55&gt;14,"PASS","FAIL")</f>
        <v>PASS</v>
      </c>
    </row>
    <row r="56" customFormat="false" ht="13.8" hidden="false" customHeight="false" outlineLevel="0" collapsed="false">
      <c r="A56" s="1" t="s">
        <v>253</v>
      </c>
      <c r="B56" s="1" t="s">
        <v>254</v>
      </c>
      <c r="C56" s="1" t="s">
        <v>255</v>
      </c>
      <c r="D56" s="1" t="s">
        <v>31</v>
      </c>
      <c r="E56" s="1" t="s">
        <v>203</v>
      </c>
      <c r="F56" s="1" t="s">
        <v>33</v>
      </c>
      <c r="G56" s="1" t="s">
        <v>40</v>
      </c>
      <c r="H56" s="1" t="s">
        <v>256</v>
      </c>
      <c r="I56" s="2" t="n">
        <v>20</v>
      </c>
      <c r="J56" s="2" t="n">
        <v>20</v>
      </c>
      <c r="K56" s="2" t="n">
        <v>20</v>
      </c>
      <c r="L56" s="2" t="n">
        <v>20</v>
      </c>
      <c r="M56" s="2" t="n">
        <v>20</v>
      </c>
      <c r="N56" s="2" t="n">
        <v>5</v>
      </c>
      <c r="O56" s="2" t="n">
        <v>10</v>
      </c>
      <c r="P56" s="2" t="n">
        <v>4.71</v>
      </c>
      <c r="Q56" s="2" t="n">
        <v>10</v>
      </c>
      <c r="R56" s="2" t="n">
        <v>13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0.5</v>
      </c>
      <c r="X56" s="2" t="n">
        <v>0.5</v>
      </c>
      <c r="Y56" s="2" t="n">
        <v>1</v>
      </c>
      <c r="Z56" s="2"/>
      <c r="AA56" s="2" t="n">
        <f aca="false">(P56*3.5)/20+(R56*3.5)/18+(I56*0.875)/20+(J56*0.875)/20+(K56*0.875)/20+(L56*0.875)/20+(M56*0.875)/20+(N56*0.875)/6+(O56*0.875)/10+(Q56*0.875)/10+S56+T56+U56+V56+W56+X56+Y56</f>
        <v>16.2061944444444</v>
      </c>
      <c r="AB56" s="0" t="str">
        <f aca="false">IF(AA56&gt;14,"PASS","FAIL")</f>
        <v>PASS</v>
      </c>
    </row>
    <row r="57" customFormat="false" ht="13.8" hidden="false" customHeight="false" outlineLevel="0" collapsed="false">
      <c r="A57" s="1" t="s">
        <v>257</v>
      </c>
      <c r="B57" s="1" t="s">
        <v>258</v>
      </c>
      <c r="C57" s="1" t="s">
        <v>259</v>
      </c>
      <c r="D57" s="1" t="s">
        <v>31</v>
      </c>
      <c r="E57" s="1" t="s">
        <v>203</v>
      </c>
      <c r="F57" s="1" t="s">
        <v>33</v>
      </c>
      <c r="G57" s="1" t="s">
        <v>34</v>
      </c>
      <c r="H57" s="1" t="s">
        <v>260</v>
      </c>
      <c r="I57" s="2" t="n">
        <v>20</v>
      </c>
      <c r="J57" s="2" t="n">
        <v>20</v>
      </c>
      <c r="K57" s="2" t="n">
        <v>20</v>
      </c>
      <c r="L57" s="2" t="n">
        <v>20</v>
      </c>
      <c r="M57" s="2" t="n">
        <v>20</v>
      </c>
      <c r="N57" s="2" t="n">
        <v>5</v>
      </c>
      <c r="O57" s="2" t="n">
        <v>10</v>
      </c>
      <c r="P57" s="2" t="n">
        <v>5.88</v>
      </c>
      <c r="Q57" s="2" t="n">
        <v>10</v>
      </c>
      <c r="R57" s="2" t="n">
        <v>11</v>
      </c>
      <c r="S57" s="2" t="n">
        <v>1</v>
      </c>
      <c r="T57" s="2" t="n">
        <v>1</v>
      </c>
      <c r="U57" s="2" t="n">
        <v>1</v>
      </c>
      <c r="V57" s="2" t="n">
        <v>1</v>
      </c>
      <c r="W57" s="2" t="n">
        <v>0.5</v>
      </c>
      <c r="X57" s="2" t="n">
        <v>0.5</v>
      </c>
      <c r="Y57" s="2" t="n">
        <v>1</v>
      </c>
      <c r="Z57" s="2"/>
      <c r="AA57" s="2" t="n">
        <f aca="false">(P57*3.5)/20+(R57*3.5)/18+(I57*0.875)/20+(J57*0.875)/20+(K57*0.875)/20+(L57*0.875)/20+(M57*0.875)/20+(N57*0.875)/6+(O57*0.875)/10+(Q57*0.875)/10+S57+T57+U57+V57+W57+X57+Y57</f>
        <v>16.0220555555556</v>
      </c>
      <c r="AB57" s="0" t="str">
        <f aca="false">IF(AA57&gt;14,"PASS","FAIL")</f>
        <v>PASS</v>
      </c>
    </row>
    <row r="58" customFormat="false" ht="13.8" hidden="false" customHeight="false" outlineLevel="0" collapsed="false">
      <c r="A58" s="1" t="s">
        <v>261</v>
      </c>
      <c r="B58" s="1" t="s">
        <v>262</v>
      </c>
      <c r="C58" s="1" t="s">
        <v>263</v>
      </c>
      <c r="D58" s="1" t="s">
        <v>31</v>
      </c>
      <c r="E58" s="1" t="s">
        <v>203</v>
      </c>
      <c r="F58" s="1" t="s">
        <v>33</v>
      </c>
      <c r="G58" s="1" t="s">
        <v>40</v>
      </c>
      <c r="H58" s="1" t="s">
        <v>264</v>
      </c>
      <c r="I58" s="2" t="n">
        <v>20</v>
      </c>
      <c r="J58" s="2" t="n">
        <v>20</v>
      </c>
      <c r="K58" s="2" t="n">
        <v>20</v>
      </c>
      <c r="L58" s="2" t="n">
        <v>20</v>
      </c>
      <c r="M58" s="2" t="n">
        <v>0</v>
      </c>
      <c r="N58" s="2" t="n">
        <v>4</v>
      </c>
      <c r="O58" s="2" t="n">
        <v>10</v>
      </c>
      <c r="P58" s="2" t="n">
        <v>3.53</v>
      </c>
      <c r="Q58" s="2" t="n">
        <v>10</v>
      </c>
      <c r="R58" s="2" t="n">
        <v>6</v>
      </c>
      <c r="S58" s="2" t="n">
        <v>1</v>
      </c>
      <c r="T58" s="2" t="n">
        <v>1</v>
      </c>
      <c r="U58" s="2" t="n">
        <v>1</v>
      </c>
      <c r="V58" s="2" t="n">
        <v>1</v>
      </c>
      <c r="W58" s="2" t="n">
        <v>0.5</v>
      </c>
      <c r="X58" s="2" t="n">
        <v>0.5</v>
      </c>
      <c r="Y58" s="2" t="n">
        <v>1</v>
      </c>
      <c r="Z58" s="2"/>
      <c r="AA58" s="2" t="n">
        <f aca="false">(P58*3.5)/20+(R58*3.5)/18+(I58*0.875)/20+(J58*0.875)/20+(K58*0.875)/20+(L58*0.875)/20+(M58*0.875)/20+(N58*0.875)/6+(O58*0.875)/10+(Q58*0.875)/10+S58+T58+U58+V58+W58+X58+Y58</f>
        <v>13.61775</v>
      </c>
      <c r="AB58" s="0" t="str">
        <f aca="false">IF(AA58&gt;14,"PASS","FAIL")</f>
        <v>FAIL</v>
      </c>
    </row>
    <row r="59" customFormat="false" ht="13.8" hidden="false" customHeight="false" outlineLevel="0" collapsed="false">
      <c r="A59" s="1" t="s">
        <v>265</v>
      </c>
      <c r="B59" s="1" t="s">
        <v>266</v>
      </c>
      <c r="C59" s="1" t="s">
        <v>267</v>
      </c>
      <c r="D59" s="1" t="s">
        <v>31</v>
      </c>
      <c r="E59" s="1" t="s">
        <v>203</v>
      </c>
      <c r="F59" s="1" t="s">
        <v>33</v>
      </c>
      <c r="G59" s="1" t="s">
        <v>40</v>
      </c>
      <c r="H59" s="1" t="s">
        <v>268</v>
      </c>
      <c r="I59" s="2" t="n">
        <v>20</v>
      </c>
      <c r="J59" s="2" t="n">
        <v>20</v>
      </c>
      <c r="K59" s="2" t="n">
        <v>20</v>
      </c>
      <c r="L59" s="2" t="n">
        <v>20</v>
      </c>
      <c r="M59" s="2" t="n">
        <v>20</v>
      </c>
      <c r="N59" s="2" t="n">
        <v>6</v>
      </c>
      <c r="O59" s="2" t="n">
        <v>10</v>
      </c>
      <c r="P59" s="2" t="n">
        <v>5.88</v>
      </c>
      <c r="Q59" s="2" t="n">
        <v>10</v>
      </c>
      <c r="R59" s="2" t="n">
        <v>9</v>
      </c>
      <c r="S59" s="2" t="n">
        <v>1</v>
      </c>
      <c r="T59" s="2" t="n">
        <v>1</v>
      </c>
      <c r="U59" s="2" t="n">
        <v>1</v>
      </c>
      <c r="V59" s="2" t="n">
        <v>1</v>
      </c>
      <c r="W59" s="2" t="n">
        <v>0.5</v>
      </c>
      <c r="X59" s="2" t="n">
        <v>0.5</v>
      </c>
      <c r="Y59" s="2" t="n">
        <v>1</v>
      </c>
      <c r="Z59" s="2"/>
      <c r="AA59" s="2" t="n">
        <f aca="false">(P59*3.5)/20+(R59*3.5)/18+(I59*0.875)/20+(J59*0.875)/20+(K59*0.875)/20+(L59*0.875)/20+(M59*0.875)/20+(N59*0.875)/6+(O59*0.875)/10+(Q59*0.875)/10+S59+T59+U59+V59+W59+X59+Y59</f>
        <v>15.779</v>
      </c>
      <c r="AB59" s="0" t="str">
        <f aca="false">IF(AA59&gt;14,"PASS","FAIL")</f>
        <v>PASS</v>
      </c>
    </row>
    <row r="60" customFormat="false" ht="13.8" hidden="false" customHeight="false" outlineLevel="0" collapsed="false">
      <c r="A60" s="1" t="s">
        <v>269</v>
      </c>
      <c r="B60" s="1" t="s">
        <v>270</v>
      </c>
      <c r="C60" s="1" t="s">
        <v>271</v>
      </c>
      <c r="D60" s="1" t="s">
        <v>31</v>
      </c>
      <c r="E60" s="1" t="s">
        <v>203</v>
      </c>
      <c r="F60" s="1" t="s">
        <v>45</v>
      </c>
      <c r="G60" s="1" t="s">
        <v>34</v>
      </c>
      <c r="H60" s="1" t="s">
        <v>272</v>
      </c>
      <c r="I60" s="2" t="n">
        <v>0</v>
      </c>
      <c r="J60" s="2" t="n">
        <v>20</v>
      </c>
      <c r="K60" s="2" t="n">
        <v>20</v>
      </c>
      <c r="L60" s="2" t="n">
        <v>20</v>
      </c>
      <c r="M60" s="2" t="n">
        <v>20</v>
      </c>
      <c r="N60" s="2" t="n">
        <v>6</v>
      </c>
      <c r="O60" s="2" t="n">
        <v>10</v>
      </c>
      <c r="P60" s="2" t="n">
        <v>11.76</v>
      </c>
      <c r="Q60" s="2" t="n">
        <v>10</v>
      </c>
      <c r="R60" s="2" t="n">
        <v>13</v>
      </c>
      <c r="S60" s="2" t="n">
        <v>1</v>
      </c>
      <c r="T60" s="2" t="n">
        <v>1</v>
      </c>
      <c r="U60" s="2" t="n">
        <v>1</v>
      </c>
      <c r="V60" s="2" t="n">
        <v>1</v>
      </c>
      <c r="W60" s="2" t="n">
        <v>0.5</v>
      </c>
      <c r="X60" s="2" t="n">
        <v>0.5</v>
      </c>
      <c r="Y60" s="2" t="n">
        <v>1</v>
      </c>
      <c r="Z60" s="2"/>
      <c r="AA60" s="2" t="n">
        <f aca="false">(P60*3.5)/20+(R60*3.5)/18+(I60*0.875)/20+(J60*0.875)/20+(K60*0.875)/20+(L60*0.875)/20+(M60*0.875)/20+(N60*0.875)/6+(O60*0.875)/10+(Q60*0.875)/10+S60+T60+U60+V60+W60+X60+Y60</f>
        <v>16.7107777777778</v>
      </c>
      <c r="AB60" s="0" t="str">
        <f aca="false">IF(AA60&gt;14,"PASS","FAIL")</f>
        <v>PASS</v>
      </c>
    </row>
    <row r="61" customFormat="false" ht="13.8" hidden="false" customHeight="false" outlineLevel="0" collapsed="false">
      <c r="A61" s="1" t="s">
        <v>273</v>
      </c>
      <c r="B61" s="1" t="s">
        <v>274</v>
      </c>
      <c r="C61" s="1" t="s">
        <v>275</v>
      </c>
      <c r="D61" s="1" t="s">
        <v>31</v>
      </c>
      <c r="E61" s="1" t="s">
        <v>203</v>
      </c>
      <c r="F61" s="1" t="s">
        <v>33</v>
      </c>
      <c r="G61" s="1" t="s">
        <v>40</v>
      </c>
      <c r="H61" s="1" t="s">
        <v>276</v>
      </c>
      <c r="I61" s="2" t="n">
        <v>20</v>
      </c>
      <c r="J61" s="2" t="n">
        <v>20</v>
      </c>
      <c r="K61" s="2" t="n">
        <v>0</v>
      </c>
      <c r="L61" s="2" t="n">
        <v>20</v>
      </c>
      <c r="M61" s="2" t="n">
        <v>20</v>
      </c>
      <c r="N61" s="2" t="n">
        <v>3</v>
      </c>
      <c r="O61" s="2" t="n">
        <v>10</v>
      </c>
      <c r="P61" s="2" t="n">
        <v>8.24</v>
      </c>
      <c r="Q61" s="2" t="n">
        <v>0</v>
      </c>
      <c r="R61" s="2" t="n">
        <v>0</v>
      </c>
      <c r="S61" s="2" t="n">
        <v>1</v>
      </c>
      <c r="T61" s="2" t="n">
        <v>1</v>
      </c>
      <c r="U61" s="2" t="n">
        <v>1</v>
      </c>
      <c r="V61" s="2" t="n">
        <v>1</v>
      </c>
      <c r="W61" s="2" t="n">
        <v>0.5</v>
      </c>
      <c r="X61" s="2" t="n">
        <v>0.5</v>
      </c>
      <c r="Y61" s="2" t="n">
        <v>1</v>
      </c>
      <c r="Z61" s="2"/>
      <c r="AA61" s="2" t="n">
        <f aca="false">(P61*3.5)/20+(R61*3.5)/18+(I61*0.875)/20+(J61*0.875)/20+(K61*0.875)/20+(L61*0.875)/20+(M61*0.875)/20+(N61*0.875)/6+(O61*0.875)/10+(Q61*0.875)/10+S61+T61+U61+V61+W61+X61+Y61</f>
        <v>12.2545</v>
      </c>
      <c r="AB61" s="0" t="str">
        <f aca="false">IF(AA61&gt;14,"PASS","FAIL")</f>
        <v>FAIL</v>
      </c>
    </row>
    <row r="62" customFormat="false" ht="13.8" hidden="false" customHeight="false" outlineLevel="0" collapsed="false">
      <c r="A62" s="1" t="s">
        <v>277</v>
      </c>
      <c r="B62" s="1" t="s">
        <v>278</v>
      </c>
      <c r="C62" s="1" t="s">
        <v>279</v>
      </c>
      <c r="D62" s="1" t="s">
        <v>31</v>
      </c>
      <c r="E62" s="1" t="s">
        <v>203</v>
      </c>
      <c r="F62" s="1" t="s">
        <v>33</v>
      </c>
      <c r="G62" s="1" t="s">
        <v>34</v>
      </c>
      <c r="H62" s="1" t="s">
        <v>280</v>
      </c>
      <c r="I62" s="2" t="n">
        <v>20</v>
      </c>
      <c r="J62" s="2" t="n">
        <v>0</v>
      </c>
      <c r="K62" s="2" t="n">
        <v>20</v>
      </c>
      <c r="L62" s="2" t="n">
        <v>20</v>
      </c>
      <c r="M62" s="2" t="n">
        <v>20</v>
      </c>
      <c r="N62" s="2" t="n">
        <v>6</v>
      </c>
      <c r="O62" s="2" t="n">
        <v>10</v>
      </c>
      <c r="P62" s="2" t="n">
        <v>10.59</v>
      </c>
      <c r="Q62" s="2" t="n">
        <v>10</v>
      </c>
      <c r="R62" s="2" t="n">
        <v>9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0.5</v>
      </c>
      <c r="X62" s="2" t="n">
        <v>0.5</v>
      </c>
      <c r="Y62" s="2" t="n">
        <v>1</v>
      </c>
      <c r="Z62" s="2"/>
      <c r="AA62" s="2" t="n">
        <f aca="false">(P62*3.5)/20+(R62*3.5)/18+(I62*0.875)/20+(J62*0.875)/20+(K62*0.875)/20+(L62*0.875)/20+(M62*0.875)/20+(N62*0.875)/6+(O62*0.875)/10+(Q62*0.875)/10+S62+T62+U62+V62+W62+X62+Y62</f>
        <v>15.72825</v>
      </c>
      <c r="AB62" s="0" t="str">
        <f aca="false">IF(AA62&gt;14,"PASS","FAIL")</f>
        <v>PASS</v>
      </c>
    </row>
    <row r="63" customFormat="false" ht="13.8" hidden="false" customHeight="false" outlineLevel="0" collapsed="false">
      <c r="A63" s="1" t="s">
        <v>281</v>
      </c>
      <c r="B63" s="1" t="s">
        <v>282</v>
      </c>
      <c r="C63" s="1" t="s">
        <v>283</v>
      </c>
      <c r="D63" s="1" t="s">
        <v>31</v>
      </c>
      <c r="E63" s="1" t="s">
        <v>203</v>
      </c>
      <c r="F63" s="1" t="s">
        <v>45</v>
      </c>
      <c r="G63" s="1" t="s">
        <v>34</v>
      </c>
      <c r="H63" s="1" t="s">
        <v>284</v>
      </c>
      <c r="I63" s="2" t="n">
        <v>20</v>
      </c>
      <c r="J63" s="2" t="n">
        <v>20</v>
      </c>
      <c r="K63" s="2" t="n">
        <v>20</v>
      </c>
      <c r="L63" s="2" t="n">
        <v>20</v>
      </c>
      <c r="M63" s="2" t="n">
        <v>20</v>
      </c>
      <c r="N63" s="2" t="n">
        <v>6</v>
      </c>
      <c r="O63" s="2" t="n">
        <v>10</v>
      </c>
      <c r="P63" s="2" t="n">
        <v>3.53</v>
      </c>
      <c r="Q63" s="2" t="n">
        <v>10</v>
      </c>
      <c r="R63" s="2" t="n">
        <v>16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0.5</v>
      </c>
      <c r="X63" s="2" t="n">
        <v>0.5</v>
      </c>
      <c r="Y63" s="2" t="n">
        <v>1</v>
      </c>
      <c r="Z63" s="2"/>
      <c r="AA63" s="2" t="n">
        <f aca="false">(P63*3.5)/20+(R63*3.5)/18+(I63*0.875)/20+(J63*0.875)/20+(K63*0.875)/20+(L63*0.875)/20+(M63*0.875)/20+(N63*0.875)/6+(O63*0.875)/10+(Q63*0.875)/10+S63+T63+U63+V63+W63+X63+Y63</f>
        <v>16.7288611111111</v>
      </c>
      <c r="AB63" s="0" t="str">
        <f aca="false">IF(AA63&gt;14,"PASS","FAIL")</f>
        <v>PASS</v>
      </c>
    </row>
    <row r="64" customFormat="false" ht="13.8" hidden="false" customHeight="false" outlineLevel="0" collapsed="false">
      <c r="A64" s="1" t="s">
        <v>285</v>
      </c>
      <c r="B64" s="1" t="s">
        <v>286</v>
      </c>
      <c r="C64" s="1" t="s">
        <v>287</v>
      </c>
      <c r="D64" s="1" t="s">
        <v>31</v>
      </c>
      <c r="E64" s="1" t="s">
        <v>203</v>
      </c>
      <c r="F64" s="1" t="s">
        <v>45</v>
      </c>
      <c r="G64" s="1" t="s">
        <v>40</v>
      </c>
      <c r="H64" s="1" t="s">
        <v>288</v>
      </c>
      <c r="I64" s="2" t="n">
        <v>20</v>
      </c>
      <c r="J64" s="2" t="n">
        <v>20</v>
      </c>
      <c r="K64" s="2" t="n">
        <v>20</v>
      </c>
      <c r="L64" s="2" t="n">
        <v>20</v>
      </c>
      <c r="M64" s="2" t="n">
        <v>20</v>
      </c>
      <c r="N64" s="2" t="n">
        <v>6</v>
      </c>
      <c r="O64" s="2" t="n">
        <v>10</v>
      </c>
      <c r="P64" s="2" t="n">
        <v>7.06</v>
      </c>
      <c r="Q64" s="2" t="n">
        <v>10</v>
      </c>
      <c r="R64" s="2" t="n">
        <v>10</v>
      </c>
      <c r="S64" s="2" t="n">
        <v>1</v>
      </c>
      <c r="T64" s="2" t="n">
        <v>1</v>
      </c>
      <c r="U64" s="2" t="n">
        <v>1</v>
      </c>
      <c r="V64" s="2" t="n">
        <v>1</v>
      </c>
      <c r="W64" s="2" t="n">
        <v>0.5</v>
      </c>
      <c r="X64" s="2" t="n">
        <v>0.5</v>
      </c>
      <c r="Y64" s="2" t="n">
        <v>1</v>
      </c>
      <c r="Z64" s="2"/>
      <c r="AA64" s="2" t="n">
        <f aca="false">(P64*3.5)/20+(R64*3.5)/18+(I64*0.875)/20+(J64*0.875)/20+(K64*0.875)/20+(L64*0.875)/20+(M64*0.875)/20+(N64*0.875)/6+(O64*0.875)/10+(Q64*0.875)/10+S64+T64+U64+V64+W64+X64+Y64</f>
        <v>16.1799444444444</v>
      </c>
      <c r="AB64" s="0" t="str">
        <f aca="false">IF(AA64&gt;14,"PASS","FAIL")</f>
        <v>PASS</v>
      </c>
    </row>
    <row r="65" customFormat="false" ht="13.8" hidden="false" customHeight="false" outlineLevel="0" collapsed="false">
      <c r="A65" s="1" t="s">
        <v>289</v>
      </c>
      <c r="B65" s="1" t="s">
        <v>290</v>
      </c>
      <c r="C65" s="1" t="s">
        <v>291</v>
      </c>
      <c r="D65" s="1" t="s">
        <v>31</v>
      </c>
      <c r="E65" s="1" t="s">
        <v>203</v>
      </c>
      <c r="F65" s="1" t="s">
        <v>39</v>
      </c>
      <c r="G65" s="1" t="s">
        <v>40</v>
      </c>
      <c r="H65" s="1" t="s">
        <v>292</v>
      </c>
      <c r="I65" s="2" t="n">
        <v>20</v>
      </c>
      <c r="J65" s="2" t="n">
        <v>20</v>
      </c>
      <c r="K65" s="2" t="n">
        <v>20</v>
      </c>
      <c r="L65" s="2" t="n">
        <v>20</v>
      </c>
      <c r="M65" s="2" t="n">
        <v>20</v>
      </c>
      <c r="N65" s="2" t="n">
        <v>6</v>
      </c>
      <c r="O65" s="2" t="n">
        <v>10</v>
      </c>
      <c r="P65" s="2" t="n">
        <v>0</v>
      </c>
      <c r="Q65" s="2" t="n">
        <v>0</v>
      </c>
      <c r="R65" s="2" t="n">
        <v>0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0.5</v>
      </c>
      <c r="X65" s="2" t="n">
        <v>0.5</v>
      </c>
      <c r="Y65" s="2" t="n">
        <v>1</v>
      </c>
      <c r="Z65" s="2"/>
      <c r="AA65" s="2" t="n">
        <f aca="false">(P65*3.5)/20+(R65*3.5)/18+(I65*0.875)/20+(J65*0.875)/20+(K65*0.875)/20+(L65*0.875)/20+(M65*0.875)/20+(N65*0.875)/6+(O65*0.875)/10+(Q65*0.875)/10+S65+T65+U65+V65+W65+X65+Y65</f>
        <v>12.125</v>
      </c>
      <c r="AB65" s="0" t="str">
        <f aca="false">IF(AA65&gt;14,"PASS","FAIL")</f>
        <v>FAIL</v>
      </c>
    </row>
    <row r="66" customFormat="false" ht="13.8" hidden="false" customHeight="false" outlineLevel="0" collapsed="false">
      <c r="A66" s="1" t="s">
        <v>293</v>
      </c>
      <c r="B66" s="1" t="s">
        <v>294</v>
      </c>
      <c r="C66" s="1" t="s">
        <v>295</v>
      </c>
      <c r="D66" s="1" t="s">
        <v>31</v>
      </c>
      <c r="E66" s="1" t="s">
        <v>203</v>
      </c>
      <c r="F66" s="1" t="s">
        <v>39</v>
      </c>
      <c r="G66" s="1" t="s">
        <v>40</v>
      </c>
      <c r="H66" s="1" t="s">
        <v>296</v>
      </c>
      <c r="I66" s="2" t="n">
        <v>20</v>
      </c>
      <c r="J66" s="2" t="n">
        <v>20</v>
      </c>
      <c r="K66" s="2" t="n">
        <v>20</v>
      </c>
      <c r="L66" s="2" t="n">
        <v>20</v>
      </c>
      <c r="M66" s="2" t="n">
        <v>20</v>
      </c>
      <c r="N66" s="2" t="n">
        <v>6</v>
      </c>
      <c r="O66" s="2" t="n">
        <v>10</v>
      </c>
      <c r="P66" s="2" t="n">
        <v>10.59</v>
      </c>
      <c r="Q66" s="2" t="n">
        <v>10</v>
      </c>
      <c r="R66" s="2" t="n">
        <v>8</v>
      </c>
      <c r="S66" s="2" t="n">
        <v>1</v>
      </c>
      <c r="T66" s="2" t="n">
        <v>1</v>
      </c>
      <c r="U66" s="2" t="n">
        <v>1</v>
      </c>
      <c r="V66" s="2" t="n">
        <v>1</v>
      </c>
      <c r="W66" s="2" t="n">
        <v>0.5</v>
      </c>
      <c r="X66" s="2" t="n">
        <v>0.5</v>
      </c>
      <c r="Y66" s="2" t="n">
        <v>1</v>
      </c>
      <c r="Z66" s="2"/>
      <c r="AA66" s="2" t="n">
        <f aca="false">(P66*3.5)/20+(R66*3.5)/18+(I66*0.875)/20+(J66*0.875)/20+(K66*0.875)/20+(L66*0.875)/20+(M66*0.875)/20+(N66*0.875)/6+(O66*0.875)/10+(Q66*0.875)/10+S66+T66+U66+V66+W66+X66+Y66</f>
        <v>16.4088055555556</v>
      </c>
      <c r="AB66" s="0" t="str">
        <f aca="false">IF(AA66&gt;14,"PASS","FAIL")</f>
        <v>PASS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" activeCellId="0" sqref="X2"/>
    </sheetView>
  </sheetViews>
  <sheetFormatPr defaultRowHeight="13.8" zeroHeight="false" outlineLevelRow="0" outlineLevelCol="0"/>
  <cols>
    <col collapsed="false" customWidth="true" hidden="false" outlineLevel="0" max="1" min="1" style="0" width="14.41"/>
    <col collapsed="false" customWidth="true" hidden="false" outlineLevel="0" max="2" min="2" style="0" width="17.89"/>
    <col collapsed="false" customWidth="true" hidden="true" outlineLevel="0" max="3" min="3" style="0" width="10.06"/>
    <col collapsed="false" customWidth="true" hidden="true" outlineLevel="0" max="4" min="4" style="0" width="25.17"/>
    <col collapsed="false" customWidth="true" hidden="false" outlineLevel="0" max="5" min="5" style="0" width="10.18"/>
    <col collapsed="false" customWidth="true" hidden="true" outlineLevel="0" max="6" min="6" style="0" width="17.56"/>
    <col collapsed="false" customWidth="true" hidden="true" outlineLevel="0" max="23" min="7" style="0" width="8.53"/>
    <col collapsed="false" customWidth="true" hidden="false" outlineLevel="0" max="1025" min="24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297</v>
      </c>
      <c r="Y1" s="1" t="s">
        <v>298</v>
      </c>
      <c r="Z1" s="1" t="s">
        <v>299</v>
      </c>
      <c r="AA1" s="1" t="s">
        <v>26</v>
      </c>
      <c r="AB1" s="1" t="s">
        <v>27</v>
      </c>
    </row>
    <row r="2" customFormat="false" ht="13.8" hidden="false" customHeight="false" outlineLevel="0" collapsed="false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35</v>
      </c>
      <c r="G2" s="2" t="n">
        <v>20</v>
      </c>
      <c r="H2" s="2" t="n">
        <v>20</v>
      </c>
      <c r="I2" s="2" t="n">
        <v>20</v>
      </c>
      <c r="J2" s="2" t="n">
        <v>20</v>
      </c>
      <c r="K2" s="2" t="n">
        <v>20</v>
      </c>
      <c r="L2" s="2" t="n">
        <v>0</v>
      </c>
      <c r="M2" s="2" t="n">
        <v>10</v>
      </c>
      <c r="N2" s="2" t="n">
        <v>10.59</v>
      </c>
      <c r="O2" s="2" t="n">
        <v>10</v>
      </c>
      <c r="P2" s="2" t="n">
        <v>15</v>
      </c>
      <c r="Q2" s="2" t="n">
        <v>0.9</v>
      </c>
      <c r="R2" s="2" t="n">
        <v>0.9</v>
      </c>
      <c r="S2" s="2" t="n">
        <v>0.98</v>
      </c>
      <c r="T2" s="2" t="n">
        <v>1</v>
      </c>
      <c r="U2" s="2" t="n">
        <v>0.5</v>
      </c>
      <c r="V2" s="2" t="n">
        <v>0.3</v>
      </c>
      <c r="W2" s="2" t="n">
        <v>0.7</v>
      </c>
      <c r="X2" s="3" t="n">
        <f aca="false">(N2*3.5)/20+(P2*3.5)/18</f>
        <v>4.76991666666667</v>
      </c>
      <c r="Y2" s="3" t="n">
        <f aca="false">(G2*0.875)/20+(H2*0.875)/20+(I2*0.875)/20+(J2*0.875)/20+(K2*0.875)/20+(L2*0.875)/6+(M2*0.875)/10+(O2*0.875)/10</f>
        <v>6.125</v>
      </c>
      <c r="Z2" s="2" t="n">
        <f aca="false">Q2+R2+S2+T2+U2+V2+W2</f>
        <v>5.28</v>
      </c>
      <c r="AA2" s="2" t="n">
        <f aca="false">(N2*3.5)/20+(P2*3.5)/18+(G2*0.875)/20+(H2*0.875)/20+(I2*0.875)/20+(J2*0.875)/20+(K2*0.875)/20+(L2*0.875)/6+(M2*0.875)/10+(O2*0.875)/10+Q2+R2+S2+T2+U2+V2+W2</f>
        <v>16.1749166666667</v>
      </c>
      <c r="AB2" s="0" t="str">
        <f aca="false">IF(AA2&gt;14,"PASS","FAIL")</f>
        <v>PASS</v>
      </c>
    </row>
    <row r="3" customFormat="false" ht="13.8" hidden="false" customHeight="false" outlineLevel="0" collapsed="false">
      <c r="A3" s="1" t="s">
        <v>36</v>
      </c>
      <c r="B3" s="1" t="s">
        <v>37</v>
      </c>
      <c r="C3" s="1" t="s">
        <v>38</v>
      </c>
      <c r="D3" s="1" t="s">
        <v>31</v>
      </c>
      <c r="E3" s="1" t="s">
        <v>32</v>
      </c>
      <c r="F3" s="1" t="s">
        <v>41</v>
      </c>
      <c r="G3" s="2" t="n">
        <v>20</v>
      </c>
      <c r="H3" s="2" t="n">
        <v>20</v>
      </c>
      <c r="I3" s="2" t="n">
        <v>20</v>
      </c>
      <c r="J3" s="2" t="n">
        <v>20</v>
      </c>
      <c r="K3" s="2" t="n">
        <v>20</v>
      </c>
      <c r="L3" s="2" t="n">
        <v>6</v>
      </c>
      <c r="M3" s="2" t="n">
        <v>10</v>
      </c>
      <c r="N3" s="2" t="n">
        <v>11.76</v>
      </c>
      <c r="O3" s="2" t="n">
        <v>10</v>
      </c>
      <c r="P3" s="2" t="n">
        <v>14</v>
      </c>
      <c r="Q3" s="2" t="n">
        <v>0.9</v>
      </c>
      <c r="R3" s="2" t="n">
        <v>0.9</v>
      </c>
      <c r="S3" s="2" t="n">
        <v>0.98</v>
      </c>
      <c r="T3" s="2" t="n">
        <v>1</v>
      </c>
      <c r="U3" s="2" t="n">
        <v>0.5</v>
      </c>
      <c r="V3" s="2" t="n">
        <v>0.3</v>
      </c>
      <c r="W3" s="2" t="n">
        <v>0.7</v>
      </c>
      <c r="X3" s="3" t="n">
        <f aca="false">(N3*3.5)/20+(P3*3.5)/18</f>
        <v>4.78022222222222</v>
      </c>
      <c r="Y3" s="3" t="n">
        <f aca="false">(G3*0.875)/20+(H3*0.875)/20+(I3*0.875)/20+(J3*0.875)/20+(K3*0.875)/20+(L3*0.875)/6+(M3*0.875)/10+(O3*0.875)/10</f>
        <v>7</v>
      </c>
      <c r="Z3" s="2" t="n">
        <f aca="false">Q3+R3+S3+T3+U3+V3+W3</f>
        <v>5.28</v>
      </c>
      <c r="AA3" s="2" t="n">
        <f aca="false">(N3*3.5)/20+(P3*3.5)/18+(G3*0.875)/20+(H3*0.875)/20+(I3*0.875)/20+(J3*0.875)/20+(K3*0.875)/20+(L3*0.875)/6+(M3*0.875)/10+(O3*0.875)/10+Q3+R3+S3+T3+U3+V3+W3</f>
        <v>17.0602222222222</v>
      </c>
      <c r="AB3" s="0" t="str">
        <f aca="false">IF(AA3&gt;14,"PASS","FAIL")</f>
        <v>PASS</v>
      </c>
    </row>
    <row r="4" customFormat="false" ht="13.8" hidden="false" customHeight="false" outlineLevel="0" collapsed="false">
      <c r="A4" s="1" t="s">
        <v>42</v>
      </c>
      <c r="B4" s="1" t="s">
        <v>43</v>
      </c>
      <c r="C4" s="1" t="s">
        <v>44</v>
      </c>
      <c r="D4" s="1" t="s">
        <v>31</v>
      </c>
      <c r="E4" s="1" t="s">
        <v>32</v>
      </c>
      <c r="F4" s="1" t="s">
        <v>46</v>
      </c>
      <c r="G4" s="2" t="n">
        <v>20</v>
      </c>
      <c r="H4" s="2" t="n">
        <v>20</v>
      </c>
      <c r="I4" s="2" t="n">
        <v>20</v>
      </c>
      <c r="J4" s="2" t="n">
        <v>20</v>
      </c>
      <c r="K4" s="2" t="n">
        <v>20</v>
      </c>
      <c r="L4" s="2" t="n">
        <v>6</v>
      </c>
      <c r="M4" s="2" t="n">
        <v>10</v>
      </c>
      <c r="N4" s="2" t="n">
        <v>14.12</v>
      </c>
      <c r="O4" s="2" t="n">
        <v>10</v>
      </c>
      <c r="P4" s="2" t="n">
        <v>14</v>
      </c>
      <c r="Q4" s="2" t="n">
        <v>0.9</v>
      </c>
      <c r="R4" s="2" t="n">
        <v>0.9</v>
      </c>
      <c r="S4" s="2" t="n">
        <v>0.98</v>
      </c>
      <c r="T4" s="2" t="n">
        <v>1</v>
      </c>
      <c r="U4" s="2" t="n">
        <v>0.5</v>
      </c>
      <c r="V4" s="2" t="n">
        <v>0.3</v>
      </c>
      <c r="W4" s="2" t="n">
        <v>0.7</v>
      </c>
      <c r="X4" s="3" t="n">
        <f aca="false">(N4*3.5)/20+(P4*3.5)/18</f>
        <v>5.19322222222222</v>
      </c>
      <c r="Y4" s="3" t="n">
        <f aca="false">(G4*0.875)/20+(H4*0.875)/20+(I4*0.875)/20+(J4*0.875)/20+(K4*0.875)/20+(L4*0.875)/6+(M4*0.875)/10+(O4*0.875)/10</f>
        <v>7</v>
      </c>
      <c r="Z4" s="2" t="n">
        <f aca="false">Q4+R4+S4+T4+U4+V4+W4</f>
        <v>5.28</v>
      </c>
      <c r="AA4" s="2" t="n">
        <f aca="false">(N4*3.5)/20+(P4*3.5)/18+(G4*0.875)/20+(H4*0.875)/20+(I4*0.875)/20+(J4*0.875)/20+(K4*0.875)/20+(L4*0.875)/6+(M4*0.875)/10+(O4*0.875)/10+Q4+R4+S4+T4+U4+V4+W4</f>
        <v>17.4732222222222</v>
      </c>
      <c r="AB4" s="0" t="str">
        <f aca="false">IF(AA4&gt;14,"PASS","FAIL")</f>
        <v>PASS</v>
      </c>
    </row>
    <row r="5" customFormat="false" ht="13.8" hidden="false" customHeight="false" outlineLevel="0" collapsed="false">
      <c r="A5" s="1" t="s">
        <v>47</v>
      </c>
      <c r="B5" s="1" t="s">
        <v>48</v>
      </c>
      <c r="C5" s="1" t="s">
        <v>49</v>
      </c>
      <c r="D5" s="1" t="s">
        <v>31</v>
      </c>
      <c r="E5" s="1" t="s">
        <v>32</v>
      </c>
      <c r="F5" s="1" t="s">
        <v>50</v>
      </c>
      <c r="G5" s="2" t="n">
        <v>20</v>
      </c>
      <c r="H5" s="2" t="n">
        <v>20</v>
      </c>
      <c r="I5" s="2" t="n">
        <v>20</v>
      </c>
      <c r="J5" s="2" t="n">
        <v>20</v>
      </c>
      <c r="K5" s="2" t="n">
        <v>20</v>
      </c>
      <c r="L5" s="2" t="n">
        <v>6</v>
      </c>
      <c r="M5" s="2" t="n">
        <v>10</v>
      </c>
      <c r="N5" s="2" t="n">
        <v>10.59</v>
      </c>
      <c r="O5" s="2" t="n">
        <v>10</v>
      </c>
      <c r="P5" s="2" t="n">
        <v>6</v>
      </c>
      <c r="Q5" s="2" t="n">
        <v>0.9</v>
      </c>
      <c r="R5" s="2" t="n">
        <v>0.9</v>
      </c>
      <c r="S5" s="2" t="n">
        <v>0.98</v>
      </c>
      <c r="T5" s="2" t="n">
        <v>1</v>
      </c>
      <c r="U5" s="2" t="n">
        <v>0.5</v>
      </c>
      <c r="V5" s="2" t="n">
        <v>0.3</v>
      </c>
      <c r="W5" s="2" t="n">
        <v>0.7</v>
      </c>
      <c r="X5" s="3" t="n">
        <f aca="false">(N5*3.5)/20+(P5*3.5)/18</f>
        <v>3.01991666666667</v>
      </c>
      <c r="Y5" s="3" t="n">
        <f aca="false">(G5*0.875)/20+(H5*0.875)/20+(I5*0.875)/20+(J5*0.875)/20+(K5*0.875)/20+(L5*0.875)/6+(M5*0.875)/10+(O5*0.875)/10</f>
        <v>7</v>
      </c>
      <c r="Z5" s="2" t="n">
        <f aca="false">Q5+R5+S5+T5+U5+V5+W5</f>
        <v>5.28</v>
      </c>
      <c r="AA5" s="2" t="n">
        <f aca="false">(N5*3.5)/20+(P5*3.5)/18+(G5*0.875)/20+(H5*0.875)/20+(I5*0.875)/20+(J5*0.875)/20+(K5*0.875)/20+(L5*0.875)/6+(M5*0.875)/10+(O5*0.875)/10+Q5+R5+S5+T5+U5+V5+W5</f>
        <v>15.2999166666667</v>
      </c>
      <c r="AB5" s="0" t="str">
        <f aca="false">IF(AA5&gt;14,"PASS","FAIL")</f>
        <v>PASS</v>
      </c>
    </row>
    <row r="6" customFormat="false" ht="13.8" hidden="false" customHeight="false" outlineLevel="0" collapsed="false">
      <c r="A6" s="1" t="s">
        <v>51</v>
      </c>
      <c r="B6" s="1" t="s">
        <v>52</v>
      </c>
      <c r="C6" s="1" t="s">
        <v>53</v>
      </c>
      <c r="D6" s="1" t="s">
        <v>31</v>
      </c>
      <c r="E6" s="1" t="s">
        <v>32</v>
      </c>
      <c r="F6" s="1" t="s">
        <v>54</v>
      </c>
      <c r="G6" s="2" t="n">
        <v>20</v>
      </c>
      <c r="H6" s="2" t="n">
        <v>20</v>
      </c>
      <c r="I6" s="2" t="n">
        <v>20</v>
      </c>
      <c r="J6" s="2" t="n">
        <v>20</v>
      </c>
      <c r="K6" s="2" t="n">
        <v>20</v>
      </c>
      <c r="L6" s="2" t="n">
        <v>6</v>
      </c>
      <c r="M6" s="2" t="n">
        <v>10</v>
      </c>
      <c r="N6" s="2" t="n">
        <v>7.06</v>
      </c>
      <c r="O6" s="2" t="n">
        <v>10</v>
      </c>
      <c r="P6" s="2" t="n">
        <v>17</v>
      </c>
      <c r="Q6" s="2" t="n">
        <v>0.9</v>
      </c>
      <c r="R6" s="2" t="n">
        <v>0.9</v>
      </c>
      <c r="S6" s="2" t="n">
        <v>0.98</v>
      </c>
      <c r="T6" s="2" t="n">
        <v>1</v>
      </c>
      <c r="U6" s="2" t="n">
        <v>0.5</v>
      </c>
      <c r="V6" s="2" t="n">
        <v>0.3</v>
      </c>
      <c r="W6" s="2" t="n">
        <v>0.7</v>
      </c>
      <c r="X6" s="3" t="n">
        <f aca="false">(N6*3.5)/20+(P6*3.5)/18</f>
        <v>4.54105555555556</v>
      </c>
      <c r="Y6" s="3" t="n">
        <f aca="false">(G6*0.875)/20+(H6*0.875)/20+(I6*0.875)/20+(J6*0.875)/20+(K6*0.875)/20+(L6*0.875)/6+(M6*0.875)/10+(O6*0.875)/10</f>
        <v>7</v>
      </c>
      <c r="Z6" s="2" t="n">
        <f aca="false">Q6+R6+S6+T6+U6+V6+W6</f>
        <v>5.28</v>
      </c>
      <c r="AA6" s="2" t="n">
        <f aca="false">(N6*3.5)/20+(P6*3.5)/18+(G6*0.875)/20+(H6*0.875)/20+(I6*0.875)/20+(J6*0.875)/20+(K6*0.875)/20+(L6*0.875)/6+(M6*0.875)/10+(O6*0.875)/10+Q6+R6+S6+T6+U6+V6+W6</f>
        <v>16.8210555555556</v>
      </c>
      <c r="AB6" s="0" t="str">
        <f aca="false">IF(AA6&gt;14,"PASS","FAIL")</f>
        <v>PASS</v>
      </c>
    </row>
    <row r="7" customFormat="false" ht="13.8" hidden="false" customHeight="false" outlineLevel="0" collapsed="false">
      <c r="A7" s="1" t="s">
        <v>55</v>
      </c>
      <c r="B7" s="1" t="s">
        <v>56</v>
      </c>
      <c r="C7" s="1" t="s">
        <v>57</v>
      </c>
      <c r="D7" s="1" t="s">
        <v>31</v>
      </c>
      <c r="E7" s="1" t="s">
        <v>32</v>
      </c>
      <c r="F7" s="1" t="s">
        <v>58</v>
      </c>
      <c r="G7" s="2" t="n">
        <v>20</v>
      </c>
      <c r="H7" s="2" t="n">
        <v>20</v>
      </c>
      <c r="I7" s="2" t="n">
        <v>20</v>
      </c>
      <c r="J7" s="2" t="n">
        <v>20</v>
      </c>
      <c r="K7" s="2" t="n">
        <v>20</v>
      </c>
      <c r="L7" s="2" t="n">
        <v>0</v>
      </c>
      <c r="M7" s="2" t="n">
        <v>10</v>
      </c>
      <c r="N7" s="2" t="n">
        <v>11.76</v>
      </c>
      <c r="O7" s="2" t="n">
        <v>10</v>
      </c>
      <c r="P7" s="2" t="n">
        <v>15</v>
      </c>
      <c r="Q7" s="2" t="n">
        <v>0.9</v>
      </c>
      <c r="R7" s="2" t="n">
        <v>0.9</v>
      </c>
      <c r="S7" s="2" t="n">
        <v>0.98</v>
      </c>
      <c r="T7" s="2" t="n">
        <v>1</v>
      </c>
      <c r="U7" s="2" t="n">
        <v>0.5</v>
      </c>
      <c r="V7" s="2" t="n">
        <v>0.3</v>
      </c>
      <c r="W7" s="2" t="n">
        <v>0.7</v>
      </c>
      <c r="X7" s="3" t="n">
        <f aca="false">(N7*3.5)/20+(P7*3.5)/18</f>
        <v>4.97466666666667</v>
      </c>
      <c r="Y7" s="3" t="n">
        <f aca="false">(G7*0.875)/20+(H7*0.875)/20+(I7*0.875)/20+(J7*0.875)/20+(K7*0.875)/20+(L7*0.875)/6+(M7*0.875)/10+(O7*0.875)/10</f>
        <v>6.125</v>
      </c>
      <c r="Z7" s="2" t="n">
        <f aca="false">Q7+R7+S7+T7+U7+V7+W7</f>
        <v>5.28</v>
      </c>
      <c r="AA7" s="2" t="n">
        <f aca="false">(N7*3.5)/20+(P7*3.5)/18+(G7*0.875)/20+(H7*0.875)/20+(I7*0.875)/20+(J7*0.875)/20+(K7*0.875)/20+(L7*0.875)/6+(M7*0.875)/10+(O7*0.875)/10+Q7+R7+S7+T7+U7+V7+W7</f>
        <v>16.3796666666667</v>
      </c>
      <c r="AB7" s="0" t="str">
        <f aca="false">IF(AA7&gt;14,"PASS","FAIL")</f>
        <v>PASS</v>
      </c>
    </row>
    <row r="8" customFormat="false" ht="13.8" hidden="false" customHeight="false" outlineLevel="0" collapsed="false">
      <c r="A8" s="1" t="s">
        <v>59</v>
      </c>
      <c r="B8" s="1" t="s">
        <v>60</v>
      </c>
      <c r="C8" s="1" t="s">
        <v>61</v>
      </c>
      <c r="D8" s="1" t="s">
        <v>31</v>
      </c>
      <c r="E8" s="1" t="s">
        <v>32</v>
      </c>
      <c r="F8" s="1" t="s">
        <v>62</v>
      </c>
      <c r="G8" s="2" t="n">
        <v>20</v>
      </c>
      <c r="H8" s="2" t="n">
        <v>20</v>
      </c>
      <c r="I8" s="2" t="n">
        <v>20</v>
      </c>
      <c r="J8" s="2" t="n">
        <v>20</v>
      </c>
      <c r="K8" s="2" t="n">
        <v>20</v>
      </c>
      <c r="L8" s="2" t="n">
        <v>6</v>
      </c>
      <c r="M8" s="2" t="n">
        <v>10</v>
      </c>
      <c r="N8" s="2" t="n">
        <v>7.06</v>
      </c>
      <c r="O8" s="2" t="n">
        <v>10</v>
      </c>
      <c r="P8" s="2" t="n">
        <v>13</v>
      </c>
      <c r="Q8" s="2" t="n">
        <v>0.9</v>
      </c>
      <c r="R8" s="2" t="n">
        <v>0.9</v>
      </c>
      <c r="S8" s="2" t="n">
        <v>0.98</v>
      </c>
      <c r="T8" s="2" t="n">
        <v>1</v>
      </c>
      <c r="U8" s="2" t="n">
        <v>0.5</v>
      </c>
      <c r="V8" s="2" t="n">
        <v>0.3</v>
      </c>
      <c r="W8" s="2" t="n">
        <v>0.7</v>
      </c>
      <c r="X8" s="3" t="n">
        <f aca="false">(N8*3.5)/20+(P8*3.5)/18</f>
        <v>3.76327777777778</v>
      </c>
      <c r="Y8" s="3" t="n">
        <f aca="false">(G8*0.875)/20+(H8*0.875)/20+(I8*0.875)/20+(J8*0.875)/20+(K8*0.875)/20+(L8*0.875)/6+(M8*0.875)/10+(O8*0.875)/10</f>
        <v>7</v>
      </c>
      <c r="Z8" s="2" t="n">
        <f aca="false">Q8+R8+S8+T8+U8+V8+W8</f>
        <v>5.28</v>
      </c>
      <c r="AA8" s="2" t="n">
        <f aca="false">(N8*3.5)/20+(P8*3.5)/18+(G8*0.875)/20+(H8*0.875)/20+(I8*0.875)/20+(J8*0.875)/20+(K8*0.875)/20+(L8*0.875)/6+(M8*0.875)/10+(O8*0.875)/10+Q8+R8+S8+T8+U8+V8+W8</f>
        <v>16.0432777777778</v>
      </c>
      <c r="AB8" s="0" t="str">
        <f aca="false">IF(AA8&gt;14,"PASS","FAIL")</f>
        <v>PASS</v>
      </c>
    </row>
    <row r="9" customFormat="false" ht="13.8" hidden="false" customHeight="false" outlineLevel="0" collapsed="false">
      <c r="A9" s="1" t="s">
        <v>63</v>
      </c>
      <c r="B9" s="1" t="s">
        <v>64</v>
      </c>
      <c r="C9" s="1" t="s">
        <v>65</v>
      </c>
      <c r="D9" s="1" t="s">
        <v>31</v>
      </c>
      <c r="E9" s="1" t="s">
        <v>32</v>
      </c>
      <c r="F9" s="1" t="s">
        <v>66</v>
      </c>
      <c r="G9" s="2" t="n">
        <v>20</v>
      </c>
      <c r="H9" s="2" t="n">
        <v>20</v>
      </c>
      <c r="I9" s="2" t="n">
        <v>20</v>
      </c>
      <c r="J9" s="2" t="n">
        <v>20</v>
      </c>
      <c r="K9" s="2" t="n">
        <v>20</v>
      </c>
      <c r="L9" s="2" t="n">
        <v>6</v>
      </c>
      <c r="M9" s="2" t="n">
        <v>10</v>
      </c>
      <c r="N9" s="2" t="n">
        <v>17.14</v>
      </c>
      <c r="O9" s="2" t="n">
        <v>10</v>
      </c>
      <c r="P9" s="2" t="n">
        <v>15</v>
      </c>
      <c r="Q9" s="2" t="n">
        <v>0.9</v>
      </c>
      <c r="R9" s="2" t="n">
        <v>0.9</v>
      </c>
      <c r="S9" s="2" t="n">
        <v>0.98</v>
      </c>
      <c r="T9" s="2" t="n">
        <v>1</v>
      </c>
      <c r="U9" s="2" t="n">
        <v>0.5</v>
      </c>
      <c r="V9" s="2" t="n">
        <v>0.3</v>
      </c>
      <c r="W9" s="2" t="n">
        <v>0.7</v>
      </c>
      <c r="X9" s="3" t="n">
        <f aca="false">(N9*3.5)/20+(P9*3.5)/18</f>
        <v>5.91616666666667</v>
      </c>
      <c r="Y9" s="3" t="n">
        <f aca="false">(G9*0.875)/20+(H9*0.875)/20+(I9*0.875)/20+(J9*0.875)/20+(K9*0.875)/20+(L9*0.875)/6+(M9*0.875)/10+(O9*0.875)/10</f>
        <v>7</v>
      </c>
      <c r="Z9" s="2" t="n">
        <f aca="false">Q9+R9+S9+T9+U9+V9+W9</f>
        <v>5.28</v>
      </c>
      <c r="AA9" s="2" t="n">
        <f aca="false">(N9*3.5)/20+(P9*3.5)/18+(G9*0.875)/20+(H9*0.875)/20+(I9*0.875)/20+(J9*0.875)/20+(K9*0.875)/20+(L9*0.875)/6+(M9*0.875)/10+(O9*0.875)/10+Q9+R9+S9+T9+U9+V9+W9</f>
        <v>18.1961666666667</v>
      </c>
      <c r="AB9" s="0" t="str">
        <f aca="false">IF(AA9&gt;14,"PASS","FAIL")</f>
        <v>PASS</v>
      </c>
    </row>
    <row r="10" customFormat="false" ht="13.8" hidden="false" customHeight="false" outlineLevel="0" collapsed="false">
      <c r="A10" s="1" t="s">
        <v>67</v>
      </c>
      <c r="B10" s="1" t="s">
        <v>68</v>
      </c>
      <c r="C10" s="1" t="s">
        <v>69</v>
      </c>
      <c r="D10" s="1" t="s">
        <v>31</v>
      </c>
      <c r="E10" s="1" t="s">
        <v>32</v>
      </c>
      <c r="F10" s="1" t="s">
        <v>70</v>
      </c>
      <c r="G10" s="2" t="n">
        <v>20</v>
      </c>
      <c r="H10" s="2" t="n">
        <v>20</v>
      </c>
      <c r="I10" s="2" t="n">
        <v>20</v>
      </c>
      <c r="J10" s="2" t="n">
        <v>20</v>
      </c>
      <c r="K10" s="2" t="n">
        <v>20</v>
      </c>
      <c r="L10" s="2" t="n">
        <v>6</v>
      </c>
      <c r="M10" s="2" t="n">
        <v>10</v>
      </c>
      <c r="N10" s="2" t="n">
        <v>14.12</v>
      </c>
      <c r="O10" s="2" t="n">
        <v>10</v>
      </c>
      <c r="P10" s="2" t="n">
        <v>15</v>
      </c>
      <c r="Q10" s="2" t="n">
        <v>0.9</v>
      </c>
      <c r="R10" s="2" t="n">
        <v>0.9</v>
      </c>
      <c r="S10" s="2" t="n">
        <v>0.98</v>
      </c>
      <c r="T10" s="2" t="n">
        <v>1</v>
      </c>
      <c r="U10" s="2" t="n">
        <v>0.5</v>
      </c>
      <c r="V10" s="2" t="n">
        <v>0.3</v>
      </c>
      <c r="W10" s="2" t="n">
        <v>0.7</v>
      </c>
      <c r="X10" s="3" t="n">
        <f aca="false">(N10*3.5)/20+(P10*3.5)/18</f>
        <v>5.38766666666667</v>
      </c>
      <c r="Y10" s="3" t="n">
        <f aca="false">(G10*0.875)/20+(H10*0.875)/20+(I10*0.875)/20+(J10*0.875)/20+(K10*0.875)/20+(L10*0.875)/6+(M10*0.875)/10+(O10*0.875)/10</f>
        <v>7</v>
      </c>
      <c r="Z10" s="2" t="n">
        <f aca="false">Q10+R10+S10+T10+U10+V10+W10</f>
        <v>5.28</v>
      </c>
      <c r="AA10" s="2" t="n">
        <f aca="false">(N10*3.5)/20+(P10*3.5)/18+(G10*0.875)/20+(H10*0.875)/20+(I10*0.875)/20+(J10*0.875)/20+(K10*0.875)/20+(L10*0.875)/6+(M10*0.875)/10+(O10*0.875)/10+Q10+R10+S10+T10+U10+V10+W10</f>
        <v>17.6676666666667</v>
      </c>
      <c r="AB10" s="0" t="str">
        <f aca="false">IF(AA10&gt;14,"PASS","FAIL")</f>
        <v>PASS</v>
      </c>
    </row>
    <row r="11" customFormat="false" ht="13.8" hidden="false" customHeight="false" outlineLevel="0" collapsed="false">
      <c r="A11" s="1" t="s">
        <v>71</v>
      </c>
      <c r="B11" s="1" t="s">
        <v>72</v>
      </c>
      <c r="C11" s="1" t="s">
        <v>73</v>
      </c>
      <c r="D11" s="1" t="s">
        <v>31</v>
      </c>
      <c r="E11" s="1" t="s">
        <v>32</v>
      </c>
      <c r="F11" s="1" t="s">
        <v>74</v>
      </c>
      <c r="G11" s="2" t="n">
        <v>20</v>
      </c>
      <c r="H11" s="2" t="n">
        <v>20</v>
      </c>
      <c r="I11" s="2" t="n">
        <v>20</v>
      </c>
      <c r="J11" s="2" t="n">
        <v>20</v>
      </c>
      <c r="K11" s="2" t="n">
        <v>20</v>
      </c>
      <c r="L11" s="2" t="n">
        <v>0</v>
      </c>
      <c r="M11" s="2" t="n">
        <v>10</v>
      </c>
      <c r="N11" s="2" t="n">
        <v>10.59</v>
      </c>
      <c r="O11" s="2" t="n">
        <v>10</v>
      </c>
      <c r="P11" s="2" t="n">
        <v>12</v>
      </c>
      <c r="Q11" s="2" t="n">
        <v>0.9</v>
      </c>
      <c r="R11" s="2" t="n">
        <v>0.9</v>
      </c>
      <c r="S11" s="2" t="n">
        <v>0.98</v>
      </c>
      <c r="T11" s="2" t="n">
        <v>1</v>
      </c>
      <c r="U11" s="2" t="n">
        <v>0.5</v>
      </c>
      <c r="V11" s="2" t="n">
        <v>0.3</v>
      </c>
      <c r="W11" s="2" t="n">
        <v>0.7</v>
      </c>
      <c r="X11" s="3" t="n">
        <f aca="false">(N11*3.5)/20+(P11*3.5)/18</f>
        <v>4.18658333333333</v>
      </c>
      <c r="Y11" s="3" t="n">
        <f aca="false">(G11*0.875)/20+(H11*0.875)/20+(I11*0.875)/20+(J11*0.875)/20+(K11*0.875)/20+(L11*0.875)/6+(M11*0.875)/10+(O11*0.875)/10</f>
        <v>6.125</v>
      </c>
      <c r="Z11" s="2" t="n">
        <f aca="false">Q11+R11+S11+T11+U11+V11+W11</f>
        <v>5.28</v>
      </c>
      <c r="AA11" s="2" t="n">
        <f aca="false">(N11*3.5)/20+(P11*3.5)/18+(G11*0.875)/20+(H11*0.875)/20+(I11*0.875)/20+(J11*0.875)/20+(K11*0.875)/20+(L11*0.875)/6+(M11*0.875)/10+(O11*0.875)/10+Q11+R11+S11+T11+U11+V11+W11</f>
        <v>15.5915833333333</v>
      </c>
      <c r="AB11" s="0" t="str">
        <f aca="false">IF(AA11&gt;14,"PASS","FAIL")</f>
        <v>PASS</v>
      </c>
    </row>
    <row r="12" customFormat="false" ht="13.8" hidden="false" customHeight="false" outlineLevel="0" collapsed="false">
      <c r="A12" s="1" t="s">
        <v>75</v>
      </c>
      <c r="B12" s="1" t="s">
        <v>76</v>
      </c>
      <c r="C12" s="1" t="s">
        <v>77</v>
      </c>
      <c r="D12" s="1" t="s">
        <v>31</v>
      </c>
      <c r="E12" s="1" t="s">
        <v>32</v>
      </c>
      <c r="F12" s="1" t="s">
        <v>78</v>
      </c>
      <c r="G12" s="2" t="n">
        <v>20</v>
      </c>
      <c r="H12" s="2" t="n">
        <v>20</v>
      </c>
      <c r="I12" s="2" t="n">
        <v>20</v>
      </c>
      <c r="J12" s="2" t="n">
        <v>20</v>
      </c>
      <c r="K12" s="2" t="n">
        <v>20</v>
      </c>
      <c r="L12" s="2" t="n">
        <v>6</v>
      </c>
      <c r="M12" s="2" t="n">
        <v>10</v>
      </c>
      <c r="N12" s="2" t="n">
        <v>5.88</v>
      </c>
      <c r="O12" s="2" t="n">
        <v>10</v>
      </c>
      <c r="P12" s="2" t="n">
        <v>16</v>
      </c>
      <c r="Q12" s="2" t="n">
        <v>0.9</v>
      </c>
      <c r="R12" s="2" t="n">
        <v>0.9</v>
      </c>
      <c r="S12" s="2" t="n">
        <v>0.98</v>
      </c>
      <c r="T12" s="2" t="n">
        <v>1</v>
      </c>
      <c r="U12" s="2" t="n">
        <v>0.5</v>
      </c>
      <c r="V12" s="2" t="n">
        <v>0.3</v>
      </c>
      <c r="W12" s="2" t="n">
        <v>0.7</v>
      </c>
      <c r="X12" s="3" t="n">
        <f aca="false">(N12*3.5)/20+(P12*3.5)/18</f>
        <v>4.14011111111111</v>
      </c>
      <c r="Y12" s="3" t="n">
        <f aca="false">(G12*0.875)/20+(H12*0.875)/20+(I12*0.875)/20+(J12*0.875)/20+(K12*0.875)/20+(L12*0.875)/6+(M12*0.875)/10+(O12*0.875)/10</f>
        <v>7</v>
      </c>
      <c r="Z12" s="2" t="n">
        <f aca="false">Q12+R12+S12+T12+U12+V12+W12</f>
        <v>5.28</v>
      </c>
      <c r="AA12" s="2" t="n">
        <f aca="false">(N12*3.5)/20+(P12*3.5)/18+(G12*0.875)/20+(H12*0.875)/20+(I12*0.875)/20+(J12*0.875)/20+(K12*0.875)/20+(L12*0.875)/6+(M12*0.875)/10+(O12*0.875)/10+Q12+R12+S12+T12+U12+V12+W12</f>
        <v>16.4201111111111</v>
      </c>
      <c r="AB12" s="0" t="str">
        <f aca="false">IF(AA12&gt;14,"PASS","FAIL")</f>
        <v>PASS</v>
      </c>
    </row>
    <row r="13" customFormat="false" ht="13.8" hidden="false" customHeight="false" outlineLevel="0" collapsed="false">
      <c r="A13" s="1" t="s">
        <v>79</v>
      </c>
      <c r="B13" s="1" t="s">
        <v>80</v>
      </c>
      <c r="C13" s="1" t="s">
        <v>81</v>
      </c>
      <c r="D13" s="1" t="s">
        <v>31</v>
      </c>
      <c r="E13" s="1" t="s">
        <v>32</v>
      </c>
      <c r="F13" s="1" t="s">
        <v>82</v>
      </c>
      <c r="G13" s="2" t="n">
        <v>20</v>
      </c>
      <c r="H13" s="2" t="n">
        <v>20</v>
      </c>
      <c r="I13" s="2" t="n">
        <v>20</v>
      </c>
      <c r="J13" s="2" t="n">
        <v>20</v>
      </c>
      <c r="K13" s="2" t="n">
        <v>20</v>
      </c>
      <c r="L13" s="2" t="n">
        <v>6</v>
      </c>
      <c r="M13" s="2" t="n">
        <v>10</v>
      </c>
      <c r="N13" s="2" t="n">
        <v>11.76</v>
      </c>
      <c r="O13" s="2" t="n">
        <v>10</v>
      </c>
      <c r="P13" s="2" t="n">
        <v>14</v>
      </c>
      <c r="Q13" s="2" t="n">
        <v>0.9</v>
      </c>
      <c r="R13" s="2" t="n">
        <v>0.9</v>
      </c>
      <c r="S13" s="2" t="n">
        <v>0.98</v>
      </c>
      <c r="T13" s="2" t="n">
        <v>1</v>
      </c>
      <c r="U13" s="2" t="n">
        <v>0.5</v>
      </c>
      <c r="V13" s="2" t="n">
        <v>0.3</v>
      </c>
      <c r="W13" s="2" t="n">
        <v>0.7</v>
      </c>
      <c r="X13" s="3" t="n">
        <f aca="false">(N13*3.5)/20+(P13*3.5)/18</f>
        <v>4.78022222222222</v>
      </c>
      <c r="Y13" s="3" t="n">
        <f aca="false">(G13*0.875)/20+(H13*0.875)/20+(I13*0.875)/20+(J13*0.875)/20+(K13*0.875)/20+(L13*0.875)/6+(M13*0.875)/10+(O13*0.875)/10</f>
        <v>7</v>
      </c>
      <c r="Z13" s="2" t="n">
        <f aca="false">Q13+R13+S13+T13+U13+V13+W13</f>
        <v>5.28</v>
      </c>
      <c r="AA13" s="2" t="n">
        <f aca="false">(N13*3.5)/20+(P13*3.5)/18+(G13*0.875)/20+(H13*0.875)/20+(I13*0.875)/20+(J13*0.875)/20+(K13*0.875)/20+(L13*0.875)/6+(M13*0.875)/10+(O13*0.875)/10+Q13+R13+S13+T13+U13+V13+W13</f>
        <v>17.0602222222222</v>
      </c>
      <c r="AB13" s="0" t="str">
        <f aca="false">IF(AA13&gt;14,"PASS","FAIL")</f>
        <v>PASS</v>
      </c>
    </row>
    <row r="14" customFormat="false" ht="13.8" hidden="false" customHeight="false" outlineLevel="0" collapsed="false">
      <c r="A14" s="1" t="s">
        <v>83</v>
      </c>
      <c r="B14" s="1" t="s">
        <v>84</v>
      </c>
      <c r="C14" s="1" t="s">
        <v>85</v>
      </c>
      <c r="D14" s="1" t="s">
        <v>31</v>
      </c>
      <c r="E14" s="1" t="s">
        <v>32</v>
      </c>
      <c r="F14" s="1" t="s">
        <v>86</v>
      </c>
      <c r="G14" s="2" t="n">
        <v>20</v>
      </c>
      <c r="H14" s="2" t="n">
        <v>20</v>
      </c>
      <c r="I14" s="2" t="n">
        <v>20</v>
      </c>
      <c r="J14" s="2" t="n">
        <v>20</v>
      </c>
      <c r="K14" s="2" t="n">
        <v>20</v>
      </c>
      <c r="L14" s="2" t="n">
        <v>6</v>
      </c>
      <c r="M14" s="2" t="n">
        <v>10</v>
      </c>
      <c r="N14" s="2" t="n">
        <v>10.59</v>
      </c>
      <c r="O14" s="2" t="n">
        <v>10</v>
      </c>
      <c r="P14" s="2" t="n">
        <v>13</v>
      </c>
      <c r="Q14" s="2" t="n">
        <v>0.9</v>
      </c>
      <c r="R14" s="2" t="n">
        <v>0.9</v>
      </c>
      <c r="S14" s="2" t="n">
        <v>0.98</v>
      </c>
      <c r="T14" s="2" t="n">
        <v>1</v>
      </c>
      <c r="U14" s="2" t="n">
        <v>0.5</v>
      </c>
      <c r="V14" s="2" t="n">
        <v>0.3</v>
      </c>
      <c r="W14" s="2" t="n">
        <v>0.7</v>
      </c>
      <c r="X14" s="3" t="n">
        <f aca="false">(N14*3.5)/20+(P14*3.5)/18</f>
        <v>4.38102777777778</v>
      </c>
      <c r="Y14" s="3" t="n">
        <f aca="false">(G14*0.875)/20+(H14*0.875)/20+(I14*0.875)/20+(J14*0.875)/20+(K14*0.875)/20+(L14*0.875)/6+(M14*0.875)/10+(O14*0.875)/10</f>
        <v>7</v>
      </c>
      <c r="Z14" s="2" t="n">
        <f aca="false">Q14+R14+S14+T14+U14+V14+W14</f>
        <v>5.28</v>
      </c>
      <c r="AA14" s="2" t="n">
        <f aca="false">(N14*3.5)/20+(P14*3.5)/18+(G14*0.875)/20+(H14*0.875)/20+(I14*0.875)/20+(J14*0.875)/20+(K14*0.875)/20+(L14*0.875)/6+(M14*0.875)/10+(O14*0.875)/10+Q14+R14+S14+T14+U14+V14+W14</f>
        <v>16.6610277777778</v>
      </c>
      <c r="AB14" s="0" t="str">
        <f aca="false">IF(AA14&gt;14,"PASS","FAIL")</f>
        <v>PASS</v>
      </c>
    </row>
    <row r="15" customFormat="false" ht="13.8" hidden="false" customHeight="false" outlineLevel="0" collapsed="false">
      <c r="A15" s="1" t="s">
        <v>87</v>
      </c>
      <c r="B15" s="1" t="s">
        <v>88</v>
      </c>
      <c r="C15" s="1" t="s">
        <v>89</v>
      </c>
      <c r="D15" s="1" t="s">
        <v>31</v>
      </c>
      <c r="E15" s="1" t="s">
        <v>32</v>
      </c>
      <c r="F15" s="1" t="s">
        <v>90</v>
      </c>
      <c r="G15" s="2" t="n">
        <v>20</v>
      </c>
      <c r="H15" s="2" t="n">
        <v>20</v>
      </c>
      <c r="I15" s="2" t="n">
        <v>20</v>
      </c>
      <c r="J15" s="2" t="n">
        <v>20</v>
      </c>
      <c r="K15" s="2" t="n">
        <v>20</v>
      </c>
      <c r="L15" s="2" t="n">
        <v>6</v>
      </c>
      <c r="M15" s="2" t="n">
        <v>10</v>
      </c>
      <c r="N15" s="2" t="n">
        <v>14.12</v>
      </c>
      <c r="O15" s="2" t="n">
        <v>10</v>
      </c>
      <c r="P15" s="2" t="n">
        <v>13</v>
      </c>
      <c r="Q15" s="2" t="n">
        <v>0.9</v>
      </c>
      <c r="R15" s="2" t="n">
        <v>0.9</v>
      </c>
      <c r="S15" s="2" t="n">
        <v>0.98</v>
      </c>
      <c r="T15" s="2" t="n">
        <v>1</v>
      </c>
      <c r="U15" s="2" t="n">
        <v>0.5</v>
      </c>
      <c r="V15" s="2" t="n">
        <v>0.3</v>
      </c>
      <c r="W15" s="2" t="n">
        <v>0.7</v>
      </c>
      <c r="X15" s="3" t="n">
        <f aca="false">(N15*3.5)/20+(P15*3.5)/18</f>
        <v>4.99877777777778</v>
      </c>
      <c r="Y15" s="3" t="n">
        <f aca="false">(G15*0.875)/20+(H15*0.875)/20+(I15*0.875)/20+(J15*0.875)/20+(K15*0.875)/20+(L15*0.875)/6+(M15*0.875)/10+(O15*0.875)/10</f>
        <v>7</v>
      </c>
      <c r="Z15" s="2" t="n">
        <f aca="false">Q15+R15+S15+T15+U15+V15+W15</f>
        <v>5.28</v>
      </c>
      <c r="AA15" s="2" t="n">
        <f aca="false">(N15*3.5)/20+(P15*3.5)/18+(G15*0.875)/20+(H15*0.875)/20+(I15*0.875)/20+(J15*0.875)/20+(K15*0.875)/20+(L15*0.875)/6+(M15*0.875)/10+(O15*0.875)/10+Q15+R15+S15+T15+U15+V15+W15</f>
        <v>17.2787777777778</v>
      </c>
      <c r="AB15" s="0" t="str">
        <f aca="false">IF(AA15&gt;14,"PASS","FAIL")</f>
        <v>PASS</v>
      </c>
    </row>
    <row r="16" customFormat="false" ht="13.8" hidden="false" customHeight="false" outlineLevel="0" collapsed="false">
      <c r="A16" s="1" t="s">
        <v>91</v>
      </c>
      <c r="B16" s="1" t="s">
        <v>92</v>
      </c>
      <c r="C16" s="1" t="s">
        <v>93</v>
      </c>
      <c r="D16" s="1" t="s">
        <v>31</v>
      </c>
      <c r="E16" s="1" t="s">
        <v>32</v>
      </c>
      <c r="F16" s="1" t="s">
        <v>94</v>
      </c>
      <c r="G16" s="2" t="n">
        <v>20</v>
      </c>
      <c r="H16" s="2" t="n">
        <v>20</v>
      </c>
      <c r="I16" s="2" t="n">
        <v>20</v>
      </c>
      <c r="J16" s="2" t="n">
        <v>20</v>
      </c>
      <c r="K16" s="2" t="n">
        <v>20</v>
      </c>
      <c r="L16" s="2" t="n">
        <v>2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0.9</v>
      </c>
      <c r="R16" s="2" t="n">
        <v>0.9</v>
      </c>
      <c r="S16" s="2" t="n">
        <v>0.98</v>
      </c>
      <c r="T16" s="2" t="n">
        <v>1</v>
      </c>
      <c r="U16" s="2" t="n">
        <v>0.5</v>
      </c>
      <c r="V16" s="2" t="n">
        <v>0.3</v>
      </c>
      <c r="W16" s="2" t="n">
        <v>0.7</v>
      </c>
      <c r="X16" s="3" t="n">
        <f aca="false">(N16*3.5)/20+(P16*3.5)/18</f>
        <v>0</v>
      </c>
      <c r="Y16" s="3" t="n">
        <f aca="false">(G16*0.875)/20+(H16*0.875)/20+(I16*0.875)/20+(J16*0.875)/20+(K16*0.875)/20+(L16*0.875)/6+(M16*0.875)/10+(O16*0.875)/10</f>
        <v>4.66666666666667</v>
      </c>
      <c r="Z16" s="2" t="n">
        <f aca="false">Q16+R16+S16+T16+U16+V16+W16</f>
        <v>5.28</v>
      </c>
      <c r="AA16" s="2" t="n">
        <f aca="false">(N16*3.5)/20+(P16*3.5)/18+(G16*0.875)/20+(H16*0.875)/20+(I16*0.875)/20+(J16*0.875)/20+(K16*0.875)/20+(L16*0.875)/6+(M16*0.875)/10+(O16*0.875)/10+Q16+R16+S16+T16+U16+V16+W16</f>
        <v>9.94666666666667</v>
      </c>
      <c r="AB16" s="0" t="str">
        <f aca="false">IF(AA16&gt;14,"PASS","FAIL")</f>
        <v>FAIL</v>
      </c>
    </row>
    <row r="17" customFormat="false" ht="13.8" hidden="false" customHeight="false" outlineLevel="0" collapsed="false">
      <c r="A17" s="1" t="s">
        <v>95</v>
      </c>
      <c r="B17" s="1" t="s">
        <v>96</v>
      </c>
      <c r="C17" s="1" t="s">
        <v>97</v>
      </c>
      <c r="D17" s="1" t="s">
        <v>31</v>
      </c>
      <c r="E17" s="1" t="s">
        <v>32</v>
      </c>
      <c r="F17" s="1" t="s">
        <v>98</v>
      </c>
      <c r="G17" s="2" t="n">
        <v>20</v>
      </c>
      <c r="H17" s="2" t="n">
        <v>20</v>
      </c>
      <c r="I17" s="2" t="n">
        <v>20</v>
      </c>
      <c r="J17" s="2" t="n">
        <v>20</v>
      </c>
      <c r="K17" s="2" t="n">
        <v>20</v>
      </c>
      <c r="L17" s="2" t="n">
        <v>3</v>
      </c>
      <c r="M17" s="2" t="n">
        <v>10</v>
      </c>
      <c r="N17" s="2" t="n">
        <v>4.71</v>
      </c>
      <c r="O17" s="2" t="n">
        <v>10</v>
      </c>
      <c r="P17" s="2" t="n">
        <v>11</v>
      </c>
      <c r="Q17" s="2" t="n">
        <v>0.9</v>
      </c>
      <c r="R17" s="2" t="n">
        <v>0.9</v>
      </c>
      <c r="S17" s="2" t="n">
        <v>0.98</v>
      </c>
      <c r="T17" s="2" t="n">
        <v>1</v>
      </c>
      <c r="U17" s="2" t="n">
        <v>0.5</v>
      </c>
      <c r="V17" s="2" t="n">
        <v>0.3</v>
      </c>
      <c r="W17" s="2" t="n">
        <v>0.7</v>
      </c>
      <c r="X17" s="3" t="n">
        <f aca="false">(N17*3.5)/20+(P17*3.5)/18</f>
        <v>2.96313888888889</v>
      </c>
      <c r="Y17" s="3" t="n">
        <f aca="false">(G17*0.875)/20+(H17*0.875)/20+(I17*0.875)/20+(J17*0.875)/20+(K17*0.875)/20+(L17*0.875)/6+(M17*0.875)/10+(O17*0.875)/10</f>
        <v>6.5625</v>
      </c>
      <c r="Z17" s="2" t="n">
        <f aca="false">Q17+R17+S17+T17+U17+V17+W17</f>
        <v>5.28</v>
      </c>
      <c r="AA17" s="2" t="n">
        <f aca="false">(N17*3.5)/20+(P17*3.5)/18+(G17*0.875)/20+(H17*0.875)/20+(I17*0.875)/20+(J17*0.875)/20+(K17*0.875)/20+(L17*0.875)/6+(M17*0.875)/10+(O17*0.875)/10+Q17+R17+S17+T17+U17+V17+W17</f>
        <v>14.8056388888889</v>
      </c>
      <c r="AB17" s="0" t="str">
        <f aca="false">IF(AA17&gt;14,"PASS","FAIL")</f>
        <v>PASS</v>
      </c>
    </row>
    <row r="18" customFormat="false" ht="13.8" hidden="false" customHeight="false" outlineLevel="0" collapsed="false">
      <c r="A18" s="1" t="s">
        <v>99</v>
      </c>
      <c r="B18" s="1" t="s">
        <v>100</v>
      </c>
      <c r="C18" s="1" t="s">
        <v>101</v>
      </c>
      <c r="D18" s="1" t="s">
        <v>31</v>
      </c>
      <c r="E18" s="1" t="s">
        <v>32</v>
      </c>
      <c r="F18" s="1" t="s">
        <v>102</v>
      </c>
      <c r="G18" s="2" t="n">
        <v>20</v>
      </c>
      <c r="H18" s="2" t="n">
        <v>20</v>
      </c>
      <c r="I18" s="2" t="n">
        <v>20</v>
      </c>
      <c r="J18" s="2" t="n">
        <v>20</v>
      </c>
      <c r="K18" s="2" t="n">
        <v>0</v>
      </c>
      <c r="L18" s="2" t="n">
        <v>6</v>
      </c>
      <c r="M18" s="2" t="n">
        <v>10</v>
      </c>
      <c r="N18" s="2" t="n">
        <v>7.06</v>
      </c>
      <c r="O18" s="2" t="n">
        <v>10</v>
      </c>
      <c r="P18" s="2" t="n">
        <v>11</v>
      </c>
      <c r="Q18" s="2" t="n">
        <v>0.9</v>
      </c>
      <c r="R18" s="2" t="n">
        <v>0.9</v>
      </c>
      <c r="S18" s="2" t="n">
        <v>0.98</v>
      </c>
      <c r="T18" s="2" t="n">
        <v>1</v>
      </c>
      <c r="U18" s="2" t="n">
        <v>0.5</v>
      </c>
      <c r="V18" s="2" t="n">
        <v>0.3</v>
      </c>
      <c r="W18" s="2" t="n">
        <v>0.7</v>
      </c>
      <c r="X18" s="3" t="n">
        <f aca="false">(N18*3.5)/20+(P18*3.5)/18</f>
        <v>3.37438888888889</v>
      </c>
      <c r="Y18" s="3" t="n">
        <f aca="false">(G18*0.875)/20+(H18*0.875)/20+(I18*0.875)/20+(J18*0.875)/20+(K18*0.875)/20+(L18*0.875)/6+(M18*0.875)/10+(O18*0.875)/10</f>
        <v>6.125</v>
      </c>
      <c r="Z18" s="2" t="n">
        <f aca="false">Q18+R18+S18+T18+U18+V18+W18</f>
        <v>5.28</v>
      </c>
      <c r="AA18" s="2" t="n">
        <f aca="false">(N18*3.5)/20+(P18*3.5)/18+(G18*0.875)/20+(H18*0.875)/20+(I18*0.875)/20+(J18*0.875)/20+(K18*0.875)/20+(L18*0.875)/6+(M18*0.875)/10+(O18*0.875)/10+Q18+R18+S18+T18+U18+V18+W18</f>
        <v>14.7793888888889</v>
      </c>
      <c r="AB18" s="0" t="str">
        <f aca="false">IF(AA18&gt;14,"PASS","FAIL")</f>
        <v>PASS</v>
      </c>
    </row>
    <row r="19" customFormat="false" ht="13.8" hidden="false" customHeight="false" outlineLevel="0" collapsed="false">
      <c r="A19" s="1" t="s">
        <v>103</v>
      </c>
      <c r="B19" s="1" t="s">
        <v>104</v>
      </c>
      <c r="C19" s="1" t="s">
        <v>105</v>
      </c>
      <c r="D19" s="1" t="s">
        <v>31</v>
      </c>
      <c r="E19" s="1" t="s">
        <v>32</v>
      </c>
      <c r="F19" s="1" t="s">
        <v>106</v>
      </c>
      <c r="G19" s="2" t="n">
        <v>20</v>
      </c>
      <c r="H19" s="2" t="n">
        <v>20</v>
      </c>
      <c r="I19" s="2" t="n">
        <v>20</v>
      </c>
      <c r="J19" s="2" t="n">
        <v>20</v>
      </c>
      <c r="K19" s="2" t="n">
        <v>20</v>
      </c>
      <c r="L19" s="2" t="n">
        <v>0</v>
      </c>
      <c r="M19" s="2" t="n">
        <v>0</v>
      </c>
      <c r="N19" s="2" t="n">
        <v>4.71</v>
      </c>
      <c r="O19" s="2" t="n">
        <v>0</v>
      </c>
      <c r="P19" s="2" t="n">
        <v>11</v>
      </c>
      <c r="Q19" s="2" t="n">
        <v>0.9</v>
      </c>
      <c r="R19" s="2" t="n">
        <v>0.9</v>
      </c>
      <c r="S19" s="2" t="n">
        <v>0.98</v>
      </c>
      <c r="T19" s="2" t="n">
        <v>1</v>
      </c>
      <c r="U19" s="2" t="n">
        <v>0.5</v>
      </c>
      <c r="V19" s="2" t="n">
        <v>0.3</v>
      </c>
      <c r="W19" s="2" t="n">
        <v>0.7</v>
      </c>
      <c r="X19" s="3" t="n">
        <f aca="false">(N19*3.5)/20+(P19*3.5)/18</f>
        <v>2.96313888888889</v>
      </c>
      <c r="Y19" s="3" t="n">
        <f aca="false">(G19*0.875)/20+(H19*0.875)/20+(I19*0.875)/20+(J19*0.875)/20+(K19*0.875)/20+(L19*0.875)/6+(M19*0.875)/10+(O19*0.875)/10</f>
        <v>4.375</v>
      </c>
      <c r="Z19" s="2" t="n">
        <f aca="false">Q19+R19+S19+T19+U19+V19+W19</f>
        <v>5.28</v>
      </c>
      <c r="AA19" s="2" t="n">
        <f aca="false">(N19*3.5)/20+(P19*3.5)/18+(G19*0.875)/20+(H19*0.875)/20+(I19*0.875)/20+(J19*0.875)/20+(K19*0.875)/20+(L19*0.875)/6+(M19*0.875)/10+(O19*0.875)/10+Q19+R19+S19+T19+U19+V19+W19</f>
        <v>12.6181388888889</v>
      </c>
      <c r="AB19" s="0" t="str">
        <f aca="false">IF(AA19&gt;14,"PASS","FAIL")</f>
        <v>FAIL</v>
      </c>
    </row>
    <row r="20" customFormat="false" ht="13.8" hidden="false" customHeight="false" outlineLevel="0" collapsed="false">
      <c r="A20" s="1" t="s">
        <v>107</v>
      </c>
      <c r="B20" s="1" t="s">
        <v>108</v>
      </c>
      <c r="C20" s="1" t="s">
        <v>109</v>
      </c>
      <c r="D20" s="1" t="s">
        <v>31</v>
      </c>
      <c r="E20" s="1" t="s">
        <v>110</v>
      </c>
      <c r="F20" s="1" t="s">
        <v>111</v>
      </c>
      <c r="G20" s="2" t="n">
        <v>20</v>
      </c>
      <c r="H20" s="2" t="n">
        <v>0</v>
      </c>
      <c r="I20" s="2" t="n">
        <v>20</v>
      </c>
      <c r="J20" s="2" t="n">
        <v>20</v>
      </c>
      <c r="K20" s="2" t="n">
        <v>20</v>
      </c>
      <c r="L20" s="2" t="n">
        <v>6</v>
      </c>
      <c r="M20" s="2" t="n">
        <v>0</v>
      </c>
      <c r="N20" s="2" t="n">
        <v>0</v>
      </c>
      <c r="O20" s="2" t="n">
        <v>10</v>
      </c>
      <c r="P20" s="2" t="n">
        <v>7</v>
      </c>
      <c r="Q20" s="2" t="n">
        <v>0.8</v>
      </c>
      <c r="R20" s="2" t="n">
        <v>0.95</v>
      </c>
      <c r="S20" s="2" t="n">
        <v>0.96</v>
      </c>
      <c r="T20" s="2" t="n">
        <v>1</v>
      </c>
      <c r="U20" s="2" t="n">
        <v>0.5</v>
      </c>
      <c r="V20" s="2" t="n">
        <v>0.3</v>
      </c>
      <c r="W20" s="2" t="n">
        <v>0.7</v>
      </c>
      <c r="X20" s="3" t="n">
        <f aca="false">(N20*3.5)/20+(P20*3.5)/18</f>
        <v>1.36111111111111</v>
      </c>
      <c r="Y20" s="3" t="n">
        <f aca="false">(G20*0.875)/20+(H20*0.875)/20+(I20*0.875)/20+(J20*0.875)/20+(K20*0.875)/20+(L20*0.875)/6+(M20*0.875)/10+(O20*0.875)/10</f>
        <v>5.25</v>
      </c>
      <c r="Z20" s="2" t="n">
        <f aca="false">Q20+R20+S20+T20+U20+V20+W20</f>
        <v>5.21</v>
      </c>
      <c r="AA20" s="2" t="n">
        <f aca="false">(N20*3.5)/20+(P20*3.5)/18+(G20*0.875)/20+(H20*0.875)/20+(I20*0.875)/20+(J20*0.875)/20+(K20*0.875)/20+(L20*0.875)/6+(M20*0.875)/10+(O20*0.875)/10+Q20+R20+S20+T20+U20+V20+W20</f>
        <v>11.8211111111111</v>
      </c>
      <c r="AB20" s="0" t="str">
        <f aca="false">IF(AA20&gt;14,"PASS","FAIL")</f>
        <v>FAIL</v>
      </c>
    </row>
    <row r="21" customFormat="false" ht="13.8" hidden="false" customHeight="false" outlineLevel="0" collapsed="false">
      <c r="A21" s="1" t="s">
        <v>112</v>
      </c>
      <c r="B21" s="1" t="s">
        <v>113</v>
      </c>
      <c r="C21" s="1" t="s">
        <v>114</v>
      </c>
      <c r="D21" s="1" t="s">
        <v>31</v>
      </c>
      <c r="E21" s="1" t="s">
        <v>110</v>
      </c>
      <c r="F21" s="1" t="s">
        <v>115</v>
      </c>
      <c r="G21" s="2" t="n">
        <v>20</v>
      </c>
      <c r="H21" s="2" t="n">
        <v>20</v>
      </c>
      <c r="I21" s="2" t="n">
        <v>20</v>
      </c>
      <c r="J21" s="2" t="n">
        <v>20</v>
      </c>
      <c r="K21" s="2" t="n">
        <v>20</v>
      </c>
      <c r="L21" s="2" t="n">
        <v>6</v>
      </c>
      <c r="M21" s="2" t="n">
        <v>10</v>
      </c>
      <c r="N21" s="2" t="n">
        <v>14.12</v>
      </c>
      <c r="O21" s="2" t="n">
        <v>10</v>
      </c>
      <c r="P21" s="2" t="n">
        <v>13</v>
      </c>
      <c r="Q21" s="2" t="n">
        <v>0.8</v>
      </c>
      <c r="R21" s="2" t="n">
        <v>0.95</v>
      </c>
      <c r="S21" s="2" t="n">
        <v>0.96</v>
      </c>
      <c r="T21" s="2" t="n">
        <v>1</v>
      </c>
      <c r="U21" s="2" t="n">
        <v>0.5</v>
      </c>
      <c r="V21" s="2" t="n">
        <v>0.3</v>
      </c>
      <c r="W21" s="2" t="n">
        <v>0.7</v>
      </c>
      <c r="X21" s="3" t="n">
        <f aca="false">(N21*3.5)/20+(P21*3.5)/18</f>
        <v>4.99877777777778</v>
      </c>
      <c r="Y21" s="3" t="n">
        <f aca="false">(G21*0.875)/20+(H21*0.875)/20+(I21*0.875)/20+(J21*0.875)/20+(K21*0.875)/20+(L21*0.875)/6+(M21*0.875)/10+(O21*0.875)/10</f>
        <v>7</v>
      </c>
      <c r="Z21" s="2" t="n">
        <f aca="false">Q21+R21+S21+T21+U21+V21+W21</f>
        <v>5.21</v>
      </c>
      <c r="AA21" s="2" t="n">
        <f aca="false">(N21*3.5)/20+(P21*3.5)/18+(G21*0.875)/20+(H21*0.875)/20+(I21*0.875)/20+(J21*0.875)/20+(K21*0.875)/20+(L21*0.875)/6+(M21*0.875)/10+(O21*0.875)/10+Q21+R21+S21+T21+U21+V21+W21</f>
        <v>17.2087777777778</v>
      </c>
      <c r="AB21" s="0" t="str">
        <f aca="false">IF(AA21&gt;14,"PASS","FAIL")</f>
        <v>PASS</v>
      </c>
    </row>
    <row r="22" customFormat="false" ht="13.8" hidden="false" customHeight="false" outlineLevel="0" collapsed="false">
      <c r="A22" s="1" t="s">
        <v>116</v>
      </c>
      <c r="B22" s="1" t="s">
        <v>117</v>
      </c>
      <c r="C22" s="1" t="s">
        <v>118</v>
      </c>
      <c r="D22" s="1" t="s">
        <v>31</v>
      </c>
      <c r="E22" s="1" t="s">
        <v>110</v>
      </c>
      <c r="F22" s="1" t="s">
        <v>119</v>
      </c>
      <c r="G22" s="2" t="n">
        <v>20</v>
      </c>
      <c r="H22" s="2" t="n">
        <v>20</v>
      </c>
      <c r="I22" s="2" t="n">
        <v>20</v>
      </c>
      <c r="J22" s="2" t="n">
        <v>20</v>
      </c>
      <c r="K22" s="2" t="n">
        <v>20</v>
      </c>
      <c r="L22" s="2" t="n">
        <v>6</v>
      </c>
      <c r="M22" s="2" t="n">
        <v>10</v>
      </c>
      <c r="N22" s="2" t="n">
        <v>15.29</v>
      </c>
      <c r="O22" s="2" t="n">
        <v>10</v>
      </c>
      <c r="P22" s="2" t="n">
        <v>12</v>
      </c>
      <c r="Q22" s="2" t="n">
        <v>0.8</v>
      </c>
      <c r="R22" s="2" t="n">
        <v>0.95</v>
      </c>
      <c r="S22" s="2" t="n">
        <v>0.96</v>
      </c>
      <c r="T22" s="2" t="n">
        <v>1</v>
      </c>
      <c r="U22" s="2" t="n">
        <v>0.5</v>
      </c>
      <c r="V22" s="2" t="n">
        <v>0.3</v>
      </c>
      <c r="W22" s="2" t="n">
        <v>0.7</v>
      </c>
      <c r="X22" s="3" t="n">
        <f aca="false">(N22*3.5)/20+(P22*3.5)/18</f>
        <v>5.00908333333333</v>
      </c>
      <c r="Y22" s="3" t="n">
        <f aca="false">(G22*0.875)/20+(H22*0.875)/20+(I22*0.875)/20+(J22*0.875)/20+(K22*0.875)/20+(L22*0.875)/6+(M22*0.875)/10+(O22*0.875)/10</f>
        <v>7</v>
      </c>
      <c r="Z22" s="2" t="n">
        <f aca="false">Q22+R22+S22+T22+U22+V22+W22</f>
        <v>5.21</v>
      </c>
      <c r="AA22" s="2" t="n">
        <f aca="false">(N22*3.5)/20+(P22*3.5)/18+(G22*0.875)/20+(H22*0.875)/20+(I22*0.875)/20+(J22*0.875)/20+(K22*0.875)/20+(L22*0.875)/6+(M22*0.875)/10+(O22*0.875)/10+Q22+R22+S22+T22+U22+V22+W22</f>
        <v>17.2190833333333</v>
      </c>
      <c r="AB22" s="0" t="str">
        <f aca="false">IF(AA22&gt;14,"PASS","FAIL")</f>
        <v>PASS</v>
      </c>
    </row>
    <row r="23" customFormat="false" ht="13.8" hidden="false" customHeight="false" outlineLevel="0" collapsed="false">
      <c r="A23" s="1" t="s">
        <v>120</v>
      </c>
      <c r="B23" s="1" t="s">
        <v>121</v>
      </c>
      <c r="C23" s="1" t="s">
        <v>122</v>
      </c>
      <c r="D23" s="1" t="s">
        <v>31</v>
      </c>
      <c r="E23" s="1" t="s">
        <v>110</v>
      </c>
      <c r="F23" s="1" t="s">
        <v>123</v>
      </c>
      <c r="G23" s="2" t="n">
        <v>20</v>
      </c>
      <c r="H23" s="2" t="n">
        <v>20</v>
      </c>
      <c r="I23" s="2" t="n">
        <v>20</v>
      </c>
      <c r="J23" s="2" t="n">
        <v>20</v>
      </c>
      <c r="K23" s="2" t="n">
        <v>20</v>
      </c>
      <c r="L23" s="2" t="n">
        <v>6</v>
      </c>
      <c r="M23" s="2" t="n">
        <v>10</v>
      </c>
      <c r="N23" s="2" t="n">
        <v>10.59</v>
      </c>
      <c r="O23" s="2" t="n">
        <v>10</v>
      </c>
      <c r="P23" s="2" t="n">
        <v>15</v>
      </c>
      <c r="Q23" s="2" t="n">
        <v>0.8</v>
      </c>
      <c r="R23" s="2" t="n">
        <v>0.95</v>
      </c>
      <c r="S23" s="2" t="n">
        <v>0.96</v>
      </c>
      <c r="T23" s="2" t="n">
        <v>1</v>
      </c>
      <c r="U23" s="2" t="n">
        <v>0.5</v>
      </c>
      <c r="V23" s="2" t="n">
        <v>0.3</v>
      </c>
      <c r="W23" s="2" t="n">
        <v>0.7</v>
      </c>
      <c r="X23" s="3" t="n">
        <f aca="false">(N23*3.5)/20+(P23*3.5)/18</f>
        <v>4.76991666666667</v>
      </c>
      <c r="Y23" s="3" t="n">
        <f aca="false">(G23*0.875)/20+(H23*0.875)/20+(I23*0.875)/20+(J23*0.875)/20+(K23*0.875)/20+(L23*0.875)/6+(M23*0.875)/10+(O23*0.875)/10</f>
        <v>7</v>
      </c>
      <c r="Z23" s="2" t="n">
        <f aca="false">Q23+R23+S23+T23+U23+V23+W23</f>
        <v>5.21</v>
      </c>
      <c r="AA23" s="2" t="n">
        <f aca="false">(N23*3.5)/20+(P23*3.5)/18+(G23*0.875)/20+(H23*0.875)/20+(I23*0.875)/20+(J23*0.875)/20+(K23*0.875)/20+(L23*0.875)/6+(M23*0.875)/10+(O23*0.875)/10+Q23+R23+S23+T23+U23+V23+W23</f>
        <v>16.9799166666667</v>
      </c>
      <c r="AB23" s="0" t="str">
        <f aca="false">IF(AA23&gt;14,"PASS","FAIL")</f>
        <v>PASS</v>
      </c>
    </row>
    <row r="24" customFormat="false" ht="13.8" hidden="false" customHeight="false" outlineLevel="0" collapsed="false">
      <c r="A24" s="1" t="s">
        <v>124</v>
      </c>
      <c r="B24" s="1" t="s">
        <v>125</v>
      </c>
      <c r="C24" s="1" t="s">
        <v>126</v>
      </c>
      <c r="D24" s="1" t="s">
        <v>31</v>
      </c>
      <c r="E24" s="1" t="s">
        <v>110</v>
      </c>
      <c r="F24" s="1" t="s">
        <v>127</v>
      </c>
      <c r="G24" s="2" t="n">
        <v>20</v>
      </c>
      <c r="H24" s="2" t="n">
        <v>20</v>
      </c>
      <c r="I24" s="2" t="n">
        <v>20</v>
      </c>
      <c r="J24" s="2" t="n">
        <v>20</v>
      </c>
      <c r="K24" s="2" t="n">
        <v>20</v>
      </c>
      <c r="L24" s="2" t="n">
        <v>6</v>
      </c>
      <c r="M24" s="2" t="n">
        <v>10</v>
      </c>
      <c r="N24" s="2" t="n">
        <v>5.88</v>
      </c>
      <c r="O24" s="2" t="n">
        <v>10</v>
      </c>
      <c r="P24" s="2" t="n">
        <v>14</v>
      </c>
      <c r="Q24" s="2" t="n">
        <v>0.8</v>
      </c>
      <c r="R24" s="2" t="n">
        <v>0.95</v>
      </c>
      <c r="S24" s="2" t="n">
        <v>0.96</v>
      </c>
      <c r="T24" s="2" t="n">
        <v>1</v>
      </c>
      <c r="U24" s="2" t="n">
        <v>0.5</v>
      </c>
      <c r="V24" s="2" t="n">
        <v>0.3</v>
      </c>
      <c r="W24" s="2" t="n">
        <v>0.7</v>
      </c>
      <c r="X24" s="3" t="n">
        <f aca="false">(N24*3.5)/20+(P24*3.5)/18</f>
        <v>3.75122222222222</v>
      </c>
      <c r="Y24" s="3" t="n">
        <f aca="false">(G24*0.875)/20+(H24*0.875)/20+(I24*0.875)/20+(J24*0.875)/20+(K24*0.875)/20+(L24*0.875)/6+(M24*0.875)/10+(O24*0.875)/10</f>
        <v>7</v>
      </c>
      <c r="Z24" s="2" t="n">
        <f aca="false">Q24+R24+S24+T24+U24+V24+W24</f>
        <v>5.21</v>
      </c>
      <c r="AA24" s="2" t="n">
        <f aca="false">(N24*3.5)/20+(P24*3.5)/18+(G24*0.875)/20+(H24*0.875)/20+(I24*0.875)/20+(J24*0.875)/20+(K24*0.875)/20+(L24*0.875)/6+(M24*0.875)/10+(O24*0.875)/10+Q24+R24+S24+T24+U24+V24+W24</f>
        <v>15.9612222222222</v>
      </c>
      <c r="AB24" s="0" t="str">
        <f aca="false">IF(AA24&gt;14,"PASS","FAIL")</f>
        <v>PASS</v>
      </c>
    </row>
    <row r="25" customFormat="false" ht="13.8" hidden="false" customHeight="false" outlineLevel="0" collapsed="false">
      <c r="A25" s="1" t="s">
        <v>128</v>
      </c>
      <c r="B25" s="1" t="s">
        <v>129</v>
      </c>
      <c r="C25" s="1" t="s">
        <v>130</v>
      </c>
      <c r="D25" s="1" t="s">
        <v>31</v>
      </c>
      <c r="E25" s="1" t="s">
        <v>110</v>
      </c>
      <c r="F25" s="1" t="s">
        <v>131</v>
      </c>
      <c r="G25" s="2" t="n">
        <v>20</v>
      </c>
      <c r="H25" s="2" t="n">
        <v>0</v>
      </c>
      <c r="I25" s="2" t="n">
        <v>0</v>
      </c>
      <c r="J25" s="2" t="n">
        <v>0</v>
      </c>
      <c r="K25" s="2" t="n">
        <v>20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0.8</v>
      </c>
      <c r="R25" s="2" t="n">
        <v>0.95</v>
      </c>
      <c r="S25" s="2" t="n">
        <v>0.96</v>
      </c>
      <c r="T25" s="2" t="n">
        <v>1</v>
      </c>
      <c r="U25" s="2" t="n">
        <v>0.5</v>
      </c>
      <c r="V25" s="2" t="n">
        <v>0.3</v>
      </c>
      <c r="W25" s="2" t="n">
        <v>0.7</v>
      </c>
      <c r="X25" s="3" t="n">
        <f aca="false">(N25*3.5)/20+(P25*3.5)/18</f>
        <v>0</v>
      </c>
      <c r="Y25" s="3" t="n">
        <f aca="false">(G25*0.875)/20+(H25*0.875)/20+(I25*0.875)/20+(J25*0.875)/20+(K25*0.875)/20+(L25*0.875)/6+(M25*0.875)/10+(O25*0.875)/10</f>
        <v>1.75</v>
      </c>
      <c r="Z25" s="2" t="n">
        <f aca="false">Q25+R25+S25+T25+U25+V25+W25</f>
        <v>5.21</v>
      </c>
      <c r="AA25" s="2" t="n">
        <f aca="false">(N25*3.5)/20+(P25*3.5)/18+(G25*0.875)/20+(H25*0.875)/20+(I25*0.875)/20+(J25*0.875)/20+(K25*0.875)/20+(L25*0.875)/6+(M25*0.875)/10+(O25*0.875)/10+Q25+R25+S25+T25+U25+V25+W25</f>
        <v>6.96</v>
      </c>
      <c r="AB25" s="0" t="str">
        <f aca="false">IF(AA25&gt;14,"PASS","FAIL")</f>
        <v>FAIL</v>
      </c>
    </row>
    <row r="26" customFormat="false" ht="13.8" hidden="false" customHeight="false" outlineLevel="0" collapsed="false">
      <c r="A26" s="1" t="s">
        <v>132</v>
      </c>
      <c r="B26" s="1" t="s">
        <v>133</v>
      </c>
      <c r="C26" s="1" t="s">
        <v>134</v>
      </c>
      <c r="D26" s="1" t="s">
        <v>31</v>
      </c>
      <c r="E26" s="1" t="s">
        <v>110</v>
      </c>
      <c r="F26" s="1" t="s">
        <v>135</v>
      </c>
      <c r="G26" s="2" t="n">
        <v>20</v>
      </c>
      <c r="H26" s="2" t="n">
        <v>20</v>
      </c>
      <c r="I26" s="2" t="n">
        <v>20</v>
      </c>
      <c r="J26" s="2" t="n">
        <v>20</v>
      </c>
      <c r="K26" s="2" t="n">
        <v>20</v>
      </c>
      <c r="L26" s="2" t="n">
        <v>6</v>
      </c>
      <c r="M26" s="2" t="n">
        <v>10</v>
      </c>
      <c r="N26" s="2" t="n">
        <v>12.94</v>
      </c>
      <c r="O26" s="2" t="n">
        <v>10</v>
      </c>
      <c r="P26" s="2" t="n">
        <v>16</v>
      </c>
      <c r="Q26" s="2" t="n">
        <v>0.8</v>
      </c>
      <c r="R26" s="2" t="n">
        <v>0.95</v>
      </c>
      <c r="S26" s="2" t="n">
        <v>0.96</v>
      </c>
      <c r="T26" s="2" t="n">
        <v>1</v>
      </c>
      <c r="U26" s="2" t="n">
        <v>0.5</v>
      </c>
      <c r="V26" s="2" t="n">
        <v>0.3</v>
      </c>
      <c r="W26" s="2" t="n">
        <v>0.7</v>
      </c>
      <c r="X26" s="3" t="n">
        <f aca="false">(N26*3.5)/20+(P26*3.5)/18</f>
        <v>5.37561111111111</v>
      </c>
      <c r="Y26" s="3" t="n">
        <f aca="false">(G26*0.875)/20+(H26*0.875)/20+(I26*0.875)/20+(J26*0.875)/20+(K26*0.875)/20+(L26*0.875)/6+(M26*0.875)/10+(O26*0.875)/10</f>
        <v>7</v>
      </c>
      <c r="Z26" s="2" t="n">
        <f aca="false">Q26+R26+S26+T26+U26+V26+W26</f>
        <v>5.21</v>
      </c>
      <c r="AA26" s="2" t="n">
        <f aca="false">(N26*3.5)/20+(P26*3.5)/18+(G26*0.875)/20+(H26*0.875)/20+(I26*0.875)/20+(J26*0.875)/20+(K26*0.875)/20+(L26*0.875)/6+(M26*0.875)/10+(O26*0.875)/10+Q26+R26+S26+T26+U26+V26+W26</f>
        <v>17.5856111111111</v>
      </c>
      <c r="AB26" s="0" t="str">
        <f aca="false">IF(AA26&gt;14,"PASS","FAIL")</f>
        <v>PASS</v>
      </c>
    </row>
    <row r="27" customFormat="false" ht="13.8" hidden="false" customHeight="false" outlineLevel="0" collapsed="false">
      <c r="A27" s="1" t="s">
        <v>136</v>
      </c>
      <c r="B27" s="1" t="s">
        <v>137</v>
      </c>
      <c r="C27" s="1" t="s">
        <v>138</v>
      </c>
      <c r="D27" s="1" t="s">
        <v>31</v>
      </c>
      <c r="E27" s="1" t="s">
        <v>110</v>
      </c>
      <c r="F27" s="1" t="s">
        <v>139</v>
      </c>
      <c r="G27" s="2" t="n">
        <v>20</v>
      </c>
      <c r="H27" s="2" t="n">
        <v>20</v>
      </c>
      <c r="I27" s="2" t="n">
        <v>20</v>
      </c>
      <c r="J27" s="2" t="n">
        <v>20</v>
      </c>
      <c r="K27" s="2" t="n">
        <v>20</v>
      </c>
      <c r="L27" s="2" t="n">
        <v>6</v>
      </c>
      <c r="M27" s="2" t="n">
        <v>10</v>
      </c>
      <c r="N27" s="2" t="n">
        <v>8.24</v>
      </c>
      <c r="O27" s="2" t="n">
        <v>10</v>
      </c>
      <c r="P27" s="2" t="n">
        <v>13</v>
      </c>
      <c r="Q27" s="2" t="n">
        <v>0.8</v>
      </c>
      <c r="R27" s="2" t="n">
        <v>0.95</v>
      </c>
      <c r="S27" s="2" t="n">
        <v>0.96</v>
      </c>
      <c r="T27" s="2" t="n">
        <v>1</v>
      </c>
      <c r="U27" s="2" t="n">
        <v>0.5</v>
      </c>
      <c r="V27" s="2" t="n">
        <v>0.3</v>
      </c>
      <c r="W27" s="2" t="n">
        <v>0.7</v>
      </c>
      <c r="X27" s="3" t="n">
        <f aca="false">(N27*3.5)/20+(P27*3.5)/18</f>
        <v>3.96977777777778</v>
      </c>
      <c r="Y27" s="3" t="n">
        <f aca="false">(G27*0.875)/20+(H27*0.875)/20+(I27*0.875)/20+(J27*0.875)/20+(K27*0.875)/20+(L27*0.875)/6+(M27*0.875)/10+(O27*0.875)/10</f>
        <v>7</v>
      </c>
      <c r="Z27" s="2" t="n">
        <f aca="false">Q27+R27+S27+T27+U27+V27+W27</f>
        <v>5.21</v>
      </c>
      <c r="AA27" s="2" t="n">
        <f aca="false">(N27*3.5)/20+(P27*3.5)/18+(G27*0.875)/20+(H27*0.875)/20+(I27*0.875)/20+(J27*0.875)/20+(K27*0.875)/20+(L27*0.875)/6+(M27*0.875)/10+(O27*0.875)/10+Q27+R27+S27+T27+U27+V27+W27</f>
        <v>16.1797777777778</v>
      </c>
      <c r="AB27" s="0" t="str">
        <f aca="false">IF(AA27&gt;14,"PASS","FAIL")</f>
        <v>PASS</v>
      </c>
    </row>
    <row r="28" customFormat="false" ht="13.8" hidden="false" customHeight="false" outlineLevel="0" collapsed="false">
      <c r="A28" s="1" t="s">
        <v>140</v>
      </c>
      <c r="B28" s="1" t="s">
        <v>141</v>
      </c>
      <c r="C28" s="1" t="s">
        <v>142</v>
      </c>
      <c r="D28" s="1" t="s">
        <v>31</v>
      </c>
      <c r="E28" s="1" t="s">
        <v>110</v>
      </c>
      <c r="F28" s="1" t="s">
        <v>143</v>
      </c>
      <c r="G28" s="2" t="n">
        <v>20</v>
      </c>
      <c r="H28" s="2" t="n">
        <v>20</v>
      </c>
      <c r="I28" s="2" t="n">
        <v>20</v>
      </c>
      <c r="J28" s="2" t="n">
        <v>20</v>
      </c>
      <c r="K28" s="2" t="n">
        <v>20</v>
      </c>
      <c r="L28" s="2" t="n">
        <v>6</v>
      </c>
      <c r="M28" s="2" t="n">
        <v>10</v>
      </c>
      <c r="N28" s="2" t="n">
        <v>11.76</v>
      </c>
      <c r="O28" s="2" t="n">
        <v>10</v>
      </c>
      <c r="P28" s="2" t="n">
        <v>14</v>
      </c>
      <c r="Q28" s="2" t="n">
        <v>0.8</v>
      </c>
      <c r="R28" s="2" t="n">
        <v>0.95</v>
      </c>
      <c r="S28" s="2" t="n">
        <v>0.96</v>
      </c>
      <c r="T28" s="2" t="n">
        <v>1</v>
      </c>
      <c r="U28" s="2" t="n">
        <v>0.5</v>
      </c>
      <c r="V28" s="2" t="n">
        <v>0.3</v>
      </c>
      <c r="W28" s="2" t="n">
        <v>0.7</v>
      </c>
      <c r="X28" s="3" t="n">
        <f aca="false">(N28*3.5)/20+(P28*3.5)/18</f>
        <v>4.78022222222222</v>
      </c>
      <c r="Y28" s="3" t="n">
        <f aca="false">(G28*0.875)/20+(H28*0.875)/20+(I28*0.875)/20+(J28*0.875)/20+(K28*0.875)/20+(L28*0.875)/6+(M28*0.875)/10+(O28*0.875)/10</f>
        <v>7</v>
      </c>
      <c r="Z28" s="2" t="n">
        <f aca="false">Q28+R28+S28+T28+U28+V28+W28</f>
        <v>5.21</v>
      </c>
      <c r="AA28" s="2" t="n">
        <f aca="false">(N28*3.5)/20+(P28*3.5)/18+(G28*0.875)/20+(H28*0.875)/20+(I28*0.875)/20+(J28*0.875)/20+(K28*0.875)/20+(L28*0.875)/6+(M28*0.875)/10+(O28*0.875)/10+Q28+R28+S28+T28+U28+V28+W28</f>
        <v>16.9902222222222</v>
      </c>
      <c r="AB28" s="0" t="str">
        <f aca="false">IF(AA28&gt;14,"PASS","FAIL")</f>
        <v>PASS</v>
      </c>
    </row>
    <row r="29" customFormat="false" ht="13.8" hidden="false" customHeight="false" outlineLevel="0" collapsed="false">
      <c r="A29" s="1" t="s">
        <v>144</v>
      </c>
      <c r="B29" s="1" t="s">
        <v>145</v>
      </c>
      <c r="C29" s="1" t="s">
        <v>146</v>
      </c>
      <c r="D29" s="1" t="s">
        <v>31</v>
      </c>
      <c r="E29" s="1" t="s">
        <v>110</v>
      </c>
      <c r="F29" s="1" t="s">
        <v>147</v>
      </c>
      <c r="G29" s="2" t="n">
        <v>20</v>
      </c>
      <c r="H29" s="2" t="n">
        <v>20</v>
      </c>
      <c r="I29" s="2" t="n">
        <v>20</v>
      </c>
      <c r="J29" s="2" t="n">
        <v>20</v>
      </c>
      <c r="K29" s="2" t="n">
        <v>20</v>
      </c>
      <c r="L29" s="2" t="n">
        <v>6</v>
      </c>
      <c r="M29" s="2" t="n">
        <v>10</v>
      </c>
      <c r="N29" s="2" t="n">
        <v>8.24</v>
      </c>
      <c r="O29" s="2" t="n">
        <v>10</v>
      </c>
      <c r="P29" s="2" t="n">
        <v>15</v>
      </c>
      <c r="Q29" s="2" t="n">
        <v>0.8</v>
      </c>
      <c r="R29" s="2" t="n">
        <v>0.95</v>
      </c>
      <c r="S29" s="2" t="n">
        <v>0.96</v>
      </c>
      <c r="T29" s="2" t="n">
        <v>1</v>
      </c>
      <c r="U29" s="2" t="n">
        <v>0.5</v>
      </c>
      <c r="V29" s="2" t="n">
        <v>0.3</v>
      </c>
      <c r="W29" s="2" t="n">
        <v>0.7</v>
      </c>
      <c r="X29" s="3" t="n">
        <f aca="false">(N29*3.5)/20+(P29*3.5)/18</f>
        <v>4.35866666666667</v>
      </c>
      <c r="Y29" s="3" t="n">
        <f aca="false">(G29*0.875)/20+(H29*0.875)/20+(I29*0.875)/20+(J29*0.875)/20+(K29*0.875)/20+(L29*0.875)/6+(M29*0.875)/10+(O29*0.875)/10</f>
        <v>7</v>
      </c>
      <c r="Z29" s="2" t="n">
        <f aca="false">Q29+R29+S29+T29+U29+V29+W29</f>
        <v>5.21</v>
      </c>
      <c r="AA29" s="2" t="n">
        <f aca="false">(N29*3.5)/20+(P29*3.5)/18+(G29*0.875)/20+(H29*0.875)/20+(I29*0.875)/20+(J29*0.875)/20+(K29*0.875)/20+(L29*0.875)/6+(M29*0.875)/10+(O29*0.875)/10+Q29+R29+S29+T29+U29+V29+W29</f>
        <v>16.5686666666667</v>
      </c>
      <c r="AB29" s="0" t="str">
        <f aca="false">IF(AA29&gt;14,"PASS","FAIL")</f>
        <v>PASS</v>
      </c>
    </row>
    <row r="30" customFormat="false" ht="13.8" hidden="false" customHeight="false" outlineLevel="0" collapsed="false">
      <c r="A30" s="1" t="s">
        <v>148</v>
      </c>
      <c r="B30" s="1" t="s">
        <v>149</v>
      </c>
      <c r="C30" s="1" t="s">
        <v>150</v>
      </c>
      <c r="D30" s="1" t="s">
        <v>31</v>
      </c>
      <c r="E30" s="1" t="s">
        <v>110</v>
      </c>
      <c r="F30" s="1" t="s">
        <v>151</v>
      </c>
      <c r="G30" s="2" t="n">
        <v>20</v>
      </c>
      <c r="H30" s="2" t="n">
        <v>20</v>
      </c>
      <c r="I30" s="2" t="n">
        <v>20</v>
      </c>
      <c r="J30" s="2" t="n">
        <v>20</v>
      </c>
      <c r="K30" s="2" t="n">
        <v>20</v>
      </c>
      <c r="L30" s="2" t="n">
        <v>6</v>
      </c>
      <c r="M30" s="2" t="n">
        <v>10</v>
      </c>
      <c r="N30" s="2" t="n">
        <v>3.53</v>
      </c>
      <c r="O30" s="2" t="n">
        <v>10</v>
      </c>
      <c r="P30" s="2" t="n">
        <v>15</v>
      </c>
      <c r="Q30" s="2" t="n">
        <v>0.8</v>
      </c>
      <c r="R30" s="2" t="n">
        <v>0.95</v>
      </c>
      <c r="S30" s="2" t="n">
        <v>0.96</v>
      </c>
      <c r="T30" s="2" t="n">
        <v>1</v>
      </c>
      <c r="U30" s="2" t="n">
        <v>0.5</v>
      </c>
      <c r="V30" s="2" t="n">
        <v>0.3</v>
      </c>
      <c r="W30" s="2" t="n">
        <v>0.7</v>
      </c>
      <c r="X30" s="3" t="n">
        <f aca="false">(N30*3.5)/20+(P30*3.5)/18</f>
        <v>3.53441666666667</v>
      </c>
      <c r="Y30" s="3" t="n">
        <f aca="false">(G30*0.875)/20+(H30*0.875)/20+(I30*0.875)/20+(J30*0.875)/20+(K30*0.875)/20+(L30*0.875)/6+(M30*0.875)/10+(O30*0.875)/10</f>
        <v>7</v>
      </c>
      <c r="Z30" s="2" t="n">
        <f aca="false">Q30+R30+S30+T30+U30+V30+W30</f>
        <v>5.21</v>
      </c>
      <c r="AA30" s="2" t="n">
        <f aca="false">(N30*3.5)/20+(P30*3.5)/18+(G30*0.875)/20+(H30*0.875)/20+(I30*0.875)/20+(J30*0.875)/20+(K30*0.875)/20+(L30*0.875)/6+(M30*0.875)/10+(O30*0.875)/10+Q30+R30+S30+T30+U30+V30+W30</f>
        <v>15.7444166666667</v>
      </c>
      <c r="AB30" s="0" t="str">
        <f aca="false">IF(AA30&gt;14,"PASS","FAIL")</f>
        <v>PASS</v>
      </c>
    </row>
    <row r="31" customFormat="false" ht="13.8" hidden="false" customHeight="false" outlineLevel="0" collapsed="false">
      <c r="A31" s="1" t="s">
        <v>152</v>
      </c>
      <c r="B31" s="1" t="s">
        <v>153</v>
      </c>
      <c r="C31" s="1" t="s">
        <v>154</v>
      </c>
      <c r="D31" s="1" t="s">
        <v>31</v>
      </c>
      <c r="E31" s="1" t="s">
        <v>110</v>
      </c>
      <c r="F31" s="1" t="s">
        <v>155</v>
      </c>
      <c r="G31" s="2" t="n">
        <v>20</v>
      </c>
      <c r="H31" s="2" t="n">
        <v>20</v>
      </c>
      <c r="I31" s="2" t="n">
        <v>20</v>
      </c>
      <c r="J31" s="2" t="n">
        <v>20</v>
      </c>
      <c r="K31" s="2" t="n">
        <v>20</v>
      </c>
      <c r="L31" s="2" t="n">
        <v>5</v>
      </c>
      <c r="M31" s="2" t="n">
        <v>10</v>
      </c>
      <c r="N31" s="2" t="n">
        <v>1.18</v>
      </c>
      <c r="O31" s="2" t="n">
        <v>10</v>
      </c>
      <c r="P31" s="2" t="n">
        <v>9</v>
      </c>
      <c r="Q31" s="2" t="n">
        <v>0.8</v>
      </c>
      <c r="R31" s="2" t="n">
        <v>0.95</v>
      </c>
      <c r="S31" s="2" t="n">
        <v>0.96</v>
      </c>
      <c r="T31" s="2" t="n">
        <v>1</v>
      </c>
      <c r="U31" s="2" t="n">
        <v>0.5</v>
      </c>
      <c r="V31" s="2" t="n">
        <v>0.3</v>
      </c>
      <c r="W31" s="2" t="n">
        <v>0.7</v>
      </c>
      <c r="X31" s="3" t="n">
        <f aca="false">(N31*3.5)/20+(P31*3.5)/18</f>
        <v>1.9565</v>
      </c>
      <c r="Y31" s="3" t="n">
        <f aca="false">(G31*0.875)/20+(H31*0.875)/20+(I31*0.875)/20+(J31*0.875)/20+(K31*0.875)/20+(L31*0.875)/6+(M31*0.875)/10+(O31*0.875)/10</f>
        <v>6.85416666666667</v>
      </c>
      <c r="Z31" s="2" t="n">
        <f aca="false">Q31+R31+S31+T31+U31+V31+W31</f>
        <v>5.21</v>
      </c>
      <c r="AA31" s="2" t="n">
        <f aca="false">(N31*3.5)/20+(P31*3.5)/18+(G31*0.875)/20+(H31*0.875)/20+(I31*0.875)/20+(J31*0.875)/20+(K31*0.875)/20+(L31*0.875)/6+(M31*0.875)/10+(O31*0.875)/10+Q31+R31+S31+T31+U31+V31+W31</f>
        <v>14.0206666666667</v>
      </c>
      <c r="AB31" s="0" t="str">
        <f aca="false">IF(AA31&gt;14,"PASS","FAIL")</f>
        <v>PASS</v>
      </c>
    </row>
    <row r="32" customFormat="false" ht="13.8" hidden="false" customHeight="false" outlineLevel="0" collapsed="false">
      <c r="A32" s="1" t="s">
        <v>156</v>
      </c>
      <c r="B32" s="1" t="s">
        <v>157</v>
      </c>
      <c r="C32" s="1" t="s">
        <v>158</v>
      </c>
      <c r="D32" s="1" t="s">
        <v>31</v>
      </c>
      <c r="E32" s="1" t="s">
        <v>110</v>
      </c>
      <c r="F32" s="1" t="s">
        <v>159</v>
      </c>
      <c r="G32" s="2" t="n">
        <v>20</v>
      </c>
      <c r="H32" s="2" t="n">
        <v>20</v>
      </c>
      <c r="I32" s="2" t="n">
        <v>20</v>
      </c>
      <c r="J32" s="2" t="n">
        <v>20</v>
      </c>
      <c r="K32" s="2" t="n">
        <v>20</v>
      </c>
      <c r="L32" s="2" t="n">
        <v>5</v>
      </c>
      <c r="M32" s="2" t="n">
        <v>10</v>
      </c>
      <c r="N32" s="2" t="n">
        <v>11.76</v>
      </c>
      <c r="O32" s="2" t="n">
        <v>10</v>
      </c>
      <c r="P32" s="2" t="n">
        <v>15</v>
      </c>
      <c r="Q32" s="2" t="n">
        <v>0.8</v>
      </c>
      <c r="R32" s="2" t="n">
        <v>0.95</v>
      </c>
      <c r="S32" s="2" t="n">
        <v>0.96</v>
      </c>
      <c r="T32" s="2" t="n">
        <v>1</v>
      </c>
      <c r="U32" s="2" t="n">
        <v>0.5</v>
      </c>
      <c r="V32" s="2" t="n">
        <v>0.3</v>
      </c>
      <c r="W32" s="2" t="n">
        <v>0.7</v>
      </c>
      <c r="X32" s="3" t="n">
        <f aca="false">(N32*3.5)/20+(P32*3.5)/18</f>
        <v>4.97466666666667</v>
      </c>
      <c r="Y32" s="3" t="n">
        <f aca="false">(G32*0.875)/20+(H32*0.875)/20+(I32*0.875)/20+(J32*0.875)/20+(K32*0.875)/20+(L32*0.875)/6+(M32*0.875)/10+(O32*0.875)/10</f>
        <v>6.85416666666667</v>
      </c>
      <c r="Z32" s="2" t="n">
        <f aca="false">Q32+R32+S32+T32+U32+V32+W32</f>
        <v>5.21</v>
      </c>
      <c r="AA32" s="2" t="n">
        <f aca="false">(N32*3.5)/20+(P32*3.5)/18+(G32*0.875)/20+(H32*0.875)/20+(I32*0.875)/20+(J32*0.875)/20+(K32*0.875)/20+(L32*0.875)/6+(M32*0.875)/10+(O32*0.875)/10+Q32+R32+S32+T32+U32+V32+W32</f>
        <v>17.0388333333333</v>
      </c>
      <c r="AB32" s="0" t="str">
        <f aca="false">IF(AA32&gt;14,"PASS","FAIL")</f>
        <v>PASS</v>
      </c>
    </row>
    <row r="33" customFormat="false" ht="13.8" hidden="false" customHeight="false" outlineLevel="0" collapsed="false">
      <c r="A33" s="1" t="s">
        <v>160</v>
      </c>
      <c r="B33" s="1" t="s">
        <v>161</v>
      </c>
      <c r="C33" s="1" t="s">
        <v>162</v>
      </c>
      <c r="D33" s="1" t="s">
        <v>31</v>
      </c>
      <c r="E33" s="1" t="s">
        <v>110</v>
      </c>
      <c r="F33" s="1" t="s">
        <v>163</v>
      </c>
      <c r="G33" s="2" t="n">
        <v>20</v>
      </c>
      <c r="H33" s="2" t="n">
        <v>20</v>
      </c>
      <c r="I33" s="2" t="n">
        <v>20</v>
      </c>
      <c r="J33" s="2" t="n">
        <v>20</v>
      </c>
      <c r="K33" s="2" t="n">
        <v>20</v>
      </c>
      <c r="L33" s="2" t="n">
        <v>4</v>
      </c>
      <c r="M33" s="2" t="n">
        <v>10</v>
      </c>
      <c r="N33" s="2" t="n">
        <v>9.41</v>
      </c>
      <c r="O33" s="2" t="n">
        <v>10</v>
      </c>
      <c r="P33" s="2" t="n">
        <v>10</v>
      </c>
      <c r="Q33" s="2" t="n">
        <v>0.8</v>
      </c>
      <c r="R33" s="2" t="n">
        <v>0.95</v>
      </c>
      <c r="S33" s="2" t="n">
        <v>0.96</v>
      </c>
      <c r="T33" s="2" t="n">
        <v>1</v>
      </c>
      <c r="U33" s="2" t="n">
        <v>0.5</v>
      </c>
      <c r="V33" s="2" t="n">
        <v>0.3</v>
      </c>
      <c r="W33" s="2" t="n">
        <v>0.7</v>
      </c>
      <c r="X33" s="3" t="n">
        <f aca="false">(N33*3.5)/20+(P33*3.5)/18</f>
        <v>3.59119444444444</v>
      </c>
      <c r="Y33" s="3" t="n">
        <f aca="false">(G33*0.875)/20+(H33*0.875)/20+(I33*0.875)/20+(J33*0.875)/20+(K33*0.875)/20+(L33*0.875)/6+(M33*0.875)/10+(O33*0.875)/10</f>
        <v>6.70833333333333</v>
      </c>
      <c r="Z33" s="2" t="n">
        <f aca="false">Q33+R33+S33+T33+U33+V33+W33</f>
        <v>5.21</v>
      </c>
      <c r="AA33" s="2" t="n">
        <f aca="false">(N33*3.5)/20+(P33*3.5)/18+(G33*0.875)/20+(H33*0.875)/20+(I33*0.875)/20+(J33*0.875)/20+(K33*0.875)/20+(L33*0.875)/6+(M33*0.875)/10+(O33*0.875)/10+Q33+R33+S33+T33+U33+V33+W33</f>
        <v>15.5095277777778</v>
      </c>
      <c r="AB33" s="0" t="str">
        <f aca="false">IF(AA33&gt;14,"PASS","FAIL")</f>
        <v>PASS</v>
      </c>
    </row>
    <row r="34" customFormat="false" ht="13.8" hidden="false" customHeight="false" outlineLevel="0" collapsed="false">
      <c r="A34" s="1" t="s">
        <v>164</v>
      </c>
      <c r="B34" s="1" t="s">
        <v>165</v>
      </c>
      <c r="C34" s="1" t="s">
        <v>166</v>
      </c>
      <c r="D34" s="1" t="s">
        <v>31</v>
      </c>
      <c r="E34" s="1" t="s">
        <v>110</v>
      </c>
      <c r="F34" s="1" t="s">
        <v>167</v>
      </c>
      <c r="G34" s="2" t="n">
        <v>0</v>
      </c>
      <c r="H34" s="2" t="n">
        <v>20</v>
      </c>
      <c r="I34" s="2" t="n">
        <v>20</v>
      </c>
      <c r="J34" s="2" t="n">
        <v>20</v>
      </c>
      <c r="K34" s="2" t="n">
        <v>20</v>
      </c>
      <c r="L34" s="2" t="n">
        <v>3</v>
      </c>
      <c r="M34" s="2" t="n">
        <v>10</v>
      </c>
      <c r="N34" s="2" t="n">
        <v>0</v>
      </c>
      <c r="O34" s="2" t="n">
        <v>10</v>
      </c>
      <c r="P34" s="2" t="n">
        <v>6</v>
      </c>
      <c r="Q34" s="2" t="n">
        <v>0.8</v>
      </c>
      <c r="R34" s="2" t="n">
        <v>0.95</v>
      </c>
      <c r="S34" s="2" t="n">
        <v>0.96</v>
      </c>
      <c r="T34" s="2" t="n">
        <v>1</v>
      </c>
      <c r="U34" s="2" t="n">
        <v>0.5</v>
      </c>
      <c r="V34" s="2" t="n">
        <v>0.3</v>
      </c>
      <c r="W34" s="2" t="n">
        <v>0.7</v>
      </c>
      <c r="X34" s="3" t="n">
        <f aca="false">(N34*3.5)/20+(P34*3.5)/18</f>
        <v>1.16666666666667</v>
      </c>
      <c r="Y34" s="3" t="n">
        <f aca="false">(G34*0.875)/20+(H34*0.875)/20+(I34*0.875)/20+(J34*0.875)/20+(K34*0.875)/20+(L34*0.875)/6+(M34*0.875)/10+(O34*0.875)/10</f>
        <v>5.6875</v>
      </c>
      <c r="Z34" s="2" t="n">
        <f aca="false">Q34+R34+S34+T34+U34+V34+W34</f>
        <v>5.21</v>
      </c>
      <c r="AA34" s="2" t="n">
        <f aca="false">(N34*3.5)/20+(P34*3.5)/18+(G34*0.875)/20+(H34*0.875)/20+(I34*0.875)/20+(J34*0.875)/20+(K34*0.875)/20+(L34*0.875)/6+(M34*0.875)/10+(O34*0.875)/10+Q34+R34+S34+T34+U34+V34+W34</f>
        <v>12.0641666666667</v>
      </c>
      <c r="AB34" s="0" t="str">
        <f aca="false">IF(AA34&gt;14,"PASS","FAIL")</f>
        <v>FAIL</v>
      </c>
    </row>
    <row r="35" customFormat="false" ht="13.8" hidden="false" customHeight="false" outlineLevel="0" collapsed="false">
      <c r="A35" s="1" t="s">
        <v>168</v>
      </c>
      <c r="B35" s="1" t="s">
        <v>169</v>
      </c>
      <c r="C35" s="1" t="s">
        <v>170</v>
      </c>
      <c r="D35" s="1" t="s">
        <v>31</v>
      </c>
      <c r="E35" s="1" t="s">
        <v>110</v>
      </c>
      <c r="F35" s="1" t="s">
        <v>171</v>
      </c>
      <c r="G35" s="2" t="n">
        <v>20</v>
      </c>
      <c r="H35" s="2" t="n">
        <v>20</v>
      </c>
      <c r="I35" s="2" t="n">
        <v>20</v>
      </c>
      <c r="J35" s="2" t="n">
        <v>20</v>
      </c>
      <c r="K35" s="2" t="n">
        <v>20</v>
      </c>
      <c r="L35" s="2" t="n">
        <v>6</v>
      </c>
      <c r="M35" s="2" t="n">
        <v>10</v>
      </c>
      <c r="N35" s="2" t="n">
        <v>9.41</v>
      </c>
      <c r="O35" s="2" t="n">
        <v>10</v>
      </c>
      <c r="P35" s="2" t="n">
        <v>14</v>
      </c>
      <c r="Q35" s="2" t="n">
        <v>0.8</v>
      </c>
      <c r="R35" s="2" t="n">
        <v>0.95</v>
      </c>
      <c r="S35" s="2" t="n">
        <v>0.96</v>
      </c>
      <c r="T35" s="2" t="n">
        <v>1</v>
      </c>
      <c r="U35" s="2" t="n">
        <v>0.5</v>
      </c>
      <c r="V35" s="2" t="n">
        <v>0.3</v>
      </c>
      <c r="W35" s="2" t="n">
        <v>0.7</v>
      </c>
      <c r="X35" s="3" t="n">
        <f aca="false">(N35*3.5)/20+(P35*3.5)/18</f>
        <v>4.36897222222222</v>
      </c>
      <c r="Y35" s="3" t="n">
        <f aca="false">(G35*0.875)/20+(H35*0.875)/20+(I35*0.875)/20+(J35*0.875)/20+(K35*0.875)/20+(L35*0.875)/6+(M35*0.875)/10+(O35*0.875)/10</f>
        <v>7</v>
      </c>
      <c r="Z35" s="2" t="n">
        <f aca="false">Q35+R35+S35+T35+U35+V35+W35</f>
        <v>5.21</v>
      </c>
      <c r="AA35" s="2" t="n">
        <f aca="false">(N35*3.5)/20+(P35*3.5)/18+(G35*0.875)/20+(H35*0.875)/20+(I35*0.875)/20+(J35*0.875)/20+(K35*0.875)/20+(L35*0.875)/6+(M35*0.875)/10+(O35*0.875)/10+Q35+R35+S35+T35+U35+V35+W35</f>
        <v>16.5789722222222</v>
      </c>
      <c r="AB35" s="0" t="str">
        <f aca="false">IF(AA35&gt;14,"PASS","FAIL")</f>
        <v>PASS</v>
      </c>
    </row>
    <row r="36" customFormat="false" ht="13.8" hidden="false" customHeight="false" outlineLevel="0" collapsed="false">
      <c r="A36" s="1" t="s">
        <v>172</v>
      </c>
      <c r="B36" s="1" t="s">
        <v>173</v>
      </c>
      <c r="C36" s="1" t="s">
        <v>174</v>
      </c>
      <c r="D36" s="1" t="s">
        <v>31</v>
      </c>
      <c r="E36" s="1" t="s">
        <v>110</v>
      </c>
      <c r="F36" s="1" t="s">
        <v>175</v>
      </c>
      <c r="G36" s="2" t="n">
        <v>20</v>
      </c>
      <c r="H36" s="2" t="n">
        <v>20</v>
      </c>
      <c r="I36" s="2" t="n">
        <v>20</v>
      </c>
      <c r="J36" s="2" t="n">
        <v>20</v>
      </c>
      <c r="K36" s="2" t="n">
        <v>20</v>
      </c>
      <c r="L36" s="2" t="n">
        <v>6</v>
      </c>
      <c r="M36" s="2" t="n">
        <v>10</v>
      </c>
      <c r="N36" s="2" t="n">
        <v>5.88</v>
      </c>
      <c r="O36" s="2" t="n">
        <v>10</v>
      </c>
      <c r="P36" s="2" t="n">
        <v>11</v>
      </c>
      <c r="Q36" s="2" t="n">
        <v>0.8</v>
      </c>
      <c r="R36" s="2" t="n">
        <v>0.95</v>
      </c>
      <c r="S36" s="2" t="n">
        <v>0.96</v>
      </c>
      <c r="T36" s="2" t="n">
        <v>1</v>
      </c>
      <c r="U36" s="2" t="n">
        <v>0.5</v>
      </c>
      <c r="V36" s="2" t="n">
        <v>0.3</v>
      </c>
      <c r="W36" s="2" t="n">
        <v>0.7</v>
      </c>
      <c r="X36" s="3" t="n">
        <f aca="false">(N36*3.5)/20+(P36*3.5)/18</f>
        <v>3.16788888888889</v>
      </c>
      <c r="Y36" s="3" t="n">
        <f aca="false">(G36*0.875)/20+(H36*0.875)/20+(I36*0.875)/20+(J36*0.875)/20+(K36*0.875)/20+(L36*0.875)/6+(M36*0.875)/10+(O36*0.875)/10</f>
        <v>7</v>
      </c>
      <c r="Z36" s="2" t="n">
        <f aca="false">Q36+R36+S36+T36+U36+V36+W36</f>
        <v>5.21</v>
      </c>
      <c r="AA36" s="2" t="n">
        <f aca="false">(N36*3.5)/20+(P36*3.5)/18+(G36*0.875)/20+(H36*0.875)/20+(I36*0.875)/20+(J36*0.875)/20+(K36*0.875)/20+(L36*0.875)/6+(M36*0.875)/10+(O36*0.875)/10+Q36+R36+S36+T36+U36+V36+W36</f>
        <v>15.3778888888889</v>
      </c>
      <c r="AB36" s="0" t="str">
        <f aca="false">IF(AA36&gt;14,"PASS","FAIL")</f>
        <v>PASS</v>
      </c>
    </row>
    <row r="37" customFormat="false" ht="13.8" hidden="false" customHeight="false" outlineLevel="0" collapsed="false">
      <c r="A37" s="1" t="s">
        <v>176</v>
      </c>
      <c r="B37" s="1" t="s">
        <v>177</v>
      </c>
      <c r="C37" s="1" t="s">
        <v>178</v>
      </c>
      <c r="D37" s="1" t="s">
        <v>31</v>
      </c>
      <c r="E37" s="1" t="s">
        <v>110</v>
      </c>
      <c r="F37" s="1" t="s">
        <v>179</v>
      </c>
      <c r="G37" s="2" t="n">
        <v>20</v>
      </c>
      <c r="H37" s="2" t="n">
        <v>20</v>
      </c>
      <c r="I37" s="2" t="n">
        <v>20</v>
      </c>
      <c r="J37" s="2" t="n">
        <v>20</v>
      </c>
      <c r="K37" s="2" t="n">
        <v>20</v>
      </c>
      <c r="L37" s="2" t="n">
        <v>6</v>
      </c>
      <c r="M37" s="2" t="n">
        <v>10</v>
      </c>
      <c r="N37" s="2" t="n">
        <v>15.29</v>
      </c>
      <c r="O37" s="2" t="n">
        <v>10</v>
      </c>
      <c r="P37" s="2" t="n">
        <v>15</v>
      </c>
      <c r="Q37" s="2" t="n">
        <v>0.8</v>
      </c>
      <c r="R37" s="2" t="n">
        <v>0.95</v>
      </c>
      <c r="S37" s="2" t="n">
        <v>0.96</v>
      </c>
      <c r="T37" s="2" t="n">
        <v>1</v>
      </c>
      <c r="U37" s="2" t="n">
        <v>0.5</v>
      </c>
      <c r="V37" s="2" t="n">
        <v>0.3</v>
      </c>
      <c r="W37" s="2" t="n">
        <v>0.7</v>
      </c>
      <c r="X37" s="3" t="n">
        <f aca="false">(N37*3.5)/20+(P37*3.5)/18</f>
        <v>5.59241666666667</v>
      </c>
      <c r="Y37" s="3" t="n">
        <f aca="false">(G37*0.875)/20+(H37*0.875)/20+(I37*0.875)/20+(J37*0.875)/20+(K37*0.875)/20+(L37*0.875)/6+(M37*0.875)/10+(O37*0.875)/10</f>
        <v>7</v>
      </c>
      <c r="Z37" s="2" t="n">
        <f aca="false">Q37+R37+S37+T37+U37+V37+W37</f>
        <v>5.21</v>
      </c>
      <c r="AA37" s="2" t="n">
        <f aca="false">(N37*3.5)/20+(P37*3.5)/18+(G37*0.875)/20+(H37*0.875)/20+(I37*0.875)/20+(J37*0.875)/20+(K37*0.875)/20+(L37*0.875)/6+(M37*0.875)/10+(O37*0.875)/10+Q37+R37+S37+T37+U37+V37+W37</f>
        <v>17.8024166666667</v>
      </c>
      <c r="AB37" s="0" t="str">
        <f aca="false">IF(AA37&gt;14,"PASS","FAIL")</f>
        <v>PASS</v>
      </c>
    </row>
    <row r="38" customFormat="false" ht="13.8" hidden="false" customHeight="false" outlineLevel="0" collapsed="false">
      <c r="A38" s="1" t="s">
        <v>180</v>
      </c>
      <c r="B38" s="1" t="s">
        <v>181</v>
      </c>
      <c r="C38" s="1" t="s">
        <v>182</v>
      </c>
      <c r="D38" s="1" t="s">
        <v>31</v>
      </c>
      <c r="E38" s="1" t="s">
        <v>110</v>
      </c>
      <c r="F38" s="1" t="s">
        <v>183</v>
      </c>
      <c r="G38" s="2" t="n">
        <v>20</v>
      </c>
      <c r="H38" s="2" t="n">
        <v>20</v>
      </c>
      <c r="I38" s="2" t="n">
        <v>20</v>
      </c>
      <c r="J38" s="2" t="n">
        <v>20</v>
      </c>
      <c r="K38" s="2" t="n">
        <v>20</v>
      </c>
      <c r="L38" s="2" t="n">
        <v>6</v>
      </c>
      <c r="M38" s="2" t="n">
        <v>10</v>
      </c>
      <c r="N38" s="2" t="n">
        <v>8.24</v>
      </c>
      <c r="O38" s="2" t="n">
        <v>10</v>
      </c>
      <c r="P38" s="2" t="n">
        <v>14</v>
      </c>
      <c r="Q38" s="2" t="n">
        <v>0.8</v>
      </c>
      <c r="R38" s="2" t="n">
        <v>0.95</v>
      </c>
      <c r="S38" s="2" t="n">
        <v>0.96</v>
      </c>
      <c r="T38" s="2" t="n">
        <v>1</v>
      </c>
      <c r="U38" s="2" t="n">
        <v>0.5</v>
      </c>
      <c r="V38" s="2" t="n">
        <v>0.3</v>
      </c>
      <c r="W38" s="2" t="n">
        <v>0.7</v>
      </c>
      <c r="X38" s="3" t="n">
        <f aca="false">(N38*3.5)/20+(P38*3.5)/18</f>
        <v>4.16422222222222</v>
      </c>
      <c r="Y38" s="3" t="n">
        <f aca="false">(G38*0.875)/20+(H38*0.875)/20+(I38*0.875)/20+(J38*0.875)/20+(K38*0.875)/20+(L38*0.875)/6+(M38*0.875)/10+(O38*0.875)/10</f>
        <v>7</v>
      </c>
      <c r="Z38" s="2" t="n">
        <f aca="false">Q38+R38+S38+T38+U38+V38+W38</f>
        <v>5.21</v>
      </c>
      <c r="AA38" s="2" t="n">
        <f aca="false">(N38*3.5)/20+(P38*3.5)/18+(G38*0.875)/20+(H38*0.875)/20+(I38*0.875)/20+(J38*0.875)/20+(K38*0.875)/20+(L38*0.875)/6+(M38*0.875)/10+(O38*0.875)/10+Q38+R38+S38+T38+U38+V38+W38</f>
        <v>16.3742222222222</v>
      </c>
      <c r="AB38" s="0" t="str">
        <f aca="false">IF(AA38&gt;14,"PASS","FAIL")</f>
        <v>PASS</v>
      </c>
    </row>
    <row r="39" customFormat="false" ht="13.8" hidden="false" customHeight="false" outlineLevel="0" collapsed="false">
      <c r="A39" s="1" t="s">
        <v>184</v>
      </c>
      <c r="B39" s="1" t="s">
        <v>185</v>
      </c>
      <c r="C39" s="1" t="s">
        <v>186</v>
      </c>
      <c r="D39" s="1" t="s">
        <v>31</v>
      </c>
      <c r="E39" s="1" t="s">
        <v>110</v>
      </c>
      <c r="F39" s="1" t="s">
        <v>187</v>
      </c>
      <c r="G39" s="2" t="n">
        <v>20</v>
      </c>
      <c r="H39" s="2" t="n">
        <v>20</v>
      </c>
      <c r="I39" s="2" t="n">
        <v>20</v>
      </c>
      <c r="J39" s="2" t="n">
        <v>20</v>
      </c>
      <c r="K39" s="2" t="n">
        <v>20</v>
      </c>
      <c r="L39" s="2" t="n">
        <v>6</v>
      </c>
      <c r="M39" s="2" t="n">
        <v>10</v>
      </c>
      <c r="N39" s="2" t="n">
        <v>7.06</v>
      </c>
      <c r="O39" s="2" t="n">
        <v>10</v>
      </c>
      <c r="P39" s="2" t="n">
        <v>13</v>
      </c>
      <c r="Q39" s="2" t="n">
        <v>0.8</v>
      </c>
      <c r="R39" s="2" t="n">
        <v>0.95</v>
      </c>
      <c r="S39" s="2" t="n">
        <v>0.96</v>
      </c>
      <c r="T39" s="2" t="n">
        <v>1</v>
      </c>
      <c r="U39" s="2" t="n">
        <v>0.5</v>
      </c>
      <c r="V39" s="2" t="n">
        <v>0.3</v>
      </c>
      <c r="W39" s="2" t="n">
        <v>0.7</v>
      </c>
      <c r="X39" s="3" t="n">
        <f aca="false">(N39*3.5)/20+(P39*3.5)/18</f>
        <v>3.76327777777778</v>
      </c>
      <c r="Y39" s="3" t="n">
        <f aca="false">(G39*0.875)/20+(H39*0.875)/20+(I39*0.875)/20+(J39*0.875)/20+(K39*0.875)/20+(L39*0.875)/6+(M39*0.875)/10+(O39*0.875)/10</f>
        <v>7</v>
      </c>
      <c r="Z39" s="2" t="n">
        <f aca="false">Q39+R39+S39+T39+U39+V39+W39</f>
        <v>5.21</v>
      </c>
      <c r="AA39" s="2" t="n">
        <f aca="false">(N39*3.5)/20+(P39*3.5)/18+(G39*0.875)/20+(H39*0.875)/20+(I39*0.875)/20+(J39*0.875)/20+(K39*0.875)/20+(L39*0.875)/6+(M39*0.875)/10+(O39*0.875)/10+Q39+R39+S39+T39+U39+V39+W39</f>
        <v>15.9732777777778</v>
      </c>
      <c r="AB39" s="0" t="str">
        <f aca="false">IF(AA39&gt;14,"PASS","FAIL")</f>
        <v>PASS</v>
      </c>
    </row>
    <row r="40" customFormat="false" ht="13.8" hidden="false" customHeight="false" outlineLevel="0" collapsed="false">
      <c r="A40" s="1" t="s">
        <v>188</v>
      </c>
      <c r="B40" s="1" t="s">
        <v>189</v>
      </c>
      <c r="C40" s="1" t="s">
        <v>190</v>
      </c>
      <c r="D40" s="1" t="s">
        <v>31</v>
      </c>
      <c r="E40" s="1" t="s">
        <v>110</v>
      </c>
      <c r="F40" s="1" t="s">
        <v>191</v>
      </c>
      <c r="G40" s="2" t="n">
        <v>20</v>
      </c>
      <c r="H40" s="2" t="n">
        <v>20</v>
      </c>
      <c r="I40" s="2" t="n">
        <v>20</v>
      </c>
      <c r="J40" s="2" t="n">
        <v>20</v>
      </c>
      <c r="K40" s="2" t="n">
        <v>20</v>
      </c>
      <c r="L40" s="2" t="n">
        <v>6</v>
      </c>
      <c r="M40" s="2" t="n">
        <v>10</v>
      </c>
      <c r="N40" s="2" t="n">
        <v>11.76</v>
      </c>
      <c r="O40" s="2" t="n">
        <v>10</v>
      </c>
      <c r="P40" s="2" t="n">
        <v>15</v>
      </c>
      <c r="Q40" s="2" t="n">
        <v>0.8</v>
      </c>
      <c r="R40" s="2" t="n">
        <v>0.95</v>
      </c>
      <c r="S40" s="2" t="n">
        <v>0.96</v>
      </c>
      <c r="T40" s="2" t="n">
        <v>1</v>
      </c>
      <c r="U40" s="2" t="n">
        <v>0.5</v>
      </c>
      <c r="V40" s="2" t="n">
        <v>0.3</v>
      </c>
      <c r="W40" s="2" t="n">
        <v>0.7</v>
      </c>
      <c r="X40" s="3" t="n">
        <f aca="false">(N40*3.5)/20+(P40*3.5)/18</f>
        <v>4.97466666666667</v>
      </c>
      <c r="Y40" s="3" t="n">
        <f aca="false">(G40*0.875)/20+(H40*0.875)/20+(I40*0.875)/20+(J40*0.875)/20+(K40*0.875)/20+(L40*0.875)/6+(M40*0.875)/10+(O40*0.875)/10</f>
        <v>7</v>
      </c>
      <c r="Z40" s="2" t="n">
        <f aca="false">Q40+R40+S40+T40+U40+V40+W40</f>
        <v>5.21</v>
      </c>
      <c r="AA40" s="2" t="n">
        <f aca="false">(N40*3.5)/20+(P40*3.5)/18+(G40*0.875)/20+(H40*0.875)/20+(I40*0.875)/20+(J40*0.875)/20+(K40*0.875)/20+(L40*0.875)/6+(M40*0.875)/10+(O40*0.875)/10+Q40+R40+S40+T40+U40+V40+W40</f>
        <v>17.1846666666667</v>
      </c>
      <c r="AB40" s="0" t="str">
        <f aca="false">IF(AA40&gt;14,"PASS","FAIL")</f>
        <v>PASS</v>
      </c>
    </row>
    <row r="41" customFormat="false" ht="13.8" hidden="false" customHeight="false" outlineLevel="0" collapsed="false">
      <c r="A41" s="1" t="s">
        <v>192</v>
      </c>
      <c r="B41" s="1" t="s">
        <v>193</v>
      </c>
      <c r="C41" s="1" t="s">
        <v>194</v>
      </c>
      <c r="D41" s="1" t="s">
        <v>31</v>
      </c>
      <c r="E41" s="1" t="s">
        <v>110</v>
      </c>
      <c r="F41" s="1" t="s">
        <v>195</v>
      </c>
      <c r="G41" s="2" t="n">
        <v>20</v>
      </c>
      <c r="H41" s="2" t="n">
        <v>20</v>
      </c>
      <c r="I41" s="2" t="n">
        <v>20</v>
      </c>
      <c r="J41" s="2" t="n">
        <v>20</v>
      </c>
      <c r="K41" s="2" t="n">
        <v>20</v>
      </c>
      <c r="L41" s="2" t="n">
        <v>6</v>
      </c>
      <c r="M41" s="2" t="n">
        <v>10</v>
      </c>
      <c r="N41" s="2" t="n">
        <v>9.41</v>
      </c>
      <c r="O41" s="2" t="n">
        <v>10</v>
      </c>
      <c r="P41" s="2" t="n">
        <v>11</v>
      </c>
      <c r="Q41" s="2" t="n">
        <v>0.8</v>
      </c>
      <c r="R41" s="2" t="n">
        <v>0.95</v>
      </c>
      <c r="S41" s="2" t="n">
        <v>0.96</v>
      </c>
      <c r="T41" s="2" t="n">
        <v>1</v>
      </c>
      <c r="U41" s="2" t="n">
        <v>0.5</v>
      </c>
      <c r="V41" s="2" t="n">
        <v>0.3</v>
      </c>
      <c r="W41" s="2" t="n">
        <v>0.7</v>
      </c>
      <c r="X41" s="3" t="n">
        <f aca="false">(N41*3.5)/20+(P41*3.5)/18</f>
        <v>3.78563888888889</v>
      </c>
      <c r="Y41" s="3" t="n">
        <f aca="false">(G41*0.875)/20+(H41*0.875)/20+(I41*0.875)/20+(J41*0.875)/20+(K41*0.875)/20+(L41*0.875)/6+(M41*0.875)/10+(O41*0.875)/10</f>
        <v>7</v>
      </c>
      <c r="Z41" s="2" t="n">
        <f aca="false">Q41+R41+S41+T41+U41+V41+W41</f>
        <v>5.21</v>
      </c>
      <c r="AA41" s="2" t="n">
        <f aca="false">(N41*3.5)/20+(P41*3.5)/18+(G41*0.875)/20+(H41*0.875)/20+(I41*0.875)/20+(J41*0.875)/20+(K41*0.875)/20+(L41*0.875)/6+(M41*0.875)/10+(O41*0.875)/10+Q41+R41+S41+T41+U41+V41+W41</f>
        <v>15.9956388888889</v>
      </c>
      <c r="AB41" s="0" t="str">
        <f aca="false">IF(AA41&gt;14,"PASS","FAIL")</f>
        <v>PASS</v>
      </c>
    </row>
    <row r="42" customFormat="false" ht="13.8" hidden="false" customHeight="false" outlineLevel="0" collapsed="false">
      <c r="A42" s="1" t="s">
        <v>196</v>
      </c>
      <c r="B42" s="1" t="s">
        <v>197</v>
      </c>
      <c r="C42" s="1" t="s">
        <v>198</v>
      </c>
      <c r="D42" s="1" t="s">
        <v>31</v>
      </c>
      <c r="E42" s="1" t="s">
        <v>110</v>
      </c>
      <c r="F42" s="1" t="s">
        <v>199</v>
      </c>
      <c r="G42" s="2" t="n">
        <v>20</v>
      </c>
      <c r="H42" s="2" t="n">
        <v>20</v>
      </c>
      <c r="I42" s="2" t="n">
        <v>20</v>
      </c>
      <c r="J42" s="2" t="n">
        <v>20</v>
      </c>
      <c r="K42" s="2" t="n">
        <v>20</v>
      </c>
      <c r="L42" s="2" t="n">
        <v>6</v>
      </c>
      <c r="M42" s="2" t="n">
        <v>10</v>
      </c>
      <c r="N42" s="2" t="n">
        <v>8.24</v>
      </c>
      <c r="O42" s="2" t="n">
        <v>10</v>
      </c>
      <c r="P42" s="2" t="n">
        <v>10</v>
      </c>
      <c r="Q42" s="2" t="n">
        <v>0.8</v>
      </c>
      <c r="R42" s="2" t="n">
        <v>0.95</v>
      </c>
      <c r="S42" s="2" t="n">
        <v>0.96</v>
      </c>
      <c r="T42" s="2" t="n">
        <v>1</v>
      </c>
      <c r="U42" s="2" t="n">
        <v>0.5</v>
      </c>
      <c r="V42" s="2" t="n">
        <v>0.3</v>
      </c>
      <c r="W42" s="2" t="n">
        <v>0.7</v>
      </c>
      <c r="X42" s="3" t="n">
        <f aca="false">(N42*3.5)/20+(P42*3.5)/18</f>
        <v>3.38644444444444</v>
      </c>
      <c r="Y42" s="3" t="n">
        <f aca="false">(G42*0.875)/20+(H42*0.875)/20+(I42*0.875)/20+(J42*0.875)/20+(K42*0.875)/20+(L42*0.875)/6+(M42*0.875)/10+(O42*0.875)/10</f>
        <v>7</v>
      </c>
      <c r="Z42" s="2" t="n">
        <f aca="false">Q42+R42+S42+T42+U42+V42+W42</f>
        <v>5.21</v>
      </c>
      <c r="AA42" s="2" t="n">
        <f aca="false">(N42*3.5)/20+(P42*3.5)/18+(G42*0.875)/20+(H42*0.875)/20+(I42*0.875)/20+(J42*0.875)/20+(K42*0.875)/20+(L42*0.875)/6+(M42*0.875)/10+(O42*0.875)/10+Q42+R42+S42+T42+U42+V42+W42</f>
        <v>15.5964444444444</v>
      </c>
      <c r="AB42" s="0" t="str">
        <f aca="false">IF(AA42&gt;14,"PASS","FAIL")</f>
        <v>PASS</v>
      </c>
    </row>
    <row r="43" customFormat="false" ht="13.8" hidden="false" customHeight="false" outlineLevel="0" collapsed="false">
      <c r="A43" s="1" t="s">
        <v>200</v>
      </c>
      <c r="B43" s="1" t="s">
        <v>201</v>
      </c>
      <c r="C43" s="1" t="s">
        <v>202</v>
      </c>
      <c r="D43" s="1" t="s">
        <v>31</v>
      </c>
      <c r="E43" s="1" t="s">
        <v>203</v>
      </c>
      <c r="F43" s="1" t="s">
        <v>204</v>
      </c>
      <c r="G43" s="2" t="n">
        <v>0</v>
      </c>
      <c r="H43" s="2" t="n">
        <v>20</v>
      </c>
      <c r="I43" s="2" t="n">
        <v>20</v>
      </c>
      <c r="J43" s="2" t="n">
        <v>20</v>
      </c>
      <c r="K43" s="2" t="n">
        <v>0</v>
      </c>
      <c r="L43" s="2" t="n">
        <v>5</v>
      </c>
      <c r="M43" s="2" t="n">
        <v>10</v>
      </c>
      <c r="N43" s="2" t="n">
        <v>7.06</v>
      </c>
      <c r="O43" s="2" t="n">
        <v>0</v>
      </c>
      <c r="P43" s="2" t="n">
        <v>0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0.5</v>
      </c>
      <c r="V43" s="2" t="n">
        <v>0.5</v>
      </c>
      <c r="W43" s="2" t="n">
        <v>1</v>
      </c>
      <c r="X43" s="3" t="n">
        <f aca="false">(N43*3.5)/20+(P43*3.5)/18</f>
        <v>1.2355</v>
      </c>
      <c r="Y43" s="3" t="n">
        <f aca="false">(G43*0.875)/20+(H43*0.875)/20+(I43*0.875)/20+(J43*0.875)/20+(K43*0.875)/20+(L43*0.875)/6+(M43*0.875)/10+(O43*0.875)/10</f>
        <v>4.22916666666667</v>
      </c>
      <c r="Z43" s="2" t="n">
        <f aca="false">Q43+R43+S43+T43+U43+V43+W43</f>
        <v>6</v>
      </c>
      <c r="AA43" s="2" t="n">
        <f aca="false">(N43*3.5)/20+(P43*3.5)/18+(G43*0.875)/20+(H43*0.875)/20+(I43*0.875)/20+(J43*0.875)/20+(K43*0.875)/20+(L43*0.875)/6+(M43*0.875)/10+(O43*0.875)/10+Q43+R43+S43+T43+U43+V43+W43</f>
        <v>11.4646666666667</v>
      </c>
      <c r="AB43" s="0" t="str">
        <f aca="false">IF(AA43&gt;14,"PASS","FAIL")</f>
        <v>FAIL</v>
      </c>
    </row>
    <row r="44" customFormat="false" ht="13.8" hidden="false" customHeight="false" outlineLevel="0" collapsed="false">
      <c r="A44" s="1" t="s">
        <v>205</v>
      </c>
      <c r="B44" s="1" t="s">
        <v>206</v>
      </c>
      <c r="C44" s="1" t="s">
        <v>207</v>
      </c>
      <c r="D44" s="1" t="s">
        <v>31</v>
      </c>
      <c r="E44" s="1" t="s">
        <v>203</v>
      </c>
      <c r="F44" s="1" t="s">
        <v>208</v>
      </c>
      <c r="G44" s="2" t="n">
        <v>20</v>
      </c>
      <c r="H44" s="2" t="n">
        <v>20</v>
      </c>
      <c r="I44" s="2" t="n">
        <v>20</v>
      </c>
      <c r="J44" s="2" t="n">
        <v>20</v>
      </c>
      <c r="K44" s="2" t="n">
        <v>20</v>
      </c>
      <c r="L44" s="2" t="n">
        <v>6</v>
      </c>
      <c r="M44" s="2" t="n">
        <v>10</v>
      </c>
      <c r="N44" s="2" t="n">
        <v>4.71</v>
      </c>
      <c r="O44" s="2" t="n">
        <v>10</v>
      </c>
      <c r="P44" s="2" t="n">
        <v>9</v>
      </c>
      <c r="Q44" s="2" t="n">
        <v>1</v>
      </c>
      <c r="R44" s="2" t="n">
        <v>1</v>
      </c>
      <c r="S44" s="2" t="n">
        <v>1</v>
      </c>
      <c r="T44" s="2" t="n">
        <v>1</v>
      </c>
      <c r="U44" s="2" t="n">
        <v>0.5</v>
      </c>
      <c r="V44" s="2" t="n">
        <v>0.5</v>
      </c>
      <c r="W44" s="2" t="n">
        <v>1</v>
      </c>
      <c r="X44" s="3" t="n">
        <f aca="false">(N44*3.5)/20+(P44*3.5)/18</f>
        <v>2.57425</v>
      </c>
      <c r="Y44" s="3" t="n">
        <f aca="false">(G44*0.875)/20+(H44*0.875)/20+(I44*0.875)/20+(J44*0.875)/20+(K44*0.875)/20+(L44*0.875)/6+(M44*0.875)/10+(O44*0.875)/10</f>
        <v>7</v>
      </c>
      <c r="Z44" s="2" t="n">
        <f aca="false">Q44+R44+S44+T44+U44+V44+W44</f>
        <v>6</v>
      </c>
      <c r="AA44" s="2" t="n">
        <f aca="false">(N44*3.5)/20+(P44*3.5)/18+(G44*0.875)/20+(H44*0.875)/20+(I44*0.875)/20+(J44*0.875)/20+(K44*0.875)/20+(L44*0.875)/6+(M44*0.875)/10+(O44*0.875)/10+Q44+R44+S44+T44+U44+V44+W44</f>
        <v>15.57425</v>
      </c>
      <c r="AB44" s="0" t="str">
        <f aca="false">IF(AA44&gt;14,"PASS","FAIL")</f>
        <v>PASS</v>
      </c>
    </row>
    <row r="45" customFormat="false" ht="13.8" hidden="false" customHeight="false" outlineLevel="0" collapsed="false">
      <c r="A45" s="1" t="s">
        <v>209</v>
      </c>
      <c r="B45" s="1" t="s">
        <v>210</v>
      </c>
      <c r="C45" s="1" t="s">
        <v>211</v>
      </c>
      <c r="D45" s="1" t="s">
        <v>31</v>
      </c>
      <c r="E45" s="1" t="s">
        <v>203</v>
      </c>
      <c r="F45" s="1" t="s">
        <v>212</v>
      </c>
      <c r="G45" s="2" t="n">
        <v>20</v>
      </c>
      <c r="H45" s="2" t="n">
        <v>20</v>
      </c>
      <c r="I45" s="2" t="n">
        <v>20</v>
      </c>
      <c r="J45" s="2" t="n">
        <v>20</v>
      </c>
      <c r="K45" s="2" t="n">
        <v>20</v>
      </c>
      <c r="L45" s="2" t="n">
        <v>6</v>
      </c>
      <c r="M45" s="2" t="n">
        <v>10</v>
      </c>
      <c r="N45" s="2" t="n">
        <v>8.24</v>
      </c>
      <c r="O45" s="2" t="n">
        <v>10</v>
      </c>
      <c r="P45" s="2" t="n">
        <v>13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0.5</v>
      </c>
      <c r="V45" s="2" t="n">
        <v>0.5</v>
      </c>
      <c r="W45" s="2" t="n">
        <v>1</v>
      </c>
      <c r="X45" s="3" t="n">
        <f aca="false">(N45*3.5)/20+(P45*3.5)/18</f>
        <v>3.96977777777778</v>
      </c>
      <c r="Y45" s="3" t="n">
        <f aca="false">(G45*0.875)/20+(H45*0.875)/20+(I45*0.875)/20+(J45*0.875)/20+(K45*0.875)/20+(L45*0.875)/6+(M45*0.875)/10+(O45*0.875)/10</f>
        <v>7</v>
      </c>
      <c r="Z45" s="2" t="n">
        <f aca="false">Q45+R45+S45+T45+U45+V45+W45</f>
        <v>6</v>
      </c>
      <c r="AA45" s="2" t="n">
        <f aca="false">(N45*3.5)/20+(P45*3.5)/18+(G45*0.875)/20+(H45*0.875)/20+(I45*0.875)/20+(J45*0.875)/20+(K45*0.875)/20+(L45*0.875)/6+(M45*0.875)/10+(O45*0.875)/10+Q45+R45+S45+T45+U45+V45+W45</f>
        <v>16.9697777777778</v>
      </c>
      <c r="AB45" s="0" t="str">
        <f aca="false">IF(AA45&gt;14,"PASS","FAIL")</f>
        <v>PASS</v>
      </c>
    </row>
    <row r="46" customFormat="false" ht="13.8" hidden="false" customHeight="false" outlineLevel="0" collapsed="false">
      <c r="A46" s="1" t="s">
        <v>213</v>
      </c>
      <c r="B46" s="1" t="s">
        <v>214</v>
      </c>
      <c r="C46" s="1" t="s">
        <v>215</v>
      </c>
      <c r="D46" s="1" t="s">
        <v>31</v>
      </c>
      <c r="E46" s="1" t="s">
        <v>203</v>
      </c>
      <c r="F46" s="1" t="s">
        <v>216</v>
      </c>
      <c r="G46" s="2" t="n">
        <v>20</v>
      </c>
      <c r="H46" s="2" t="n">
        <v>20</v>
      </c>
      <c r="I46" s="2" t="n">
        <v>20</v>
      </c>
      <c r="J46" s="2" t="n">
        <v>20</v>
      </c>
      <c r="K46" s="2" t="n">
        <v>20</v>
      </c>
      <c r="L46" s="2" t="n">
        <v>6</v>
      </c>
      <c r="M46" s="2" t="n">
        <v>10</v>
      </c>
      <c r="N46" s="2" t="n">
        <v>14.28</v>
      </c>
      <c r="O46" s="2" t="n">
        <v>10</v>
      </c>
      <c r="P46" s="2" t="n">
        <v>12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0.5</v>
      </c>
      <c r="V46" s="2" t="n">
        <v>0.5</v>
      </c>
      <c r="W46" s="2" t="n">
        <v>1</v>
      </c>
      <c r="X46" s="3" t="n">
        <f aca="false">(N46*3.5)/20+(P46*3.5)/18</f>
        <v>4.83233333333333</v>
      </c>
      <c r="Y46" s="3" t="n">
        <f aca="false">(G46*0.875)/20+(H46*0.875)/20+(I46*0.875)/20+(J46*0.875)/20+(K46*0.875)/20+(L46*0.875)/6+(M46*0.875)/10+(O46*0.875)/10</f>
        <v>7</v>
      </c>
      <c r="Z46" s="2" t="n">
        <f aca="false">Q46+R46+S46+T46+U46+V46+W46</f>
        <v>6</v>
      </c>
      <c r="AA46" s="2" t="n">
        <f aca="false">(N46*3.5)/20+(P46*3.5)/18+(G46*0.875)/20+(H46*0.875)/20+(I46*0.875)/20+(J46*0.875)/20+(K46*0.875)/20+(L46*0.875)/6+(M46*0.875)/10+(O46*0.875)/10+Q46+R46+S46+T46+U46+V46+W46</f>
        <v>17.8323333333333</v>
      </c>
      <c r="AB46" s="0" t="str">
        <f aca="false">IF(AA46&gt;14,"PASS","FAIL")</f>
        <v>PASS</v>
      </c>
    </row>
    <row r="47" customFormat="false" ht="13.8" hidden="false" customHeight="false" outlineLevel="0" collapsed="false">
      <c r="A47" s="1" t="s">
        <v>217</v>
      </c>
      <c r="B47" s="1" t="s">
        <v>218</v>
      </c>
      <c r="C47" s="1" t="s">
        <v>219</v>
      </c>
      <c r="D47" s="1" t="s">
        <v>31</v>
      </c>
      <c r="E47" s="1" t="s">
        <v>203</v>
      </c>
      <c r="F47" s="1" t="s">
        <v>220</v>
      </c>
      <c r="G47" s="2" t="n">
        <v>20</v>
      </c>
      <c r="H47" s="2" t="n">
        <v>20</v>
      </c>
      <c r="I47" s="2" t="n">
        <v>20</v>
      </c>
      <c r="J47" s="2" t="n">
        <v>20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1</v>
      </c>
      <c r="R47" s="2" t="n">
        <v>1</v>
      </c>
      <c r="S47" s="2" t="n">
        <v>1</v>
      </c>
      <c r="T47" s="2" t="n">
        <v>1</v>
      </c>
      <c r="U47" s="2" t="n">
        <v>0.5</v>
      </c>
      <c r="V47" s="2" t="n">
        <v>0.5</v>
      </c>
      <c r="W47" s="2" t="n">
        <v>1</v>
      </c>
      <c r="X47" s="3" t="n">
        <f aca="false">(N47*3.5)/20+(P47*3.5)/18</f>
        <v>0</v>
      </c>
      <c r="Y47" s="3" t="n">
        <f aca="false">(G47*0.875)/20+(H47*0.875)/20+(I47*0.875)/20+(J47*0.875)/20+(K47*0.875)/20+(L47*0.875)/6+(M47*0.875)/10+(O47*0.875)/10</f>
        <v>3.5</v>
      </c>
      <c r="Z47" s="2" t="n">
        <f aca="false">Q47+R47+S47+T47+U47+V47+W47</f>
        <v>6</v>
      </c>
      <c r="AA47" s="2" t="n">
        <f aca="false">(N47*3.5)/20+(P47*3.5)/18+(G47*0.875)/20+(H47*0.875)/20+(I47*0.875)/20+(J47*0.875)/20+(K47*0.875)/20+(L47*0.875)/6+(M47*0.875)/10+(O47*0.875)/10+Q47+R47+S47+T47+U47+V47+W47</f>
        <v>9.5</v>
      </c>
      <c r="AB47" s="0" t="str">
        <f aca="false">IF(AA47&gt;14,"PASS","FAIL")</f>
        <v>FAIL</v>
      </c>
    </row>
    <row r="48" customFormat="false" ht="13.8" hidden="false" customHeight="false" outlineLevel="0" collapsed="false">
      <c r="A48" s="1" t="s">
        <v>221</v>
      </c>
      <c r="B48" s="1" t="s">
        <v>222</v>
      </c>
      <c r="C48" s="1" t="s">
        <v>223</v>
      </c>
      <c r="D48" s="1" t="s">
        <v>31</v>
      </c>
      <c r="E48" s="1" t="s">
        <v>203</v>
      </c>
      <c r="F48" s="1" t="s">
        <v>224</v>
      </c>
      <c r="G48" s="2" t="n">
        <v>20</v>
      </c>
      <c r="H48" s="2" t="n">
        <v>20</v>
      </c>
      <c r="I48" s="2" t="n">
        <v>20</v>
      </c>
      <c r="J48" s="2" t="n">
        <v>20</v>
      </c>
      <c r="K48" s="2" t="n">
        <v>20</v>
      </c>
      <c r="L48" s="2" t="n">
        <v>5</v>
      </c>
      <c r="M48" s="2" t="n">
        <v>10</v>
      </c>
      <c r="N48" s="2" t="n">
        <v>7.06</v>
      </c>
      <c r="O48" s="2" t="n">
        <v>10</v>
      </c>
      <c r="P48" s="2" t="n">
        <v>12</v>
      </c>
      <c r="Q48" s="2" t="n">
        <v>1</v>
      </c>
      <c r="R48" s="2" t="n">
        <v>1</v>
      </c>
      <c r="S48" s="2" t="n">
        <v>1</v>
      </c>
      <c r="T48" s="2" t="n">
        <v>1</v>
      </c>
      <c r="U48" s="2" t="n">
        <v>0.5</v>
      </c>
      <c r="V48" s="2" t="n">
        <v>0.5</v>
      </c>
      <c r="W48" s="2" t="n">
        <v>1</v>
      </c>
      <c r="X48" s="3" t="n">
        <f aca="false">(N48*3.5)/20+(P48*3.5)/18</f>
        <v>3.56883333333333</v>
      </c>
      <c r="Y48" s="3" t="n">
        <f aca="false">(G48*0.875)/20+(H48*0.875)/20+(I48*0.875)/20+(J48*0.875)/20+(K48*0.875)/20+(L48*0.875)/6+(M48*0.875)/10+(O48*0.875)/10</f>
        <v>6.85416666666667</v>
      </c>
      <c r="Z48" s="2" t="n">
        <f aca="false">Q48+R48+S48+T48+U48+V48+W48</f>
        <v>6</v>
      </c>
      <c r="AA48" s="2" t="n">
        <f aca="false">(N48*3.5)/20+(P48*3.5)/18+(G48*0.875)/20+(H48*0.875)/20+(I48*0.875)/20+(J48*0.875)/20+(K48*0.875)/20+(L48*0.875)/6+(M48*0.875)/10+(O48*0.875)/10+Q48+R48+S48+T48+U48+V48+W48</f>
        <v>16.423</v>
      </c>
      <c r="AB48" s="0" t="str">
        <f aca="false">IF(AA48&gt;14,"PASS","FAIL")</f>
        <v>PASS</v>
      </c>
    </row>
    <row r="49" customFormat="false" ht="13.8" hidden="false" customHeight="false" outlineLevel="0" collapsed="false">
      <c r="A49" s="1" t="s">
        <v>225</v>
      </c>
      <c r="B49" s="1" t="s">
        <v>226</v>
      </c>
      <c r="C49" s="1" t="s">
        <v>227</v>
      </c>
      <c r="D49" s="1" t="s">
        <v>31</v>
      </c>
      <c r="E49" s="1" t="s">
        <v>203</v>
      </c>
      <c r="F49" s="1" t="s">
        <v>228</v>
      </c>
      <c r="G49" s="2" t="n">
        <v>20</v>
      </c>
      <c r="H49" s="2" t="n">
        <v>0</v>
      </c>
      <c r="I49" s="2" t="n">
        <v>20</v>
      </c>
      <c r="J49" s="2" t="n">
        <v>20</v>
      </c>
      <c r="K49" s="2" t="n">
        <v>20</v>
      </c>
      <c r="L49" s="2" t="n">
        <v>5</v>
      </c>
      <c r="M49" s="2" t="n">
        <v>10</v>
      </c>
      <c r="N49" s="2" t="n">
        <v>11.76</v>
      </c>
      <c r="O49" s="2" t="n">
        <v>10</v>
      </c>
      <c r="P49" s="2" t="n">
        <v>11</v>
      </c>
      <c r="Q49" s="2" t="n">
        <v>1</v>
      </c>
      <c r="R49" s="2" t="n">
        <v>1</v>
      </c>
      <c r="S49" s="2" t="n">
        <v>1</v>
      </c>
      <c r="T49" s="2" t="n">
        <v>1</v>
      </c>
      <c r="U49" s="2" t="n">
        <v>0.5</v>
      </c>
      <c r="V49" s="2" t="n">
        <v>0.5</v>
      </c>
      <c r="W49" s="2" t="n">
        <v>1</v>
      </c>
      <c r="X49" s="3" t="n">
        <f aca="false">(N49*3.5)/20+(P49*3.5)/18</f>
        <v>4.19688888888889</v>
      </c>
      <c r="Y49" s="3" t="n">
        <f aca="false">(G49*0.875)/20+(H49*0.875)/20+(I49*0.875)/20+(J49*0.875)/20+(K49*0.875)/20+(L49*0.875)/6+(M49*0.875)/10+(O49*0.875)/10</f>
        <v>5.97916666666667</v>
      </c>
      <c r="Z49" s="2" t="n">
        <f aca="false">Q49+R49+S49+T49+U49+V49+W49</f>
        <v>6</v>
      </c>
      <c r="AA49" s="2" t="n">
        <f aca="false">(N49*3.5)/20+(P49*3.5)/18+(G49*0.875)/20+(H49*0.875)/20+(I49*0.875)/20+(J49*0.875)/20+(K49*0.875)/20+(L49*0.875)/6+(M49*0.875)/10+(O49*0.875)/10+Q49+R49+S49+T49+U49+V49+W49</f>
        <v>16.1760555555556</v>
      </c>
      <c r="AB49" s="0" t="str">
        <f aca="false">IF(AA49&gt;14,"PASS","FAIL")</f>
        <v>PASS</v>
      </c>
    </row>
    <row r="50" customFormat="false" ht="13.8" hidden="false" customHeight="false" outlineLevel="0" collapsed="false">
      <c r="A50" s="1" t="s">
        <v>229</v>
      </c>
      <c r="B50" s="1" t="s">
        <v>230</v>
      </c>
      <c r="C50" s="1" t="s">
        <v>231</v>
      </c>
      <c r="D50" s="1" t="s">
        <v>31</v>
      </c>
      <c r="E50" s="1" t="s">
        <v>203</v>
      </c>
      <c r="F50" s="1" t="s">
        <v>232</v>
      </c>
      <c r="G50" s="2" t="n">
        <v>20</v>
      </c>
      <c r="H50" s="2" t="n">
        <v>20</v>
      </c>
      <c r="I50" s="2" t="n">
        <v>20</v>
      </c>
      <c r="J50" s="2" t="n">
        <v>20</v>
      </c>
      <c r="K50" s="2" t="n">
        <v>20</v>
      </c>
      <c r="L50" s="2" t="n">
        <v>6</v>
      </c>
      <c r="M50" s="2" t="n">
        <v>10</v>
      </c>
      <c r="N50" s="2" t="n">
        <v>5.88</v>
      </c>
      <c r="O50" s="2" t="n">
        <v>0</v>
      </c>
      <c r="P50" s="2" t="n">
        <v>9</v>
      </c>
      <c r="Q50" s="2" t="n">
        <v>1</v>
      </c>
      <c r="R50" s="2" t="n">
        <v>1</v>
      </c>
      <c r="S50" s="2" t="n">
        <v>1</v>
      </c>
      <c r="T50" s="2" t="n">
        <v>1</v>
      </c>
      <c r="U50" s="2" t="n">
        <v>0.5</v>
      </c>
      <c r="V50" s="2" t="n">
        <v>0.5</v>
      </c>
      <c r="W50" s="2" t="n">
        <v>1</v>
      </c>
      <c r="X50" s="3" t="n">
        <f aca="false">(N50*3.5)/20+(P50*3.5)/18</f>
        <v>2.779</v>
      </c>
      <c r="Y50" s="3" t="n">
        <f aca="false">(G50*0.875)/20+(H50*0.875)/20+(I50*0.875)/20+(J50*0.875)/20+(K50*0.875)/20+(L50*0.875)/6+(M50*0.875)/10+(O50*0.875)/10</f>
        <v>6.125</v>
      </c>
      <c r="Z50" s="2" t="n">
        <f aca="false">Q50+R50+S50+T50+U50+V50+W50</f>
        <v>6</v>
      </c>
      <c r="AA50" s="2" t="n">
        <f aca="false">(N50*3.5)/20+(P50*3.5)/18+(G50*0.875)/20+(H50*0.875)/20+(I50*0.875)/20+(J50*0.875)/20+(K50*0.875)/20+(L50*0.875)/6+(M50*0.875)/10+(O50*0.875)/10+Q50+R50+S50+T50+U50+V50+W50</f>
        <v>14.904</v>
      </c>
      <c r="AB50" s="0" t="str">
        <f aca="false">IF(AA50&gt;14,"PASS","FAIL")</f>
        <v>PASS</v>
      </c>
    </row>
    <row r="51" customFormat="false" ht="13.8" hidden="false" customHeight="false" outlineLevel="0" collapsed="false">
      <c r="A51" s="1" t="s">
        <v>233</v>
      </c>
      <c r="B51" s="1" t="s">
        <v>234</v>
      </c>
      <c r="C51" s="1" t="s">
        <v>235</v>
      </c>
      <c r="D51" s="1" t="s">
        <v>31</v>
      </c>
      <c r="E51" s="1" t="s">
        <v>203</v>
      </c>
      <c r="F51" s="1" t="s">
        <v>236</v>
      </c>
      <c r="G51" s="2" t="n">
        <v>20</v>
      </c>
      <c r="H51" s="2" t="n">
        <v>20</v>
      </c>
      <c r="I51" s="2" t="n">
        <v>20</v>
      </c>
      <c r="J51" s="2" t="n">
        <v>20</v>
      </c>
      <c r="K51" s="2" t="n">
        <v>20</v>
      </c>
      <c r="L51" s="2" t="n">
        <v>5</v>
      </c>
      <c r="M51" s="2" t="n">
        <v>10</v>
      </c>
      <c r="N51" s="2" t="n">
        <v>11.76</v>
      </c>
      <c r="O51" s="2" t="n">
        <v>10</v>
      </c>
      <c r="P51" s="2" t="n">
        <v>16</v>
      </c>
      <c r="Q51" s="2" t="n">
        <v>1</v>
      </c>
      <c r="R51" s="2" t="n">
        <v>1</v>
      </c>
      <c r="S51" s="2" t="n">
        <v>1</v>
      </c>
      <c r="T51" s="2" t="n">
        <v>1</v>
      </c>
      <c r="U51" s="2" t="n">
        <v>0.5</v>
      </c>
      <c r="V51" s="2" t="n">
        <v>0.5</v>
      </c>
      <c r="W51" s="2" t="n">
        <v>1</v>
      </c>
      <c r="X51" s="3" t="n">
        <f aca="false">(N51*3.5)/20+(P51*3.5)/18</f>
        <v>5.16911111111111</v>
      </c>
      <c r="Y51" s="3" t="n">
        <f aca="false">(G51*0.875)/20+(H51*0.875)/20+(I51*0.875)/20+(J51*0.875)/20+(K51*0.875)/20+(L51*0.875)/6+(M51*0.875)/10+(O51*0.875)/10</f>
        <v>6.85416666666667</v>
      </c>
      <c r="Z51" s="2" t="n">
        <f aca="false">Q51+R51+S51+T51+U51+V51+W51</f>
        <v>6</v>
      </c>
      <c r="AA51" s="2" t="n">
        <f aca="false">(N51*3.5)/20+(P51*3.5)/18+(G51*0.875)/20+(H51*0.875)/20+(I51*0.875)/20+(J51*0.875)/20+(K51*0.875)/20+(L51*0.875)/6+(M51*0.875)/10+(O51*0.875)/10+Q51+R51+S51+T51+U51+V51+W51</f>
        <v>18.0232777777778</v>
      </c>
      <c r="AB51" s="0" t="str">
        <f aca="false">IF(AA51&gt;14,"PASS","FAIL")</f>
        <v>PASS</v>
      </c>
    </row>
    <row r="52" customFormat="false" ht="13.8" hidden="false" customHeight="false" outlineLevel="0" collapsed="false">
      <c r="A52" s="1" t="s">
        <v>237</v>
      </c>
      <c r="B52" s="1" t="s">
        <v>238</v>
      </c>
      <c r="C52" s="1" t="s">
        <v>239</v>
      </c>
      <c r="D52" s="1" t="s">
        <v>31</v>
      </c>
      <c r="E52" s="1" t="s">
        <v>203</v>
      </c>
      <c r="F52" s="1" t="s">
        <v>240</v>
      </c>
      <c r="G52" s="2" t="n">
        <v>20</v>
      </c>
      <c r="H52" s="2" t="n">
        <v>20</v>
      </c>
      <c r="I52" s="2" t="n">
        <v>20</v>
      </c>
      <c r="J52" s="2" t="n">
        <v>20</v>
      </c>
      <c r="K52" s="2" t="n">
        <v>20</v>
      </c>
      <c r="L52" s="2" t="n">
        <v>6</v>
      </c>
      <c r="M52" s="2" t="n">
        <v>10</v>
      </c>
      <c r="N52" s="2" t="n">
        <v>9.41</v>
      </c>
      <c r="O52" s="2" t="n">
        <v>10</v>
      </c>
      <c r="P52" s="2" t="n">
        <v>7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0.5</v>
      </c>
      <c r="V52" s="2" t="n">
        <v>0.5</v>
      </c>
      <c r="W52" s="2" t="n">
        <v>1</v>
      </c>
      <c r="X52" s="3" t="n">
        <f aca="false">(N52*3.5)/20+(P52*3.5)/18</f>
        <v>3.00786111111111</v>
      </c>
      <c r="Y52" s="3" t="n">
        <f aca="false">(G52*0.875)/20+(H52*0.875)/20+(I52*0.875)/20+(J52*0.875)/20+(K52*0.875)/20+(L52*0.875)/6+(M52*0.875)/10+(O52*0.875)/10</f>
        <v>7</v>
      </c>
      <c r="Z52" s="2" t="n">
        <f aca="false">Q52+R52+S52+T52+U52+V52+W52</f>
        <v>6</v>
      </c>
      <c r="AA52" s="2" t="n">
        <f aca="false">(N52*3.5)/20+(P52*3.5)/18+(G52*0.875)/20+(H52*0.875)/20+(I52*0.875)/20+(J52*0.875)/20+(K52*0.875)/20+(L52*0.875)/6+(M52*0.875)/10+(O52*0.875)/10+Q52+R52+S52+T52+U52+V52+W52</f>
        <v>16.0078611111111</v>
      </c>
      <c r="AB52" s="0" t="str">
        <f aca="false">IF(AA52&gt;14,"PASS","FAIL")</f>
        <v>PASS</v>
      </c>
    </row>
    <row r="53" customFormat="false" ht="13.8" hidden="false" customHeight="false" outlineLevel="0" collapsed="false">
      <c r="A53" s="1" t="s">
        <v>241</v>
      </c>
      <c r="B53" s="1" t="s">
        <v>242</v>
      </c>
      <c r="C53" s="1" t="s">
        <v>243</v>
      </c>
      <c r="D53" s="1" t="s">
        <v>31</v>
      </c>
      <c r="E53" s="1" t="s">
        <v>203</v>
      </c>
      <c r="F53" s="1" t="s">
        <v>244</v>
      </c>
      <c r="G53" s="2" t="n">
        <v>20</v>
      </c>
      <c r="H53" s="2" t="n">
        <v>20</v>
      </c>
      <c r="I53" s="2" t="n">
        <v>20</v>
      </c>
      <c r="J53" s="2" t="n">
        <v>0</v>
      </c>
      <c r="K53" s="2" t="n">
        <v>20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0.5</v>
      </c>
      <c r="V53" s="2" t="n">
        <v>0.5</v>
      </c>
      <c r="W53" s="2" t="n">
        <v>1</v>
      </c>
      <c r="X53" s="3" t="n">
        <f aca="false">(N53*3.5)/20+(P53*3.5)/18</f>
        <v>0</v>
      </c>
      <c r="Y53" s="3" t="n">
        <f aca="false">(G53*0.875)/20+(H53*0.875)/20+(I53*0.875)/20+(J53*0.875)/20+(K53*0.875)/20+(L53*0.875)/6+(M53*0.875)/10+(O53*0.875)/10</f>
        <v>3.5</v>
      </c>
      <c r="Z53" s="2" t="n">
        <f aca="false">Q53+R53+S53+T53+U53+V53+W53</f>
        <v>6</v>
      </c>
      <c r="AA53" s="2" t="n">
        <f aca="false">(N53*3.5)/20+(P53*3.5)/18+(G53*0.875)/20+(H53*0.875)/20+(I53*0.875)/20+(J53*0.875)/20+(K53*0.875)/20+(L53*0.875)/6+(M53*0.875)/10+(O53*0.875)/10+Q53+R53+S53+T53+U53+V53+W53</f>
        <v>9.5</v>
      </c>
      <c r="AB53" s="0" t="str">
        <f aca="false">IF(AA53&gt;14,"PASS","FAIL")</f>
        <v>FAIL</v>
      </c>
    </row>
    <row r="54" customFormat="false" ht="13.8" hidden="false" customHeight="false" outlineLevel="0" collapsed="false">
      <c r="A54" s="1" t="s">
        <v>245</v>
      </c>
      <c r="B54" s="1" t="s">
        <v>246</v>
      </c>
      <c r="C54" s="1" t="s">
        <v>247</v>
      </c>
      <c r="D54" s="1" t="s">
        <v>31</v>
      </c>
      <c r="E54" s="1" t="s">
        <v>203</v>
      </c>
      <c r="F54" s="1" t="s">
        <v>248</v>
      </c>
      <c r="G54" s="2" t="n">
        <v>20</v>
      </c>
      <c r="H54" s="2" t="n">
        <v>20</v>
      </c>
      <c r="I54" s="2" t="n">
        <v>20</v>
      </c>
      <c r="J54" s="2" t="n">
        <v>20</v>
      </c>
      <c r="K54" s="2" t="n">
        <v>20</v>
      </c>
      <c r="L54" s="2" t="n">
        <v>6</v>
      </c>
      <c r="M54" s="2" t="n">
        <v>10</v>
      </c>
      <c r="N54" s="2" t="n">
        <v>3.53</v>
      </c>
      <c r="O54" s="2" t="n">
        <v>10</v>
      </c>
      <c r="P54" s="2" t="n">
        <v>14</v>
      </c>
      <c r="Q54" s="2" t="n">
        <v>1</v>
      </c>
      <c r="R54" s="2" t="n">
        <v>1</v>
      </c>
      <c r="S54" s="2" t="n">
        <v>1</v>
      </c>
      <c r="T54" s="2" t="n">
        <v>1</v>
      </c>
      <c r="U54" s="2" t="n">
        <v>0.5</v>
      </c>
      <c r="V54" s="2" t="n">
        <v>0.5</v>
      </c>
      <c r="W54" s="2" t="n">
        <v>1</v>
      </c>
      <c r="X54" s="3" t="n">
        <f aca="false">(N54*3.5)/20+(P54*3.5)/18</f>
        <v>3.33997222222222</v>
      </c>
      <c r="Y54" s="3" t="n">
        <f aca="false">(G54*0.875)/20+(H54*0.875)/20+(I54*0.875)/20+(J54*0.875)/20+(K54*0.875)/20+(L54*0.875)/6+(M54*0.875)/10+(O54*0.875)/10</f>
        <v>7</v>
      </c>
      <c r="Z54" s="2" t="n">
        <f aca="false">Q54+R54+S54+T54+U54+V54+W54</f>
        <v>6</v>
      </c>
      <c r="AA54" s="2" t="n">
        <f aca="false">(N54*3.5)/20+(P54*3.5)/18+(G54*0.875)/20+(H54*0.875)/20+(I54*0.875)/20+(J54*0.875)/20+(K54*0.875)/20+(L54*0.875)/6+(M54*0.875)/10+(O54*0.875)/10+Q54+R54+S54+T54+U54+V54+W54</f>
        <v>16.3399722222222</v>
      </c>
      <c r="AB54" s="0" t="str">
        <f aca="false">IF(AA54&gt;14,"PASS","FAIL")</f>
        <v>PASS</v>
      </c>
    </row>
    <row r="55" customFormat="false" ht="13.8" hidden="false" customHeight="false" outlineLevel="0" collapsed="false">
      <c r="A55" s="1" t="s">
        <v>249</v>
      </c>
      <c r="B55" s="1" t="s">
        <v>250</v>
      </c>
      <c r="C55" s="1" t="s">
        <v>251</v>
      </c>
      <c r="D55" s="1" t="s">
        <v>31</v>
      </c>
      <c r="E55" s="1" t="s">
        <v>203</v>
      </c>
      <c r="F55" s="1" t="s">
        <v>252</v>
      </c>
      <c r="G55" s="2" t="n">
        <v>20</v>
      </c>
      <c r="H55" s="2" t="n">
        <v>20</v>
      </c>
      <c r="I55" s="2" t="n">
        <v>20</v>
      </c>
      <c r="J55" s="2" t="n">
        <v>20</v>
      </c>
      <c r="K55" s="2" t="n">
        <v>20</v>
      </c>
      <c r="L55" s="2" t="n">
        <v>6</v>
      </c>
      <c r="M55" s="2" t="n">
        <v>10</v>
      </c>
      <c r="N55" s="2" t="n">
        <v>12.94</v>
      </c>
      <c r="O55" s="2" t="n">
        <v>10</v>
      </c>
      <c r="P55" s="2" t="n">
        <v>10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0.5</v>
      </c>
      <c r="V55" s="2" t="n">
        <v>0.5</v>
      </c>
      <c r="W55" s="2" t="n">
        <v>1</v>
      </c>
      <c r="X55" s="3" t="n">
        <f aca="false">(N55*3.5)/20+(P55*3.5)/18</f>
        <v>4.20894444444444</v>
      </c>
      <c r="Y55" s="3" t="n">
        <f aca="false">(G55*0.875)/20+(H55*0.875)/20+(I55*0.875)/20+(J55*0.875)/20+(K55*0.875)/20+(L55*0.875)/6+(M55*0.875)/10+(O55*0.875)/10</f>
        <v>7</v>
      </c>
      <c r="Z55" s="2" t="n">
        <f aca="false">Q55+R55+S55+T55+U55+V55+W55</f>
        <v>6</v>
      </c>
      <c r="AA55" s="2" t="n">
        <f aca="false">(N55*3.5)/20+(P55*3.5)/18+(G55*0.875)/20+(H55*0.875)/20+(I55*0.875)/20+(J55*0.875)/20+(K55*0.875)/20+(L55*0.875)/6+(M55*0.875)/10+(O55*0.875)/10+Q55+R55+S55+T55+U55+V55+W55</f>
        <v>17.2089444444444</v>
      </c>
      <c r="AB55" s="0" t="str">
        <f aca="false">IF(AA55&gt;14,"PASS","FAIL")</f>
        <v>PASS</v>
      </c>
    </row>
    <row r="56" customFormat="false" ht="13.8" hidden="false" customHeight="false" outlineLevel="0" collapsed="false">
      <c r="A56" s="1" t="s">
        <v>253</v>
      </c>
      <c r="B56" s="1" t="s">
        <v>254</v>
      </c>
      <c r="C56" s="1" t="s">
        <v>255</v>
      </c>
      <c r="D56" s="1" t="s">
        <v>31</v>
      </c>
      <c r="E56" s="1" t="s">
        <v>203</v>
      </c>
      <c r="F56" s="1" t="s">
        <v>256</v>
      </c>
      <c r="G56" s="2" t="n">
        <v>20</v>
      </c>
      <c r="H56" s="2" t="n">
        <v>20</v>
      </c>
      <c r="I56" s="2" t="n">
        <v>20</v>
      </c>
      <c r="J56" s="2" t="n">
        <v>20</v>
      </c>
      <c r="K56" s="2" t="n">
        <v>20</v>
      </c>
      <c r="L56" s="2" t="n">
        <v>5</v>
      </c>
      <c r="M56" s="2" t="n">
        <v>10</v>
      </c>
      <c r="N56" s="2" t="n">
        <v>4.71</v>
      </c>
      <c r="O56" s="2" t="n">
        <v>10</v>
      </c>
      <c r="P56" s="2" t="n">
        <v>13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0.5</v>
      </c>
      <c r="V56" s="2" t="n">
        <v>0.5</v>
      </c>
      <c r="W56" s="2" t="n">
        <v>1</v>
      </c>
      <c r="X56" s="3" t="n">
        <f aca="false">(N56*3.5)/20+(P56*3.5)/18</f>
        <v>3.35202777777778</v>
      </c>
      <c r="Y56" s="3" t="n">
        <f aca="false">(G56*0.875)/20+(H56*0.875)/20+(I56*0.875)/20+(J56*0.875)/20+(K56*0.875)/20+(L56*0.875)/6+(M56*0.875)/10+(O56*0.875)/10</f>
        <v>6.85416666666667</v>
      </c>
      <c r="Z56" s="2" t="n">
        <f aca="false">Q56+R56+S56+T56+U56+V56+W56</f>
        <v>6</v>
      </c>
      <c r="AA56" s="2" t="n">
        <f aca="false">(N56*3.5)/20+(P56*3.5)/18+(G56*0.875)/20+(H56*0.875)/20+(I56*0.875)/20+(J56*0.875)/20+(K56*0.875)/20+(L56*0.875)/6+(M56*0.875)/10+(O56*0.875)/10+Q56+R56+S56+T56+U56+V56+W56</f>
        <v>16.2061944444444</v>
      </c>
      <c r="AB56" s="0" t="str">
        <f aca="false">IF(AA56&gt;14,"PASS","FAIL")</f>
        <v>PASS</v>
      </c>
    </row>
    <row r="57" customFormat="false" ht="13.8" hidden="false" customHeight="false" outlineLevel="0" collapsed="false">
      <c r="A57" s="1" t="s">
        <v>257</v>
      </c>
      <c r="B57" s="1" t="s">
        <v>258</v>
      </c>
      <c r="C57" s="1" t="s">
        <v>259</v>
      </c>
      <c r="D57" s="1" t="s">
        <v>31</v>
      </c>
      <c r="E57" s="1" t="s">
        <v>203</v>
      </c>
      <c r="F57" s="1" t="s">
        <v>260</v>
      </c>
      <c r="G57" s="2" t="n">
        <v>20</v>
      </c>
      <c r="H57" s="2" t="n">
        <v>20</v>
      </c>
      <c r="I57" s="2" t="n">
        <v>20</v>
      </c>
      <c r="J57" s="2" t="n">
        <v>20</v>
      </c>
      <c r="K57" s="2" t="n">
        <v>20</v>
      </c>
      <c r="L57" s="2" t="n">
        <v>5</v>
      </c>
      <c r="M57" s="2" t="n">
        <v>10</v>
      </c>
      <c r="N57" s="2" t="n">
        <v>5.88</v>
      </c>
      <c r="O57" s="2" t="n">
        <v>10</v>
      </c>
      <c r="P57" s="2" t="n">
        <v>11</v>
      </c>
      <c r="Q57" s="2" t="n">
        <v>1</v>
      </c>
      <c r="R57" s="2" t="n">
        <v>1</v>
      </c>
      <c r="S57" s="2" t="n">
        <v>1</v>
      </c>
      <c r="T57" s="2" t="n">
        <v>1</v>
      </c>
      <c r="U57" s="2" t="n">
        <v>0.5</v>
      </c>
      <c r="V57" s="2" t="n">
        <v>0.5</v>
      </c>
      <c r="W57" s="2" t="n">
        <v>1</v>
      </c>
      <c r="X57" s="3" t="n">
        <f aca="false">(N57*3.5)/20+(P57*3.5)/18</f>
        <v>3.16788888888889</v>
      </c>
      <c r="Y57" s="3" t="n">
        <f aca="false">(G57*0.875)/20+(H57*0.875)/20+(I57*0.875)/20+(J57*0.875)/20+(K57*0.875)/20+(L57*0.875)/6+(M57*0.875)/10+(O57*0.875)/10</f>
        <v>6.85416666666667</v>
      </c>
      <c r="Z57" s="2" t="n">
        <f aca="false">Q57+R57+S57+T57+U57+V57+W57</f>
        <v>6</v>
      </c>
      <c r="AA57" s="2" t="n">
        <f aca="false">(N57*3.5)/20+(P57*3.5)/18+(G57*0.875)/20+(H57*0.875)/20+(I57*0.875)/20+(J57*0.875)/20+(K57*0.875)/20+(L57*0.875)/6+(M57*0.875)/10+(O57*0.875)/10+Q57+R57+S57+T57+U57+V57+W57</f>
        <v>16.0220555555556</v>
      </c>
      <c r="AB57" s="0" t="str">
        <f aca="false">IF(AA57&gt;14,"PASS","FAIL")</f>
        <v>PASS</v>
      </c>
    </row>
    <row r="58" customFormat="false" ht="13.8" hidden="false" customHeight="false" outlineLevel="0" collapsed="false">
      <c r="A58" s="1" t="s">
        <v>261</v>
      </c>
      <c r="B58" s="1" t="s">
        <v>262</v>
      </c>
      <c r="C58" s="1" t="s">
        <v>263</v>
      </c>
      <c r="D58" s="1" t="s">
        <v>31</v>
      </c>
      <c r="E58" s="1" t="s">
        <v>203</v>
      </c>
      <c r="F58" s="1" t="s">
        <v>264</v>
      </c>
      <c r="G58" s="2" t="n">
        <v>20</v>
      </c>
      <c r="H58" s="2" t="n">
        <v>20</v>
      </c>
      <c r="I58" s="2" t="n">
        <v>20</v>
      </c>
      <c r="J58" s="2" t="n">
        <v>20</v>
      </c>
      <c r="K58" s="2" t="n">
        <v>0</v>
      </c>
      <c r="L58" s="2" t="n">
        <v>4</v>
      </c>
      <c r="M58" s="2" t="n">
        <v>10</v>
      </c>
      <c r="N58" s="2" t="n">
        <v>3.53</v>
      </c>
      <c r="O58" s="2" t="n">
        <v>10</v>
      </c>
      <c r="P58" s="2" t="n">
        <v>6</v>
      </c>
      <c r="Q58" s="2" t="n">
        <v>1</v>
      </c>
      <c r="R58" s="2" t="n">
        <v>1</v>
      </c>
      <c r="S58" s="2" t="n">
        <v>1</v>
      </c>
      <c r="T58" s="2" t="n">
        <v>1</v>
      </c>
      <c r="U58" s="2" t="n">
        <v>0.5</v>
      </c>
      <c r="V58" s="2" t="n">
        <v>0.5</v>
      </c>
      <c r="W58" s="2" t="n">
        <v>1</v>
      </c>
      <c r="X58" s="3" t="n">
        <f aca="false">(N58*3.5)/20+(P58*3.5)/18</f>
        <v>1.78441666666667</v>
      </c>
      <c r="Y58" s="3" t="n">
        <f aca="false">(G58*0.875)/20+(H58*0.875)/20+(I58*0.875)/20+(J58*0.875)/20+(K58*0.875)/20+(L58*0.875)/6+(M58*0.875)/10+(O58*0.875)/10</f>
        <v>5.83333333333333</v>
      </c>
      <c r="Z58" s="2" t="n">
        <f aca="false">Q58+R58+S58+T58+U58+V58+W58</f>
        <v>6</v>
      </c>
      <c r="AA58" s="2" t="n">
        <f aca="false">(N58*3.5)/20+(P58*3.5)/18+(G58*0.875)/20+(H58*0.875)/20+(I58*0.875)/20+(J58*0.875)/20+(K58*0.875)/20+(L58*0.875)/6+(M58*0.875)/10+(O58*0.875)/10+Q58+R58+S58+T58+U58+V58+W58</f>
        <v>13.61775</v>
      </c>
      <c r="AB58" s="0" t="str">
        <f aca="false">IF(AA58&gt;14,"PASS","FAIL")</f>
        <v>FAIL</v>
      </c>
    </row>
    <row r="59" customFormat="false" ht="13.8" hidden="false" customHeight="false" outlineLevel="0" collapsed="false">
      <c r="A59" s="1" t="s">
        <v>265</v>
      </c>
      <c r="B59" s="1" t="s">
        <v>266</v>
      </c>
      <c r="C59" s="1" t="s">
        <v>267</v>
      </c>
      <c r="D59" s="1" t="s">
        <v>31</v>
      </c>
      <c r="E59" s="1" t="s">
        <v>203</v>
      </c>
      <c r="F59" s="1" t="s">
        <v>268</v>
      </c>
      <c r="G59" s="2" t="n">
        <v>20</v>
      </c>
      <c r="H59" s="2" t="n">
        <v>20</v>
      </c>
      <c r="I59" s="2" t="n">
        <v>20</v>
      </c>
      <c r="J59" s="2" t="n">
        <v>20</v>
      </c>
      <c r="K59" s="2" t="n">
        <v>20</v>
      </c>
      <c r="L59" s="2" t="n">
        <v>6</v>
      </c>
      <c r="M59" s="2" t="n">
        <v>10</v>
      </c>
      <c r="N59" s="2" t="n">
        <v>5.88</v>
      </c>
      <c r="O59" s="2" t="n">
        <v>10</v>
      </c>
      <c r="P59" s="2" t="n">
        <v>9</v>
      </c>
      <c r="Q59" s="2" t="n">
        <v>1</v>
      </c>
      <c r="R59" s="2" t="n">
        <v>1</v>
      </c>
      <c r="S59" s="2" t="n">
        <v>1</v>
      </c>
      <c r="T59" s="2" t="n">
        <v>1</v>
      </c>
      <c r="U59" s="2" t="n">
        <v>0.5</v>
      </c>
      <c r="V59" s="2" t="n">
        <v>0.5</v>
      </c>
      <c r="W59" s="2" t="n">
        <v>1</v>
      </c>
      <c r="X59" s="3" t="n">
        <f aca="false">(N59*3.5)/20+(P59*3.5)/18</f>
        <v>2.779</v>
      </c>
      <c r="Y59" s="3" t="n">
        <f aca="false">(G59*0.875)/20+(H59*0.875)/20+(I59*0.875)/20+(J59*0.875)/20+(K59*0.875)/20+(L59*0.875)/6+(M59*0.875)/10+(O59*0.875)/10</f>
        <v>7</v>
      </c>
      <c r="Z59" s="2" t="n">
        <f aca="false">Q59+R59+S59+T59+U59+V59+W59</f>
        <v>6</v>
      </c>
      <c r="AA59" s="2" t="n">
        <f aca="false">(N59*3.5)/20+(P59*3.5)/18+(G59*0.875)/20+(H59*0.875)/20+(I59*0.875)/20+(J59*0.875)/20+(K59*0.875)/20+(L59*0.875)/6+(M59*0.875)/10+(O59*0.875)/10+Q59+R59+S59+T59+U59+V59+W59</f>
        <v>15.779</v>
      </c>
      <c r="AB59" s="0" t="str">
        <f aca="false">IF(AA59&gt;14,"PASS","FAIL")</f>
        <v>PASS</v>
      </c>
    </row>
    <row r="60" customFormat="false" ht="13.8" hidden="false" customHeight="false" outlineLevel="0" collapsed="false">
      <c r="A60" s="1" t="s">
        <v>269</v>
      </c>
      <c r="B60" s="1" t="s">
        <v>270</v>
      </c>
      <c r="C60" s="1" t="s">
        <v>271</v>
      </c>
      <c r="D60" s="1" t="s">
        <v>31</v>
      </c>
      <c r="E60" s="1" t="s">
        <v>203</v>
      </c>
      <c r="F60" s="1" t="s">
        <v>272</v>
      </c>
      <c r="G60" s="2" t="n">
        <v>0</v>
      </c>
      <c r="H60" s="2" t="n">
        <v>20</v>
      </c>
      <c r="I60" s="2" t="n">
        <v>20</v>
      </c>
      <c r="J60" s="2" t="n">
        <v>20</v>
      </c>
      <c r="K60" s="2" t="n">
        <v>20</v>
      </c>
      <c r="L60" s="2" t="n">
        <v>6</v>
      </c>
      <c r="M60" s="2" t="n">
        <v>10</v>
      </c>
      <c r="N60" s="2" t="n">
        <v>11.76</v>
      </c>
      <c r="O60" s="2" t="n">
        <v>10</v>
      </c>
      <c r="P60" s="2" t="n">
        <v>13</v>
      </c>
      <c r="Q60" s="2" t="n">
        <v>1</v>
      </c>
      <c r="R60" s="2" t="n">
        <v>1</v>
      </c>
      <c r="S60" s="2" t="n">
        <v>1</v>
      </c>
      <c r="T60" s="2" t="n">
        <v>1</v>
      </c>
      <c r="U60" s="2" t="n">
        <v>0.5</v>
      </c>
      <c r="V60" s="2" t="n">
        <v>0.5</v>
      </c>
      <c r="W60" s="2" t="n">
        <v>1</v>
      </c>
      <c r="X60" s="3" t="n">
        <f aca="false">(N60*3.5)/20+(P60*3.5)/18</f>
        <v>4.58577777777778</v>
      </c>
      <c r="Y60" s="3" t="n">
        <f aca="false">(G60*0.875)/20+(H60*0.875)/20+(I60*0.875)/20+(J60*0.875)/20+(K60*0.875)/20+(L60*0.875)/6+(M60*0.875)/10+(O60*0.875)/10</f>
        <v>6.125</v>
      </c>
      <c r="Z60" s="2" t="n">
        <f aca="false">Q60+R60+S60+T60+U60+V60+W60</f>
        <v>6</v>
      </c>
      <c r="AA60" s="2" t="n">
        <f aca="false">(N60*3.5)/20+(P60*3.5)/18+(G60*0.875)/20+(H60*0.875)/20+(I60*0.875)/20+(J60*0.875)/20+(K60*0.875)/20+(L60*0.875)/6+(M60*0.875)/10+(O60*0.875)/10+Q60+R60+S60+T60+U60+V60+W60</f>
        <v>16.7107777777778</v>
      </c>
      <c r="AB60" s="0" t="str">
        <f aca="false">IF(AA60&gt;14,"PASS","FAIL")</f>
        <v>PASS</v>
      </c>
    </row>
    <row r="61" customFormat="false" ht="13.8" hidden="false" customHeight="false" outlineLevel="0" collapsed="false">
      <c r="A61" s="1" t="s">
        <v>273</v>
      </c>
      <c r="B61" s="1" t="s">
        <v>274</v>
      </c>
      <c r="C61" s="1" t="s">
        <v>275</v>
      </c>
      <c r="D61" s="1" t="s">
        <v>31</v>
      </c>
      <c r="E61" s="1" t="s">
        <v>203</v>
      </c>
      <c r="F61" s="1" t="s">
        <v>276</v>
      </c>
      <c r="G61" s="2" t="n">
        <v>20</v>
      </c>
      <c r="H61" s="2" t="n">
        <v>20</v>
      </c>
      <c r="I61" s="2" t="n">
        <v>0</v>
      </c>
      <c r="J61" s="2" t="n">
        <v>20</v>
      </c>
      <c r="K61" s="2" t="n">
        <v>20</v>
      </c>
      <c r="L61" s="2" t="n">
        <v>3</v>
      </c>
      <c r="M61" s="2" t="n">
        <v>10</v>
      </c>
      <c r="N61" s="2" t="n">
        <v>8.24</v>
      </c>
      <c r="O61" s="2" t="n">
        <v>0</v>
      </c>
      <c r="P61" s="2" t="n">
        <v>0</v>
      </c>
      <c r="Q61" s="2" t="n">
        <v>1</v>
      </c>
      <c r="R61" s="2" t="n">
        <v>1</v>
      </c>
      <c r="S61" s="2" t="n">
        <v>1</v>
      </c>
      <c r="T61" s="2" t="n">
        <v>1</v>
      </c>
      <c r="U61" s="2" t="n">
        <v>0.5</v>
      </c>
      <c r="V61" s="2" t="n">
        <v>0.5</v>
      </c>
      <c r="W61" s="2" t="n">
        <v>1</v>
      </c>
      <c r="X61" s="3" t="n">
        <f aca="false">(N61*3.5)/20+(P61*3.5)/18</f>
        <v>1.442</v>
      </c>
      <c r="Y61" s="3" t="n">
        <f aca="false">(G61*0.875)/20+(H61*0.875)/20+(I61*0.875)/20+(J61*0.875)/20+(K61*0.875)/20+(L61*0.875)/6+(M61*0.875)/10+(O61*0.875)/10</f>
        <v>4.8125</v>
      </c>
      <c r="Z61" s="2" t="n">
        <f aca="false">Q61+R61+S61+T61+U61+V61+W61</f>
        <v>6</v>
      </c>
      <c r="AA61" s="2" t="n">
        <f aca="false">(N61*3.5)/20+(P61*3.5)/18+(G61*0.875)/20+(H61*0.875)/20+(I61*0.875)/20+(J61*0.875)/20+(K61*0.875)/20+(L61*0.875)/6+(M61*0.875)/10+(O61*0.875)/10+Q61+R61+S61+T61+U61+V61+W61</f>
        <v>12.2545</v>
      </c>
      <c r="AB61" s="0" t="str">
        <f aca="false">IF(AA61&gt;14,"PASS","FAIL")</f>
        <v>FAIL</v>
      </c>
    </row>
    <row r="62" customFormat="false" ht="13.8" hidden="false" customHeight="false" outlineLevel="0" collapsed="false">
      <c r="A62" s="1" t="s">
        <v>277</v>
      </c>
      <c r="B62" s="1" t="s">
        <v>278</v>
      </c>
      <c r="C62" s="1" t="s">
        <v>279</v>
      </c>
      <c r="D62" s="1" t="s">
        <v>31</v>
      </c>
      <c r="E62" s="1" t="s">
        <v>203</v>
      </c>
      <c r="F62" s="1" t="s">
        <v>280</v>
      </c>
      <c r="G62" s="2" t="n">
        <v>20</v>
      </c>
      <c r="H62" s="2" t="n">
        <v>0</v>
      </c>
      <c r="I62" s="2" t="n">
        <v>20</v>
      </c>
      <c r="J62" s="2" t="n">
        <v>20</v>
      </c>
      <c r="K62" s="2" t="n">
        <v>20</v>
      </c>
      <c r="L62" s="2" t="n">
        <v>6</v>
      </c>
      <c r="M62" s="2" t="n">
        <v>10</v>
      </c>
      <c r="N62" s="2" t="n">
        <v>10.59</v>
      </c>
      <c r="O62" s="2" t="n">
        <v>10</v>
      </c>
      <c r="P62" s="2" t="n">
        <v>9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0.5</v>
      </c>
      <c r="V62" s="2" t="n">
        <v>0.5</v>
      </c>
      <c r="W62" s="2" t="n">
        <v>1</v>
      </c>
      <c r="X62" s="3" t="n">
        <f aca="false">(N62*3.5)/20+(P62*3.5)/18</f>
        <v>3.60325</v>
      </c>
      <c r="Y62" s="3" t="n">
        <f aca="false">(G62*0.875)/20+(H62*0.875)/20+(I62*0.875)/20+(J62*0.875)/20+(K62*0.875)/20+(L62*0.875)/6+(M62*0.875)/10+(O62*0.875)/10</f>
        <v>6.125</v>
      </c>
      <c r="Z62" s="2" t="n">
        <f aca="false">Q62+R62+S62+T62+U62+V62+W62</f>
        <v>6</v>
      </c>
      <c r="AA62" s="2" t="n">
        <f aca="false">(N62*3.5)/20+(P62*3.5)/18+(G62*0.875)/20+(H62*0.875)/20+(I62*0.875)/20+(J62*0.875)/20+(K62*0.875)/20+(L62*0.875)/6+(M62*0.875)/10+(O62*0.875)/10+Q62+R62+S62+T62+U62+V62+W62</f>
        <v>15.72825</v>
      </c>
      <c r="AB62" s="0" t="str">
        <f aca="false">IF(AA62&gt;14,"PASS","FAIL")</f>
        <v>PASS</v>
      </c>
    </row>
    <row r="63" customFormat="false" ht="13.8" hidden="false" customHeight="false" outlineLevel="0" collapsed="false">
      <c r="A63" s="1" t="s">
        <v>281</v>
      </c>
      <c r="B63" s="1" t="s">
        <v>282</v>
      </c>
      <c r="C63" s="1" t="s">
        <v>283</v>
      </c>
      <c r="D63" s="1" t="s">
        <v>31</v>
      </c>
      <c r="E63" s="1" t="s">
        <v>203</v>
      </c>
      <c r="F63" s="1" t="s">
        <v>284</v>
      </c>
      <c r="G63" s="2" t="n">
        <v>20</v>
      </c>
      <c r="H63" s="2" t="n">
        <v>20</v>
      </c>
      <c r="I63" s="2" t="n">
        <v>20</v>
      </c>
      <c r="J63" s="2" t="n">
        <v>20</v>
      </c>
      <c r="K63" s="2" t="n">
        <v>20</v>
      </c>
      <c r="L63" s="2" t="n">
        <v>6</v>
      </c>
      <c r="M63" s="2" t="n">
        <v>10</v>
      </c>
      <c r="N63" s="2" t="n">
        <v>3.53</v>
      </c>
      <c r="O63" s="2" t="n">
        <v>10</v>
      </c>
      <c r="P63" s="2" t="n">
        <v>16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0.5</v>
      </c>
      <c r="V63" s="2" t="n">
        <v>0.5</v>
      </c>
      <c r="W63" s="2" t="n">
        <v>1</v>
      </c>
      <c r="X63" s="3" t="n">
        <f aca="false">(N63*3.5)/20+(P63*3.5)/18</f>
        <v>3.72886111111111</v>
      </c>
      <c r="Y63" s="3" t="n">
        <f aca="false">(G63*0.875)/20+(H63*0.875)/20+(I63*0.875)/20+(J63*0.875)/20+(K63*0.875)/20+(L63*0.875)/6+(M63*0.875)/10+(O63*0.875)/10</f>
        <v>7</v>
      </c>
      <c r="Z63" s="2" t="n">
        <f aca="false">Q63+R63+S63+T63+U63+V63+W63</f>
        <v>6</v>
      </c>
      <c r="AA63" s="2" t="n">
        <f aca="false">(N63*3.5)/20+(P63*3.5)/18+(G63*0.875)/20+(H63*0.875)/20+(I63*0.875)/20+(J63*0.875)/20+(K63*0.875)/20+(L63*0.875)/6+(M63*0.875)/10+(O63*0.875)/10+Q63+R63+S63+T63+U63+V63+W63</f>
        <v>16.7288611111111</v>
      </c>
      <c r="AB63" s="0" t="str">
        <f aca="false">IF(AA63&gt;14,"PASS","FAIL")</f>
        <v>PASS</v>
      </c>
    </row>
    <row r="64" customFormat="false" ht="13.8" hidden="false" customHeight="false" outlineLevel="0" collapsed="false">
      <c r="A64" s="1" t="s">
        <v>285</v>
      </c>
      <c r="B64" s="1" t="s">
        <v>286</v>
      </c>
      <c r="C64" s="1" t="s">
        <v>287</v>
      </c>
      <c r="D64" s="1" t="s">
        <v>31</v>
      </c>
      <c r="E64" s="1" t="s">
        <v>203</v>
      </c>
      <c r="F64" s="1" t="s">
        <v>288</v>
      </c>
      <c r="G64" s="2" t="n">
        <v>20</v>
      </c>
      <c r="H64" s="2" t="n">
        <v>20</v>
      </c>
      <c r="I64" s="2" t="n">
        <v>20</v>
      </c>
      <c r="J64" s="2" t="n">
        <v>20</v>
      </c>
      <c r="K64" s="2" t="n">
        <v>20</v>
      </c>
      <c r="L64" s="2" t="n">
        <v>6</v>
      </c>
      <c r="M64" s="2" t="n">
        <v>10</v>
      </c>
      <c r="N64" s="2" t="n">
        <v>7.06</v>
      </c>
      <c r="O64" s="2" t="n">
        <v>10</v>
      </c>
      <c r="P64" s="2" t="n">
        <v>10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0.5</v>
      </c>
      <c r="V64" s="2" t="n">
        <v>0.5</v>
      </c>
      <c r="W64" s="2" t="n">
        <v>1</v>
      </c>
      <c r="X64" s="3" t="n">
        <f aca="false">(N64*3.5)/20+(P64*3.5)/18</f>
        <v>3.17994444444444</v>
      </c>
      <c r="Y64" s="3" t="n">
        <f aca="false">(G64*0.875)/20+(H64*0.875)/20+(I64*0.875)/20+(J64*0.875)/20+(K64*0.875)/20+(L64*0.875)/6+(M64*0.875)/10+(O64*0.875)/10</f>
        <v>7</v>
      </c>
      <c r="Z64" s="2" t="n">
        <f aca="false">Q64+R64+S64+T64+U64+V64+W64</f>
        <v>6</v>
      </c>
      <c r="AA64" s="2" t="n">
        <f aca="false">(N64*3.5)/20+(P64*3.5)/18+(G64*0.875)/20+(H64*0.875)/20+(I64*0.875)/20+(J64*0.875)/20+(K64*0.875)/20+(L64*0.875)/6+(M64*0.875)/10+(O64*0.875)/10+Q64+R64+S64+T64+U64+V64+W64</f>
        <v>16.1799444444444</v>
      </c>
      <c r="AB64" s="0" t="str">
        <f aca="false">IF(AA64&gt;14,"PASS","FAIL")</f>
        <v>PASS</v>
      </c>
    </row>
    <row r="65" customFormat="false" ht="13.8" hidden="false" customHeight="false" outlineLevel="0" collapsed="false">
      <c r="A65" s="1" t="s">
        <v>289</v>
      </c>
      <c r="B65" s="1" t="s">
        <v>290</v>
      </c>
      <c r="C65" s="1" t="s">
        <v>291</v>
      </c>
      <c r="D65" s="1" t="s">
        <v>31</v>
      </c>
      <c r="E65" s="1" t="s">
        <v>203</v>
      </c>
      <c r="F65" s="1" t="s">
        <v>292</v>
      </c>
      <c r="G65" s="2" t="n">
        <v>20</v>
      </c>
      <c r="H65" s="2" t="n">
        <v>20</v>
      </c>
      <c r="I65" s="2" t="n">
        <v>20</v>
      </c>
      <c r="J65" s="2" t="n">
        <v>20</v>
      </c>
      <c r="K65" s="2" t="n">
        <v>20</v>
      </c>
      <c r="L65" s="2" t="n">
        <v>6</v>
      </c>
      <c r="M65" s="2" t="n">
        <v>10</v>
      </c>
      <c r="N65" s="2" t="n">
        <v>0</v>
      </c>
      <c r="O65" s="2" t="n">
        <v>0</v>
      </c>
      <c r="P65" s="2" t="n">
        <v>0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0.5</v>
      </c>
      <c r="V65" s="2" t="n">
        <v>0.5</v>
      </c>
      <c r="W65" s="2" t="n">
        <v>1</v>
      </c>
      <c r="X65" s="3" t="n">
        <f aca="false">(N65*3.5)/20+(P65*3.5)/18</f>
        <v>0</v>
      </c>
      <c r="Y65" s="3" t="n">
        <f aca="false">(G65*0.875)/20+(H65*0.875)/20+(I65*0.875)/20+(J65*0.875)/20+(K65*0.875)/20+(L65*0.875)/6+(M65*0.875)/10+(O65*0.875)/10</f>
        <v>6.125</v>
      </c>
      <c r="Z65" s="2" t="n">
        <f aca="false">Q65+R65+S65+T65+U65+V65+W65</f>
        <v>6</v>
      </c>
      <c r="AA65" s="2" t="n">
        <f aca="false">(N65*3.5)/20+(P65*3.5)/18+(G65*0.875)/20+(H65*0.875)/20+(I65*0.875)/20+(J65*0.875)/20+(K65*0.875)/20+(L65*0.875)/6+(M65*0.875)/10+(O65*0.875)/10+Q65+R65+S65+T65+U65+V65+W65</f>
        <v>12.125</v>
      </c>
      <c r="AB65" s="0" t="str">
        <f aca="false">IF(AA65&gt;14,"PASS","FAIL")</f>
        <v>FAIL</v>
      </c>
    </row>
    <row r="66" customFormat="false" ht="13.8" hidden="false" customHeight="false" outlineLevel="0" collapsed="false">
      <c r="A66" s="1" t="s">
        <v>293</v>
      </c>
      <c r="B66" s="1" t="s">
        <v>294</v>
      </c>
      <c r="C66" s="1" t="s">
        <v>295</v>
      </c>
      <c r="D66" s="1" t="s">
        <v>31</v>
      </c>
      <c r="E66" s="1" t="s">
        <v>203</v>
      </c>
      <c r="F66" s="1" t="s">
        <v>296</v>
      </c>
      <c r="G66" s="2" t="n">
        <v>20</v>
      </c>
      <c r="H66" s="2" t="n">
        <v>20</v>
      </c>
      <c r="I66" s="2" t="n">
        <v>20</v>
      </c>
      <c r="J66" s="2" t="n">
        <v>20</v>
      </c>
      <c r="K66" s="2" t="n">
        <v>20</v>
      </c>
      <c r="L66" s="2" t="n">
        <v>6</v>
      </c>
      <c r="M66" s="2" t="n">
        <v>10</v>
      </c>
      <c r="N66" s="2" t="n">
        <v>10.59</v>
      </c>
      <c r="O66" s="2" t="n">
        <v>10</v>
      </c>
      <c r="P66" s="2" t="n">
        <v>8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0.5</v>
      </c>
      <c r="V66" s="2" t="n">
        <v>0.5</v>
      </c>
      <c r="W66" s="2" t="n">
        <v>1</v>
      </c>
      <c r="X66" s="3" t="n">
        <f aca="false">(N66*3.5)/20+(P66*3.5)/18</f>
        <v>3.40880555555556</v>
      </c>
      <c r="Y66" s="3" t="n">
        <f aca="false">(G66*0.875)/20+(H66*0.875)/20+(I66*0.875)/20+(J66*0.875)/20+(K66*0.875)/20+(L66*0.875)/6+(M66*0.875)/10+(O66*0.875)/10</f>
        <v>7</v>
      </c>
      <c r="Z66" s="2" t="n">
        <f aca="false">Q66+R66+S66+T66+U66+V66+W66</f>
        <v>6</v>
      </c>
      <c r="AA66" s="2" t="n">
        <f aca="false">(N66*3.5)/20+(P66*3.5)/18+(G66*0.875)/20+(H66*0.875)/20+(I66*0.875)/20+(J66*0.875)/20+(K66*0.875)/20+(L66*0.875)/6+(M66*0.875)/10+(O66*0.875)/10+Q66+R66+S66+T66+U66+V66+W66</f>
        <v>16.4088055555556</v>
      </c>
      <c r="AB66" s="0" t="str">
        <f aca="false">IF(AA66&gt;14,"PASS","FAIL")</f>
        <v>PASS</v>
      </c>
    </row>
    <row r="67" customFormat="false" ht="13.8" hidden="false" customHeight="false" outlineLevel="0" collapsed="false">
      <c r="G67" s="0" t="n">
        <v>20</v>
      </c>
      <c r="H67" s="0" t="n">
        <v>20</v>
      </c>
      <c r="I67" s="0" t="n">
        <v>20</v>
      </c>
      <c r="J67" s="0" t="n">
        <v>20</v>
      </c>
      <c r="K67" s="0" t="n">
        <v>20</v>
      </c>
      <c r="L67" s="0" t="n">
        <v>6</v>
      </c>
      <c r="M67" s="0" t="n">
        <v>10</v>
      </c>
      <c r="N67" s="0" t="n">
        <v>20</v>
      </c>
      <c r="O67" s="0" t="n">
        <v>10</v>
      </c>
      <c r="P67" s="0" t="n">
        <v>18</v>
      </c>
      <c r="Q67" s="0" t="n">
        <v>1</v>
      </c>
      <c r="R67" s="0" t="n">
        <v>1</v>
      </c>
      <c r="S67" s="0" t="n">
        <v>1</v>
      </c>
      <c r="T67" s="0" t="n">
        <v>1</v>
      </c>
      <c r="U67" s="0" t="n">
        <v>0.5</v>
      </c>
      <c r="V67" s="0" t="n">
        <v>0.5</v>
      </c>
      <c r="W67" s="0" t="n">
        <v>1</v>
      </c>
      <c r="X67" s="3" t="n">
        <f aca="false">(N67*3.5)/20+(P67*3.5)/18</f>
        <v>7</v>
      </c>
      <c r="Y67" s="3" t="n">
        <f aca="false">(G67*0.875)/20+(H67*0.875)/20+(I67*0.875)/20+(J67*0.875)/20+(K67*0.875)/20+(L67*0.875)/6+(M67*0.875)/10+(O67*0.875)/10</f>
        <v>7</v>
      </c>
      <c r="Z67" s="2" t="n">
        <f aca="false">Q67+R67+S67+T67+U67+V67+W67</f>
        <v>6</v>
      </c>
      <c r="AA67" s="2" t="n">
        <f aca="false">(N67*3.5)/20+(P67*3.5)/18+(G67*0.875)/20+(H67*0.875)/20+(I67*0.875)/20+(J67*0.875)/20+(K67*0.875)/20+(L67*0.875)/6+(M67*0.875)/10+(O67*0.875)/10+Q67+R67+S67+T67+U67+V67+W67</f>
        <v>20</v>
      </c>
      <c r="AB67" s="0" t="str">
        <f aca="false">IF(AA67&gt;14,"PASS","FAIL")</f>
        <v>PASS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" activeCellId="0" sqref="X2"/>
    </sheetView>
  </sheetViews>
  <sheetFormatPr defaultRowHeight="13.8" zeroHeight="false" outlineLevelRow="0" outlineLevelCol="0"/>
  <cols>
    <col collapsed="false" customWidth="true" hidden="false" outlineLevel="0" max="2" min="1" style="4" width="21.86"/>
    <col collapsed="false" customWidth="true" hidden="true" outlineLevel="0" max="3" min="3" style="4" width="10.06"/>
    <col collapsed="false" customWidth="true" hidden="true" outlineLevel="0" max="4" min="4" style="4" width="25.17"/>
    <col collapsed="false" customWidth="true" hidden="false" outlineLevel="0" max="5" min="5" style="4" width="7.09"/>
    <col collapsed="false" customWidth="true" hidden="true" outlineLevel="0" max="6" min="6" style="4" width="17.56"/>
    <col collapsed="false" customWidth="true" hidden="true" outlineLevel="0" max="23" min="7" style="4" width="8.53"/>
    <col collapsed="false" customWidth="true" hidden="false" outlineLevel="0" max="27" min="24" style="4" width="8.53"/>
    <col collapsed="false" customWidth="true" hidden="false" outlineLevel="0" max="28" min="28" style="4" width="10.72"/>
    <col collapsed="false" customWidth="true" hidden="false" outlineLevel="0" max="1025" min="29" style="4" width="8.53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297</v>
      </c>
      <c r="Y1" s="5" t="s">
        <v>298</v>
      </c>
      <c r="Z1" s="5" t="s">
        <v>299</v>
      </c>
      <c r="AA1" s="5" t="s">
        <v>26</v>
      </c>
      <c r="AB1" s="5" t="s">
        <v>27</v>
      </c>
    </row>
    <row r="2" customFormat="false" ht="13.8" hidden="false" customHeight="false" outlineLevel="0" collapsed="false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35</v>
      </c>
      <c r="G2" s="6" t="n">
        <v>20</v>
      </c>
      <c r="H2" s="6" t="n">
        <v>20</v>
      </c>
      <c r="I2" s="6" t="n">
        <v>20</v>
      </c>
      <c r="J2" s="6" t="n">
        <v>20</v>
      </c>
      <c r="K2" s="6" t="n">
        <v>20</v>
      </c>
      <c r="L2" s="6" t="n">
        <v>0</v>
      </c>
      <c r="M2" s="6" t="n">
        <v>10</v>
      </c>
      <c r="N2" s="6" t="n">
        <v>10.59</v>
      </c>
      <c r="O2" s="6" t="n">
        <v>10</v>
      </c>
      <c r="P2" s="6" t="n">
        <v>15</v>
      </c>
      <c r="Q2" s="6" t="n">
        <v>0.9</v>
      </c>
      <c r="R2" s="6" t="n">
        <v>0.9</v>
      </c>
      <c r="S2" s="6" t="n">
        <v>0.98</v>
      </c>
      <c r="T2" s="6" t="n">
        <v>1</v>
      </c>
      <c r="U2" s="6" t="n">
        <v>0.5</v>
      </c>
      <c r="V2" s="6" t="n">
        <v>0.3</v>
      </c>
      <c r="W2" s="6" t="n">
        <v>0.7</v>
      </c>
      <c r="X2" s="7" t="n">
        <f aca="false">Calificaciones_2!X2</f>
        <v>4.76991666666667</v>
      </c>
      <c r="Y2" s="7" t="n">
        <f aca="false">Calificaciones_2!Y2</f>
        <v>6.125</v>
      </c>
      <c r="Z2" s="6" t="n">
        <f aca="false">Calificaciones_2!Z2</f>
        <v>5.28</v>
      </c>
      <c r="AA2" s="6" t="n">
        <f aca="false">X2+Y2+Z2</f>
        <v>16.1749166666667</v>
      </c>
      <c r="AB2" s="4" t="str">
        <f aca="false">IF(AA2&gt;14,"APROBADO","SUSPENSO")</f>
        <v>APROBADO</v>
      </c>
    </row>
    <row r="3" customFormat="false" ht="13.8" hidden="false" customHeight="false" outlineLevel="0" collapsed="false">
      <c r="A3" s="5" t="s">
        <v>36</v>
      </c>
      <c r="B3" s="5" t="s">
        <v>37</v>
      </c>
      <c r="C3" s="5" t="s">
        <v>38</v>
      </c>
      <c r="D3" s="5" t="s">
        <v>31</v>
      </c>
      <c r="E3" s="5" t="s">
        <v>32</v>
      </c>
      <c r="F3" s="5" t="s">
        <v>41</v>
      </c>
      <c r="G3" s="6" t="n">
        <v>20</v>
      </c>
      <c r="H3" s="6" t="n">
        <v>20</v>
      </c>
      <c r="I3" s="6" t="n">
        <v>20</v>
      </c>
      <c r="J3" s="6" t="n">
        <v>20</v>
      </c>
      <c r="K3" s="6" t="n">
        <v>20</v>
      </c>
      <c r="L3" s="6" t="n">
        <v>6</v>
      </c>
      <c r="M3" s="6" t="n">
        <v>10</v>
      </c>
      <c r="N3" s="6" t="n">
        <v>11.76</v>
      </c>
      <c r="O3" s="6" t="n">
        <v>10</v>
      </c>
      <c r="P3" s="6" t="n">
        <v>14</v>
      </c>
      <c r="Q3" s="6" t="n">
        <v>0.9</v>
      </c>
      <c r="R3" s="6" t="n">
        <v>0.9</v>
      </c>
      <c r="S3" s="6" t="n">
        <v>0.98</v>
      </c>
      <c r="T3" s="6" t="n">
        <v>1</v>
      </c>
      <c r="U3" s="6" t="n">
        <v>0.5</v>
      </c>
      <c r="V3" s="6" t="n">
        <v>0.3</v>
      </c>
      <c r="W3" s="6" t="n">
        <v>0.7</v>
      </c>
      <c r="X3" s="7" t="n">
        <f aca="false">Calificaciones_2!X3</f>
        <v>4.78022222222222</v>
      </c>
      <c r="Y3" s="7" t="n">
        <f aca="false">Calificaciones_2!Y3</f>
        <v>7</v>
      </c>
      <c r="Z3" s="6" t="n">
        <f aca="false">Calificaciones_2!Z3</f>
        <v>5.28</v>
      </c>
      <c r="AA3" s="6" t="n">
        <f aca="false">X3+Y3+Z3</f>
        <v>17.0602222222222</v>
      </c>
      <c r="AB3" s="4" t="str">
        <f aca="false">IF(AA3&gt;14,"APROBADO","SUSPENSO")</f>
        <v>APROBADO</v>
      </c>
    </row>
    <row r="4" customFormat="false" ht="13.8" hidden="false" customHeight="false" outlineLevel="0" collapsed="false">
      <c r="A4" s="5" t="s">
        <v>42</v>
      </c>
      <c r="B4" s="5" t="s">
        <v>43</v>
      </c>
      <c r="C4" s="5" t="s">
        <v>44</v>
      </c>
      <c r="D4" s="5" t="s">
        <v>31</v>
      </c>
      <c r="E4" s="5" t="s">
        <v>32</v>
      </c>
      <c r="F4" s="5" t="s">
        <v>46</v>
      </c>
      <c r="G4" s="6" t="n">
        <v>20</v>
      </c>
      <c r="H4" s="6" t="n">
        <v>20</v>
      </c>
      <c r="I4" s="6" t="n">
        <v>20</v>
      </c>
      <c r="J4" s="6" t="n">
        <v>20</v>
      </c>
      <c r="K4" s="6" t="n">
        <v>20</v>
      </c>
      <c r="L4" s="6" t="n">
        <v>6</v>
      </c>
      <c r="M4" s="6" t="n">
        <v>10</v>
      </c>
      <c r="N4" s="6" t="n">
        <v>14.12</v>
      </c>
      <c r="O4" s="6" t="n">
        <v>10</v>
      </c>
      <c r="P4" s="6" t="n">
        <v>14</v>
      </c>
      <c r="Q4" s="6" t="n">
        <v>0.9</v>
      </c>
      <c r="R4" s="6" t="n">
        <v>0.9</v>
      </c>
      <c r="S4" s="6" t="n">
        <v>0.98</v>
      </c>
      <c r="T4" s="6" t="n">
        <v>1</v>
      </c>
      <c r="U4" s="6" t="n">
        <v>0.5</v>
      </c>
      <c r="V4" s="6" t="n">
        <v>0.3</v>
      </c>
      <c r="W4" s="6" t="n">
        <v>0.7</v>
      </c>
      <c r="X4" s="7" t="n">
        <f aca="false">Calificaciones_2!X4</f>
        <v>5.19322222222222</v>
      </c>
      <c r="Y4" s="7" t="n">
        <f aca="false">Calificaciones_2!Y4</f>
        <v>7</v>
      </c>
      <c r="Z4" s="6" t="n">
        <f aca="false">Calificaciones_2!Z4</f>
        <v>5.28</v>
      </c>
      <c r="AA4" s="6" t="n">
        <f aca="false">X4+Y4+Z4</f>
        <v>17.4732222222222</v>
      </c>
      <c r="AB4" s="4" t="str">
        <f aca="false">IF(AA4&gt;14,"APROBADO","SUSPENSO")</f>
        <v>APROBADO</v>
      </c>
    </row>
    <row r="5" customFormat="false" ht="13.8" hidden="false" customHeight="false" outlineLevel="0" collapsed="false">
      <c r="A5" s="5" t="s">
        <v>47</v>
      </c>
      <c r="B5" s="5" t="s">
        <v>48</v>
      </c>
      <c r="C5" s="5" t="s">
        <v>49</v>
      </c>
      <c r="D5" s="5" t="s">
        <v>31</v>
      </c>
      <c r="E5" s="5" t="s">
        <v>32</v>
      </c>
      <c r="F5" s="5" t="s">
        <v>50</v>
      </c>
      <c r="G5" s="6" t="n">
        <v>20</v>
      </c>
      <c r="H5" s="6" t="n">
        <v>20</v>
      </c>
      <c r="I5" s="6" t="n">
        <v>20</v>
      </c>
      <c r="J5" s="6" t="n">
        <v>20</v>
      </c>
      <c r="K5" s="6" t="n">
        <v>20</v>
      </c>
      <c r="L5" s="6" t="n">
        <v>6</v>
      </c>
      <c r="M5" s="6" t="n">
        <v>10</v>
      </c>
      <c r="N5" s="6" t="n">
        <v>10.59</v>
      </c>
      <c r="O5" s="6" t="n">
        <v>10</v>
      </c>
      <c r="P5" s="6" t="n">
        <v>6</v>
      </c>
      <c r="Q5" s="6" t="n">
        <v>0.9</v>
      </c>
      <c r="R5" s="6" t="n">
        <v>0.9</v>
      </c>
      <c r="S5" s="6" t="n">
        <v>0.98</v>
      </c>
      <c r="T5" s="6" t="n">
        <v>1</v>
      </c>
      <c r="U5" s="6" t="n">
        <v>0.5</v>
      </c>
      <c r="V5" s="6" t="n">
        <v>0.3</v>
      </c>
      <c r="W5" s="6" t="n">
        <v>0.7</v>
      </c>
      <c r="X5" s="7" t="n">
        <f aca="false">Calificaciones_2!X5</f>
        <v>3.01991666666667</v>
      </c>
      <c r="Y5" s="7" t="n">
        <f aca="false">Calificaciones_2!Y5</f>
        <v>7</v>
      </c>
      <c r="Z5" s="6" t="n">
        <f aca="false">Calificaciones_2!Z5</f>
        <v>5.28</v>
      </c>
      <c r="AA5" s="6" t="n">
        <f aca="false">X5+Y5+Z5</f>
        <v>15.2999166666667</v>
      </c>
      <c r="AB5" s="4" t="str">
        <f aca="false">IF(AA5&gt;14,"APROBADO","SUSPENSO")</f>
        <v>APROBADO</v>
      </c>
    </row>
    <row r="6" customFormat="false" ht="13.8" hidden="false" customHeight="false" outlineLevel="0" collapsed="false">
      <c r="A6" s="5" t="s">
        <v>51</v>
      </c>
      <c r="B6" s="5" t="s">
        <v>52</v>
      </c>
      <c r="C6" s="5" t="s">
        <v>53</v>
      </c>
      <c r="D6" s="5" t="s">
        <v>31</v>
      </c>
      <c r="E6" s="5" t="s">
        <v>32</v>
      </c>
      <c r="F6" s="5" t="s">
        <v>54</v>
      </c>
      <c r="G6" s="6" t="n">
        <v>20</v>
      </c>
      <c r="H6" s="6" t="n">
        <v>20</v>
      </c>
      <c r="I6" s="6" t="n">
        <v>20</v>
      </c>
      <c r="J6" s="6" t="n">
        <v>20</v>
      </c>
      <c r="K6" s="6" t="n">
        <v>20</v>
      </c>
      <c r="L6" s="6" t="n">
        <v>6</v>
      </c>
      <c r="M6" s="6" t="n">
        <v>10</v>
      </c>
      <c r="N6" s="6" t="n">
        <v>7.06</v>
      </c>
      <c r="O6" s="6" t="n">
        <v>10</v>
      </c>
      <c r="P6" s="6" t="n">
        <v>17</v>
      </c>
      <c r="Q6" s="6" t="n">
        <v>0.9</v>
      </c>
      <c r="R6" s="6" t="n">
        <v>0.9</v>
      </c>
      <c r="S6" s="6" t="n">
        <v>0.98</v>
      </c>
      <c r="T6" s="6" t="n">
        <v>1</v>
      </c>
      <c r="U6" s="6" t="n">
        <v>0.5</v>
      </c>
      <c r="V6" s="6" t="n">
        <v>0.3</v>
      </c>
      <c r="W6" s="6" t="n">
        <v>0.7</v>
      </c>
      <c r="X6" s="7" t="n">
        <f aca="false">Calificaciones_2!X6</f>
        <v>4.54105555555556</v>
      </c>
      <c r="Y6" s="7" t="n">
        <f aca="false">Calificaciones_2!Y6</f>
        <v>7</v>
      </c>
      <c r="Z6" s="6" t="n">
        <f aca="false">Calificaciones_2!Z6</f>
        <v>5.28</v>
      </c>
      <c r="AA6" s="6" t="n">
        <f aca="false">X6+Y6+Z6</f>
        <v>16.8210555555556</v>
      </c>
      <c r="AB6" s="4" t="str">
        <f aca="false">IF(AA6&gt;14,"APROBADO","SUSPENSO")</f>
        <v>APROBADO</v>
      </c>
    </row>
    <row r="7" customFormat="false" ht="13.8" hidden="false" customHeight="false" outlineLevel="0" collapsed="false">
      <c r="A7" s="5" t="s">
        <v>55</v>
      </c>
      <c r="B7" s="5" t="s">
        <v>56</v>
      </c>
      <c r="C7" s="5" t="s">
        <v>57</v>
      </c>
      <c r="D7" s="5" t="s">
        <v>31</v>
      </c>
      <c r="E7" s="5" t="s">
        <v>32</v>
      </c>
      <c r="F7" s="5" t="s">
        <v>58</v>
      </c>
      <c r="G7" s="6" t="n">
        <v>20</v>
      </c>
      <c r="H7" s="6" t="n">
        <v>20</v>
      </c>
      <c r="I7" s="6" t="n">
        <v>20</v>
      </c>
      <c r="J7" s="6" t="n">
        <v>20</v>
      </c>
      <c r="K7" s="6" t="n">
        <v>20</v>
      </c>
      <c r="L7" s="6" t="n">
        <v>0</v>
      </c>
      <c r="M7" s="6" t="n">
        <v>10</v>
      </c>
      <c r="N7" s="6" t="n">
        <v>11.76</v>
      </c>
      <c r="O7" s="6" t="n">
        <v>10</v>
      </c>
      <c r="P7" s="6" t="n">
        <v>15</v>
      </c>
      <c r="Q7" s="6" t="n">
        <v>0.9</v>
      </c>
      <c r="R7" s="6" t="n">
        <v>0.9</v>
      </c>
      <c r="S7" s="6" t="n">
        <v>0.98</v>
      </c>
      <c r="T7" s="6" t="n">
        <v>1</v>
      </c>
      <c r="U7" s="6" t="n">
        <v>0.5</v>
      </c>
      <c r="V7" s="6" t="n">
        <v>0.3</v>
      </c>
      <c r="W7" s="6" t="n">
        <v>0.7</v>
      </c>
      <c r="X7" s="7" t="n">
        <f aca="false">Calificaciones_2!X7</f>
        <v>4.97466666666667</v>
      </c>
      <c r="Y7" s="7" t="n">
        <f aca="false">Calificaciones_2!Y7</f>
        <v>6.125</v>
      </c>
      <c r="Z7" s="6" t="n">
        <f aca="false">Calificaciones_2!Z7</f>
        <v>5.28</v>
      </c>
      <c r="AA7" s="6" t="n">
        <f aca="false">X7+Y7+Z7</f>
        <v>16.3796666666667</v>
      </c>
      <c r="AB7" s="4" t="str">
        <f aca="false">IF(AA7&gt;14,"APROBADO","SUSPENSO")</f>
        <v>APROBADO</v>
      </c>
    </row>
    <row r="8" customFormat="false" ht="13.8" hidden="false" customHeight="false" outlineLevel="0" collapsed="false">
      <c r="A8" s="5" t="s">
        <v>59</v>
      </c>
      <c r="B8" s="5" t="s">
        <v>60</v>
      </c>
      <c r="C8" s="5" t="s">
        <v>61</v>
      </c>
      <c r="D8" s="5" t="s">
        <v>31</v>
      </c>
      <c r="E8" s="5" t="s">
        <v>32</v>
      </c>
      <c r="F8" s="5" t="s">
        <v>62</v>
      </c>
      <c r="G8" s="6" t="n">
        <v>20</v>
      </c>
      <c r="H8" s="6" t="n">
        <v>20</v>
      </c>
      <c r="I8" s="6" t="n">
        <v>20</v>
      </c>
      <c r="J8" s="6" t="n">
        <v>20</v>
      </c>
      <c r="K8" s="6" t="n">
        <v>20</v>
      </c>
      <c r="L8" s="6" t="n">
        <v>6</v>
      </c>
      <c r="M8" s="6" t="n">
        <v>10</v>
      </c>
      <c r="N8" s="6" t="n">
        <v>7.06</v>
      </c>
      <c r="O8" s="6" t="n">
        <v>10</v>
      </c>
      <c r="P8" s="6" t="n">
        <v>13</v>
      </c>
      <c r="Q8" s="6" t="n">
        <v>0.9</v>
      </c>
      <c r="R8" s="6" t="n">
        <v>0.9</v>
      </c>
      <c r="S8" s="6" t="n">
        <v>0.98</v>
      </c>
      <c r="T8" s="6" t="n">
        <v>1</v>
      </c>
      <c r="U8" s="6" t="n">
        <v>0.5</v>
      </c>
      <c r="V8" s="6" t="n">
        <v>0.3</v>
      </c>
      <c r="W8" s="6" t="n">
        <v>0.7</v>
      </c>
      <c r="X8" s="7" t="n">
        <f aca="false">Calificaciones_2!X8</f>
        <v>3.76327777777778</v>
      </c>
      <c r="Y8" s="7" t="n">
        <f aca="false">Calificaciones_2!Y8</f>
        <v>7</v>
      </c>
      <c r="Z8" s="6" t="n">
        <f aca="false">Calificaciones_2!Z8</f>
        <v>5.28</v>
      </c>
      <c r="AA8" s="6" t="n">
        <f aca="false">X8+Y8+Z8</f>
        <v>16.0432777777778</v>
      </c>
      <c r="AB8" s="4" t="str">
        <f aca="false">IF(AA8&gt;14,"APROBADO","SUSPENSO")</f>
        <v>APROBADO</v>
      </c>
    </row>
    <row r="9" customFormat="false" ht="13.8" hidden="false" customHeight="false" outlineLevel="0" collapsed="false">
      <c r="A9" s="5" t="s">
        <v>63</v>
      </c>
      <c r="B9" s="5" t="s">
        <v>64</v>
      </c>
      <c r="C9" s="5" t="s">
        <v>65</v>
      </c>
      <c r="D9" s="5" t="s">
        <v>31</v>
      </c>
      <c r="E9" s="5" t="s">
        <v>32</v>
      </c>
      <c r="F9" s="5" t="s">
        <v>66</v>
      </c>
      <c r="G9" s="6" t="n">
        <v>20</v>
      </c>
      <c r="H9" s="6" t="n">
        <v>20</v>
      </c>
      <c r="I9" s="6" t="n">
        <v>20</v>
      </c>
      <c r="J9" s="6" t="n">
        <v>20</v>
      </c>
      <c r="K9" s="6" t="n">
        <v>20</v>
      </c>
      <c r="L9" s="6" t="n">
        <v>6</v>
      </c>
      <c r="M9" s="6" t="n">
        <v>10</v>
      </c>
      <c r="N9" s="6" t="n">
        <v>17.14</v>
      </c>
      <c r="O9" s="6" t="n">
        <v>10</v>
      </c>
      <c r="P9" s="6" t="n">
        <v>15</v>
      </c>
      <c r="Q9" s="6" t="n">
        <v>0.9</v>
      </c>
      <c r="R9" s="6" t="n">
        <v>0.9</v>
      </c>
      <c r="S9" s="6" t="n">
        <v>0.98</v>
      </c>
      <c r="T9" s="6" t="n">
        <v>1</v>
      </c>
      <c r="U9" s="6" t="n">
        <v>0.5</v>
      </c>
      <c r="V9" s="6" t="n">
        <v>0.3</v>
      </c>
      <c r="W9" s="6" t="n">
        <v>0.7</v>
      </c>
      <c r="X9" s="7" t="n">
        <f aca="false">Calificaciones_2!X9</f>
        <v>5.91616666666667</v>
      </c>
      <c r="Y9" s="7" t="n">
        <f aca="false">Calificaciones_2!Y9</f>
        <v>7</v>
      </c>
      <c r="Z9" s="6" t="n">
        <f aca="false">Calificaciones_2!Z9</f>
        <v>5.28</v>
      </c>
      <c r="AA9" s="6" t="n">
        <f aca="false">X9+Y9+Z9</f>
        <v>18.1961666666667</v>
      </c>
      <c r="AB9" s="4" t="str">
        <f aca="false">IF(AA9&gt;14,"APROBADO","SUSPENSO")</f>
        <v>APROBADO</v>
      </c>
    </row>
    <row r="10" customFormat="false" ht="13.8" hidden="false" customHeight="false" outlineLevel="0" collapsed="false">
      <c r="A10" s="5" t="s">
        <v>67</v>
      </c>
      <c r="B10" s="5" t="s">
        <v>68</v>
      </c>
      <c r="C10" s="5" t="s">
        <v>69</v>
      </c>
      <c r="D10" s="5" t="s">
        <v>31</v>
      </c>
      <c r="E10" s="5" t="s">
        <v>32</v>
      </c>
      <c r="F10" s="5" t="s">
        <v>70</v>
      </c>
      <c r="G10" s="6" t="n">
        <v>20</v>
      </c>
      <c r="H10" s="6" t="n">
        <v>20</v>
      </c>
      <c r="I10" s="6" t="n">
        <v>20</v>
      </c>
      <c r="J10" s="6" t="n">
        <v>20</v>
      </c>
      <c r="K10" s="6" t="n">
        <v>20</v>
      </c>
      <c r="L10" s="6" t="n">
        <v>6</v>
      </c>
      <c r="M10" s="6" t="n">
        <v>10</v>
      </c>
      <c r="N10" s="6" t="n">
        <v>14.12</v>
      </c>
      <c r="O10" s="6" t="n">
        <v>10</v>
      </c>
      <c r="P10" s="6" t="n">
        <v>15</v>
      </c>
      <c r="Q10" s="6" t="n">
        <v>0.9</v>
      </c>
      <c r="R10" s="6" t="n">
        <v>0.9</v>
      </c>
      <c r="S10" s="6" t="n">
        <v>0.98</v>
      </c>
      <c r="T10" s="6" t="n">
        <v>1</v>
      </c>
      <c r="U10" s="6" t="n">
        <v>0.5</v>
      </c>
      <c r="V10" s="6" t="n">
        <v>0.3</v>
      </c>
      <c r="W10" s="6" t="n">
        <v>0.7</v>
      </c>
      <c r="X10" s="7" t="n">
        <f aca="false">Calificaciones_2!X10</f>
        <v>5.38766666666667</v>
      </c>
      <c r="Y10" s="7" t="n">
        <f aca="false">Calificaciones_2!Y10</f>
        <v>7</v>
      </c>
      <c r="Z10" s="6" t="n">
        <f aca="false">Calificaciones_2!Z10</f>
        <v>5.28</v>
      </c>
      <c r="AA10" s="6" t="n">
        <f aca="false">X10+Y10+Z10</f>
        <v>17.6676666666667</v>
      </c>
      <c r="AB10" s="4" t="str">
        <f aca="false">IF(AA10&gt;14,"APROBADO","SUSPENSO")</f>
        <v>APROBADO</v>
      </c>
    </row>
    <row r="11" customFormat="false" ht="13.8" hidden="false" customHeight="false" outlineLevel="0" collapsed="false">
      <c r="A11" s="5" t="s">
        <v>71</v>
      </c>
      <c r="B11" s="5" t="s">
        <v>72</v>
      </c>
      <c r="C11" s="5" t="s">
        <v>73</v>
      </c>
      <c r="D11" s="5" t="s">
        <v>31</v>
      </c>
      <c r="E11" s="5" t="s">
        <v>32</v>
      </c>
      <c r="F11" s="5" t="s">
        <v>74</v>
      </c>
      <c r="G11" s="6" t="n">
        <v>20</v>
      </c>
      <c r="H11" s="6" t="n">
        <v>20</v>
      </c>
      <c r="I11" s="6" t="n">
        <v>20</v>
      </c>
      <c r="J11" s="6" t="n">
        <v>20</v>
      </c>
      <c r="K11" s="6" t="n">
        <v>20</v>
      </c>
      <c r="L11" s="6" t="n">
        <v>0</v>
      </c>
      <c r="M11" s="6" t="n">
        <v>10</v>
      </c>
      <c r="N11" s="6" t="n">
        <v>10.59</v>
      </c>
      <c r="O11" s="6" t="n">
        <v>10</v>
      </c>
      <c r="P11" s="6" t="n">
        <v>12</v>
      </c>
      <c r="Q11" s="6" t="n">
        <v>0.9</v>
      </c>
      <c r="R11" s="6" t="n">
        <v>0.9</v>
      </c>
      <c r="S11" s="6" t="n">
        <v>0.98</v>
      </c>
      <c r="T11" s="6" t="n">
        <v>1</v>
      </c>
      <c r="U11" s="6" t="n">
        <v>0.5</v>
      </c>
      <c r="V11" s="6" t="n">
        <v>0.3</v>
      </c>
      <c r="W11" s="6" t="n">
        <v>0.7</v>
      </c>
      <c r="X11" s="7" t="n">
        <f aca="false">Calificaciones_2!X11</f>
        <v>4.18658333333333</v>
      </c>
      <c r="Y11" s="7" t="n">
        <f aca="false">Calificaciones_2!Y11</f>
        <v>6.125</v>
      </c>
      <c r="Z11" s="6" t="n">
        <f aca="false">Calificaciones_2!Z11</f>
        <v>5.28</v>
      </c>
      <c r="AA11" s="6" t="n">
        <f aca="false">X11+Y11+Z11</f>
        <v>15.5915833333333</v>
      </c>
      <c r="AB11" s="4" t="str">
        <f aca="false">IF(AA11&gt;14,"APROBADO","SUSPENSO")</f>
        <v>APROBADO</v>
      </c>
    </row>
    <row r="12" customFormat="false" ht="13.8" hidden="false" customHeight="false" outlineLevel="0" collapsed="false">
      <c r="A12" s="5" t="s">
        <v>75</v>
      </c>
      <c r="B12" s="5" t="s">
        <v>76</v>
      </c>
      <c r="C12" s="5" t="s">
        <v>77</v>
      </c>
      <c r="D12" s="5" t="s">
        <v>31</v>
      </c>
      <c r="E12" s="5" t="s">
        <v>32</v>
      </c>
      <c r="F12" s="5" t="s">
        <v>78</v>
      </c>
      <c r="G12" s="6" t="n">
        <v>20</v>
      </c>
      <c r="H12" s="6" t="n">
        <v>20</v>
      </c>
      <c r="I12" s="6" t="n">
        <v>20</v>
      </c>
      <c r="J12" s="6" t="n">
        <v>20</v>
      </c>
      <c r="K12" s="6" t="n">
        <v>20</v>
      </c>
      <c r="L12" s="6" t="n">
        <v>6</v>
      </c>
      <c r="M12" s="6" t="n">
        <v>10</v>
      </c>
      <c r="N12" s="6" t="n">
        <v>5.88</v>
      </c>
      <c r="O12" s="6" t="n">
        <v>10</v>
      </c>
      <c r="P12" s="6" t="n">
        <v>16</v>
      </c>
      <c r="Q12" s="6" t="n">
        <v>0.9</v>
      </c>
      <c r="R12" s="6" t="n">
        <v>0.9</v>
      </c>
      <c r="S12" s="6" t="n">
        <v>0.98</v>
      </c>
      <c r="T12" s="6" t="n">
        <v>1</v>
      </c>
      <c r="U12" s="6" t="n">
        <v>0.5</v>
      </c>
      <c r="V12" s="6" t="n">
        <v>0.3</v>
      </c>
      <c r="W12" s="6" t="n">
        <v>0.7</v>
      </c>
      <c r="X12" s="7" t="n">
        <f aca="false">Calificaciones_2!X12</f>
        <v>4.14011111111111</v>
      </c>
      <c r="Y12" s="7" t="n">
        <f aca="false">Calificaciones_2!Y12</f>
        <v>7</v>
      </c>
      <c r="Z12" s="6" t="n">
        <f aca="false">Calificaciones_2!Z12</f>
        <v>5.28</v>
      </c>
      <c r="AA12" s="6" t="n">
        <f aca="false">X12+Y12+Z12</f>
        <v>16.4201111111111</v>
      </c>
      <c r="AB12" s="4" t="str">
        <f aca="false">IF(AA12&gt;14,"APROBADO","SUSPENSO")</f>
        <v>APROBADO</v>
      </c>
    </row>
    <row r="13" customFormat="false" ht="13.8" hidden="false" customHeight="false" outlineLevel="0" collapsed="false">
      <c r="A13" s="5" t="s">
        <v>79</v>
      </c>
      <c r="B13" s="5" t="s">
        <v>80</v>
      </c>
      <c r="C13" s="5" t="s">
        <v>81</v>
      </c>
      <c r="D13" s="5" t="s">
        <v>31</v>
      </c>
      <c r="E13" s="5" t="s">
        <v>32</v>
      </c>
      <c r="F13" s="5" t="s">
        <v>82</v>
      </c>
      <c r="G13" s="6" t="n">
        <v>20</v>
      </c>
      <c r="H13" s="6" t="n">
        <v>20</v>
      </c>
      <c r="I13" s="6" t="n">
        <v>20</v>
      </c>
      <c r="J13" s="6" t="n">
        <v>20</v>
      </c>
      <c r="K13" s="6" t="n">
        <v>20</v>
      </c>
      <c r="L13" s="6" t="n">
        <v>6</v>
      </c>
      <c r="M13" s="6" t="n">
        <v>10</v>
      </c>
      <c r="N13" s="6" t="n">
        <v>11.76</v>
      </c>
      <c r="O13" s="6" t="n">
        <v>10</v>
      </c>
      <c r="P13" s="6" t="n">
        <v>14</v>
      </c>
      <c r="Q13" s="6" t="n">
        <v>0.9</v>
      </c>
      <c r="R13" s="6" t="n">
        <v>0.9</v>
      </c>
      <c r="S13" s="6" t="n">
        <v>0.98</v>
      </c>
      <c r="T13" s="6" t="n">
        <v>1</v>
      </c>
      <c r="U13" s="6" t="n">
        <v>0.5</v>
      </c>
      <c r="V13" s="6" t="n">
        <v>0.3</v>
      </c>
      <c r="W13" s="6" t="n">
        <v>0.7</v>
      </c>
      <c r="X13" s="7" t="n">
        <f aca="false">Calificaciones_2!X13</f>
        <v>4.78022222222222</v>
      </c>
      <c r="Y13" s="7" t="n">
        <f aca="false">Calificaciones_2!Y13</f>
        <v>7</v>
      </c>
      <c r="Z13" s="6" t="n">
        <f aca="false">Calificaciones_2!Z13</f>
        <v>5.28</v>
      </c>
      <c r="AA13" s="6" t="n">
        <f aca="false">X13+Y13+Z13</f>
        <v>17.0602222222222</v>
      </c>
      <c r="AB13" s="4" t="str">
        <f aca="false">IF(AA13&gt;14,"APROBADO","SUSPENSO")</f>
        <v>APROBADO</v>
      </c>
    </row>
    <row r="14" customFormat="false" ht="13.8" hidden="false" customHeight="false" outlineLevel="0" collapsed="false">
      <c r="A14" s="5" t="s">
        <v>83</v>
      </c>
      <c r="B14" s="5" t="s">
        <v>84</v>
      </c>
      <c r="C14" s="5" t="s">
        <v>85</v>
      </c>
      <c r="D14" s="5" t="s">
        <v>31</v>
      </c>
      <c r="E14" s="5" t="s">
        <v>32</v>
      </c>
      <c r="F14" s="5" t="s">
        <v>86</v>
      </c>
      <c r="G14" s="6" t="n">
        <v>20</v>
      </c>
      <c r="H14" s="6" t="n">
        <v>20</v>
      </c>
      <c r="I14" s="6" t="n">
        <v>20</v>
      </c>
      <c r="J14" s="6" t="n">
        <v>20</v>
      </c>
      <c r="K14" s="6" t="n">
        <v>20</v>
      </c>
      <c r="L14" s="6" t="n">
        <v>6</v>
      </c>
      <c r="M14" s="6" t="n">
        <v>10</v>
      </c>
      <c r="N14" s="6" t="n">
        <v>10.59</v>
      </c>
      <c r="O14" s="6" t="n">
        <v>10</v>
      </c>
      <c r="P14" s="6" t="n">
        <v>13</v>
      </c>
      <c r="Q14" s="6" t="n">
        <v>0.9</v>
      </c>
      <c r="R14" s="6" t="n">
        <v>0.9</v>
      </c>
      <c r="S14" s="6" t="n">
        <v>0.98</v>
      </c>
      <c r="T14" s="6" t="n">
        <v>1</v>
      </c>
      <c r="U14" s="6" t="n">
        <v>0.5</v>
      </c>
      <c r="V14" s="6" t="n">
        <v>0.3</v>
      </c>
      <c r="W14" s="6" t="n">
        <v>0.7</v>
      </c>
      <c r="X14" s="7" t="n">
        <f aca="false">Calificaciones_2!X14</f>
        <v>4.38102777777778</v>
      </c>
      <c r="Y14" s="7" t="n">
        <f aca="false">Calificaciones_2!Y14</f>
        <v>7</v>
      </c>
      <c r="Z14" s="6" t="n">
        <f aca="false">Calificaciones_2!Z14</f>
        <v>5.28</v>
      </c>
      <c r="AA14" s="6" t="n">
        <f aca="false">X14+Y14+Z14</f>
        <v>16.6610277777778</v>
      </c>
      <c r="AB14" s="4" t="str">
        <f aca="false">IF(AA14&gt;14,"APROBADO","SUSPENSO")</f>
        <v>APROBADO</v>
      </c>
    </row>
    <row r="15" customFormat="false" ht="13.8" hidden="false" customHeight="false" outlineLevel="0" collapsed="false">
      <c r="A15" s="5" t="s">
        <v>87</v>
      </c>
      <c r="B15" s="5" t="s">
        <v>88</v>
      </c>
      <c r="C15" s="5" t="s">
        <v>89</v>
      </c>
      <c r="D15" s="5" t="s">
        <v>31</v>
      </c>
      <c r="E15" s="5" t="s">
        <v>32</v>
      </c>
      <c r="F15" s="5" t="s">
        <v>90</v>
      </c>
      <c r="G15" s="6" t="n">
        <v>20</v>
      </c>
      <c r="H15" s="6" t="n">
        <v>20</v>
      </c>
      <c r="I15" s="6" t="n">
        <v>20</v>
      </c>
      <c r="J15" s="6" t="n">
        <v>20</v>
      </c>
      <c r="K15" s="6" t="n">
        <v>20</v>
      </c>
      <c r="L15" s="6" t="n">
        <v>6</v>
      </c>
      <c r="M15" s="6" t="n">
        <v>10</v>
      </c>
      <c r="N15" s="6" t="n">
        <v>14.12</v>
      </c>
      <c r="O15" s="6" t="n">
        <v>10</v>
      </c>
      <c r="P15" s="6" t="n">
        <v>13</v>
      </c>
      <c r="Q15" s="6" t="n">
        <v>0.9</v>
      </c>
      <c r="R15" s="6" t="n">
        <v>0.9</v>
      </c>
      <c r="S15" s="6" t="n">
        <v>0.98</v>
      </c>
      <c r="T15" s="6" t="n">
        <v>1</v>
      </c>
      <c r="U15" s="6" t="n">
        <v>0.5</v>
      </c>
      <c r="V15" s="6" t="n">
        <v>0.3</v>
      </c>
      <c r="W15" s="6" t="n">
        <v>0.7</v>
      </c>
      <c r="X15" s="7" t="n">
        <f aca="false">Calificaciones_2!X15</f>
        <v>4.99877777777778</v>
      </c>
      <c r="Y15" s="7" t="n">
        <f aca="false">Calificaciones_2!Y15</f>
        <v>7</v>
      </c>
      <c r="Z15" s="6" t="n">
        <f aca="false">Calificaciones_2!Z15</f>
        <v>5.28</v>
      </c>
      <c r="AA15" s="6" t="n">
        <f aca="false">X15+Y15+Z15</f>
        <v>17.2787777777778</v>
      </c>
      <c r="AB15" s="4" t="str">
        <f aca="false">IF(AA15&gt;14,"APROBADO","SUSPENSO")</f>
        <v>APROBADO</v>
      </c>
    </row>
    <row r="16" customFormat="false" ht="13.8" hidden="false" customHeight="false" outlineLevel="0" collapsed="false">
      <c r="A16" s="5" t="s">
        <v>91</v>
      </c>
      <c r="B16" s="5" t="s">
        <v>92</v>
      </c>
      <c r="C16" s="5" t="s">
        <v>93</v>
      </c>
      <c r="D16" s="5" t="s">
        <v>31</v>
      </c>
      <c r="E16" s="5" t="s">
        <v>32</v>
      </c>
      <c r="F16" s="5" t="s">
        <v>94</v>
      </c>
      <c r="G16" s="6" t="n">
        <v>20</v>
      </c>
      <c r="H16" s="6" t="n">
        <v>20</v>
      </c>
      <c r="I16" s="6" t="n">
        <v>20</v>
      </c>
      <c r="J16" s="6" t="n">
        <v>20</v>
      </c>
      <c r="K16" s="6" t="n">
        <v>20</v>
      </c>
      <c r="L16" s="6" t="n">
        <v>2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0.9</v>
      </c>
      <c r="R16" s="6" t="n">
        <v>0.9</v>
      </c>
      <c r="S16" s="6" t="n">
        <v>0.98</v>
      </c>
      <c r="T16" s="6" t="n">
        <v>1</v>
      </c>
      <c r="U16" s="6" t="n">
        <v>0.5</v>
      </c>
      <c r="V16" s="6" t="n">
        <v>0.3</v>
      </c>
      <c r="W16" s="6" t="n">
        <v>0.7</v>
      </c>
      <c r="X16" s="7" t="n">
        <f aca="false">Calificaciones_2!X16</f>
        <v>0</v>
      </c>
      <c r="Y16" s="7" t="n">
        <f aca="false">Calificaciones_2!Y16</f>
        <v>4.66666666666667</v>
      </c>
      <c r="Z16" s="6" t="n">
        <f aca="false">Calificaciones_2!Z16</f>
        <v>5.28</v>
      </c>
      <c r="AA16" s="6" t="n">
        <f aca="false">X16+Y16+Z16</f>
        <v>9.94666666666667</v>
      </c>
      <c r="AB16" s="4" t="str">
        <f aca="false">IF(AA16&gt;14,"APROBADO","SUSPENSO")</f>
        <v>SUSPENSO</v>
      </c>
    </row>
    <row r="17" customFormat="false" ht="13.8" hidden="false" customHeight="false" outlineLevel="0" collapsed="false">
      <c r="A17" s="5" t="s">
        <v>95</v>
      </c>
      <c r="B17" s="5" t="s">
        <v>96</v>
      </c>
      <c r="C17" s="5" t="s">
        <v>97</v>
      </c>
      <c r="D17" s="5" t="s">
        <v>31</v>
      </c>
      <c r="E17" s="5" t="s">
        <v>32</v>
      </c>
      <c r="F17" s="5" t="s">
        <v>98</v>
      </c>
      <c r="G17" s="6" t="n">
        <v>20</v>
      </c>
      <c r="H17" s="6" t="n">
        <v>20</v>
      </c>
      <c r="I17" s="6" t="n">
        <v>20</v>
      </c>
      <c r="J17" s="6" t="n">
        <v>20</v>
      </c>
      <c r="K17" s="6" t="n">
        <v>20</v>
      </c>
      <c r="L17" s="6" t="n">
        <v>3</v>
      </c>
      <c r="M17" s="6" t="n">
        <v>10</v>
      </c>
      <c r="N17" s="6" t="n">
        <v>4.71</v>
      </c>
      <c r="O17" s="6" t="n">
        <v>10</v>
      </c>
      <c r="P17" s="6" t="n">
        <v>11</v>
      </c>
      <c r="Q17" s="6" t="n">
        <v>0.9</v>
      </c>
      <c r="R17" s="6" t="n">
        <v>0.9</v>
      </c>
      <c r="S17" s="6" t="n">
        <v>0.98</v>
      </c>
      <c r="T17" s="6" t="n">
        <v>1</v>
      </c>
      <c r="U17" s="6" t="n">
        <v>0.5</v>
      </c>
      <c r="V17" s="6" t="n">
        <v>0.3</v>
      </c>
      <c r="W17" s="6" t="n">
        <v>0.7</v>
      </c>
      <c r="X17" s="7" t="n">
        <f aca="false">Calificaciones_2!X17</f>
        <v>2.96313888888889</v>
      </c>
      <c r="Y17" s="7" t="n">
        <f aca="false">Calificaciones_2!Y17</f>
        <v>6.5625</v>
      </c>
      <c r="Z17" s="6" t="n">
        <f aca="false">Calificaciones_2!Z17</f>
        <v>5.28</v>
      </c>
      <c r="AA17" s="6" t="n">
        <f aca="false">X17+Y17+Z17</f>
        <v>14.8056388888889</v>
      </c>
      <c r="AB17" s="4" t="str">
        <f aca="false">IF(AA17&gt;14,"APROBADO","SUSPENSO")</f>
        <v>APROBADO</v>
      </c>
    </row>
    <row r="18" customFormat="false" ht="13.8" hidden="false" customHeight="false" outlineLevel="0" collapsed="false">
      <c r="A18" s="5" t="s">
        <v>99</v>
      </c>
      <c r="B18" s="5" t="s">
        <v>100</v>
      </c>
      <c r="C18" s="5" t="s">
        <v>101</v>
      </c>
      <c r="D18" s="5" t="s">
        <v>31</v>
      </c>
      <c r="E18" s="5" t="s">
        <v>32</v>
      </c>
      <c r="F18" s="5" t="s">
        <v>102</v>
      </c>
      <c r="G18" s="6" t="n">
        <v>20</v>
      </c>
      <c r="H18" s="6" t="n">
        <v>20</v>
      </c>
      <c r="I18" s="6" t="n">
        <v>20</v>
      </c>
      <c r="J18" s="6" t="n">
        <v>20</v>
      </c>
      <c r="K18" s="6" t="n">
        <v>0</v>
      </c>
      <c r="L18" s="6" t="n">
        <v>6</v>
      </c>
      <c r="M18" s="6" t="n">
        <v>10</v>
      </c>
      <c r="N18" s="6" t="n">
        <v>7.06</v>
      </c>
      <c r="O18" s="6" t="n">
        <v>10</v>
      </c>
      <c r="P18" s="6" t="n">
        <v>11</v>
      </c>
      <c r="Q18" s="6" t="n">
        <v>0.9</v>
      </c>
      <c r="R18" s="6" t="n">
        <v>0.9</v>
      </c>
      <c r="S18" s="6" t="n">
        <v>0.98</v>
      </c>
      <c r="T18" s="6" t="n">
        <v>1</v>
      </c>
      <c r="U18" s="6" t="n">
        <v>0.5</v>
      </c>
      <c r="V18" s="6" t="n">
        <v>0.3</v>
      </c>
      <c r="W18" s="6" t="n">
        <v>0.7</v>
      </c>
      <c r="X18" s="7" t="n">
        <f aca="false">Calificaciones_2!X18</f>
        <v>3.37438888888889</v>
      </c>
      <c r="Y18" s="7" t="n">
        <f aca="false">Calificaciones_2!Y18</f>
        <v>6.125</v>
      </c>
      <c r="Z18" s="6" t="n">
        <f aca="false">Calificaciones_2!Z18</f>
        <v>5.28</v>
      </c>
      <c r="AA18" s="6" t="n">
        <f aca="false">X18+Y18+Z18</f>
        <v>14.7793888888889</v>
      </c>
      <c r="AB18" s="4" t="str">
        <f aca="false">IF(AA18&gt;14,"APROBADO","SUSPENSO")</f>
        <v>APROBADO</v>
      </c>
    </row>
    <row r="19" customFormat="false" ht="13.8" hidden="false" customHeight="false" outlineLevel="0" collapsed="false">
      <c r="A19" s="5" t="s">
        <v>103</v>
      </c>
      <c r="B19" s="5" t="s">
        <v>104</v>
      </c>
      <c r="C19" s="5" t="s">
        <v>105</v>
      </c>
      <c r="D19" s="5" t="s">
        <v>31</v>
      </c>
      <c r="E19" s="5" t="s">
        <v>32</v>
      </c>
      <c r="F19" s="5" t="s">
        <v>106</v>
      </c>
      <c r="G19" s="6" t="n">
        <v>20</v>
      </c>
      <c r="H19" s="6" t="n">
        <v>20</v>
      </c>
      <c r="I19" s="6" t="n">
        <v>20</v>
      </c>
      <c r="J19" s="6" t="n">
        <v>20</v>
      </c>
      <c r="K19" s="6" t="n">
        <v>20</v>
      </c>
      <c r="L19" s="6" t="n">
        <v>0</v>
      </c>
      <c r="M19" s="6" t="n">
        <v>0</v>
      </c>
      <c r="N19" s="6" t="n">
        <v>4.71</v>
      </c>
      <c r="O19" s="6" t="n">
        <v>0</v>
      </c>
      <c r="P19" s="6" t="n">
        <v>11</v>
      </c>
      <c r="Q19" s="6" t="n">
        <v>0.9</v>
      </c>
      <c r="R19" s="6" t="n">
        <v>0.9</v>
      </c>
      <c r="S19" s="6" t="n">
        <v>0.98</v>
      </c>
      <c r="T19" s="6" t="n">
        <v>1</v>
      </c>
      <c r="U19" s="6" t="n">
        <v>0.5</v>
      </c>
      <c r="V19" s="6" t="n">
        <v>0.3</v>
      </c>
      <c r="W19" s="6" t="n">
        <v>0.7</v>
      </c>
      <c r="X19" s="7" t="n">
        <f aca="false">Calificaciones_2!X19</f>
        <v>2.96313888888889</v>
      </c>
      <c r="Y19" s="7" t="n">
        <f aca="false">Calificaciones_2!Y19</f>
        <v>4.375</v>
      </c>
      <c r="Z19" s="6" t="n">
        <f aca="false">Calificaciones_2!Z19</f>
        <v>5.28</v>
      </c>
      <c r="AA19" s="6" t="n">
        <f aca="false">X19+Y19+Z19</f>
        <v>12.6181388888889</v>
      </c>
      <c r="AB19" s="4" t="str">
        <f aca="false">IF(AA19&gt;14,"APROBADO","SUSPENSO")</f>
        <v>SUSPENSO</v>
      </c>
    </row>
    <row r="20" customFormat="false" ht="13.8" hidden="false" customHeight="false" outlineLevel="0" collapsed="false">
      <c r="A20" s="5" t="s">
        <v>107</v>
      </c>
      <c r="B20" s="5" t="s">
        <v>108</v>
      </c>
      <c r="C20" s="5" t="s">
        <v>109</v>
      </c>
      <c r="D20" s="5" t="s">
        <v>31</v>
      </c>
      <c r="E20" s="5" t="s">
        <v>110</v>
      </c>
      <c r="F20" s="5" t="s">
        <v>111</v>
      </c>
      <c r="G20" s="6" t="n">
        <v>20</v>
      </c>
      <c r="H20" s="6" t="n">
        <v>0</v>
      </c>
      <c r="I20" s="6" t="n">
        <v>20</v>
      </c>
      <c r="J20" s="6" t="n">
        <v>20</v>
      </c>
      <c r="K20" s="6" t="n">
        <v>20</v>
      </c>
      <c r="L20" s="6" t="n">
        <v>6</v>
      </c>
      <c r="M20" s="6" t="n">
        <v>0</v>
      </c>
      <c r="N20" s="6" t="n">
        <v>0</v>
      </c>
      <c r="O20" s="6" t="n">
        <v>10</v>
      </c>
      <c r="P20" s="6" t="n">
        <v>7</v>
      </c>
      <c r="Q20" s="6" t="n">
        <v>0.8</v>
      </c>
      <c r="R20" s="6" t="n">
        <v>0.95</v>
      </c>
      <c r="S20" s="6" t="n">
        <v>0.96</v>
      </c>
      <c r="T20" s="6" t="n">
        <v>1</v>
      </c>
      <c r="U20" s="6" t="n">
        <v>0.5</v>
      </c>
      <c r="V20" s="6" t="n">
        <v>0.3</v>
      </c>
      <c r="W20" s="6" t="n">
        <v>0.7</v>
      </c>
      <c r="X20" s="7" t="n">
        <f aca="false">Calificaciones_2!X20</f>
        <v>1.36111111111111</v>
      </c>
      <c r="Y20" s="7" t="n">
        <f aca="false">Calificaciones_2!Y20</f>
        <v>5.25</v>
      </c>
      <c r="Z20" s="6" t="n">
        <f aca="false">Calificaciones_2!Z20</f>
        <v>5.21</v>
      </c>
      <c r="AA20" s="6" t="n">
        <f aca="false">X20+Y20+Z20</f>
        <v>11.8211111111111</v>
      </c>
      <c r="AB20" s="4" t="str">
        <f aca="false">IF(AA20&gt;14,"APROBADO","SUSPENSO")</f>
        <v>SUSPENSO</v>
      </c>
    </row>
    <row r="21" customFormat="false" ht="13.8" hidden="false" customHeight="false" outlineLevel="0" collapsed="false">
      <c r="A21" s="5" t="s">
        <v>112</v>
      </c>
      <c r="B21" s="5" t="s">
        <v>113</v>
      </c>
      <c r="C21" s="5" t="s">
        <v>114</v>
      </c>
      <c r="D21" s="5" t="s">
        <v>31</v>
      </c>
      <c r="E21" s="5" t="s">
        <v>110</v>
      </c>
      <c r="F21" s="5" t="s">
        <v>115</v>
      </c>
      <c r="G21" s="6" t="n">
        <v>20</v>
      </c>
      <c r="H21" s="6" t="n">
        <v>20</v>
      </c>
      <c r="I21" s="6" t="n">
        <v>20</v>
      </c>
      <c r="J21" s="6" t="n">
        <v>20</v>
      </c>
      <c r="K21" s="6" t="n">
        <v>20</v>
      </c>
      <c r="L21" s="6" t="n">
        <v>6</v>
      </c>
      <c r="M21" s="6" t="n">
        <v>10</v>
      </c>
      <c r="N21" s="6" t="n">
        <v>14.12</v>
      </c>
      <c r="O21" s="6" t="n">
        <v>10</v>
      </c>
      <c r="P21" s="6" t="n">
        <v>13</v>
      </c>
      <c r="Q21" s="6" t="n">
        <v>0.8</v>
      </c>
      <c r="R21" s="6" t="n">
        <v>0.95</v>
      </c>
      <c r="S21" s="6" t="n">
        <v>0.96</v>
      </c>
      <c r="T21" s="6" t="n">
        <v>1</v>
      </c>
      <c r="U21" s="6" t="n">
        <v>0.5</v>
      </c>
      <c r="V21" s="6" t="n">
        <v>0.3</v>
      </c>
      <c r="W21" s="6" t="n">
        <v>0.7</v>
      </c>
      <c r="X21" s="7" t="n">
        <f aca="false">Calificaciones_2!X21</f>
        <v>4.99877777777778</v>
      </c>
      <c r="Y21" s="7" t="n">
        <f aca="false">Calificaciones_2!Y21</f>
        <v>7</v>
      </c>
      <c r="Z21" s="6" t="n">
        <f aca="false">Calificaciones_2!Z21</f>
        <v>5.21</v>
      </c>
      <c r="AA21" s="6" t="n">
        <f aca="false">X21+Y21+Z21</f>
        <v>17.2087777777778</v>
      </c>
      <c r="AB21" s="4" t="str">
        <f aca="false">IF(AA21&gt;14,"APROBADO","SUSPENSO")</f>
        <v>APROBADO</v>
      </c>
    </row>
    <row r="22" customFormat="false" ht="13.8" hidden="false" customHeight="false" outlineLevel="0" collapsed="false">
      <c r="A22" s="5" t="s">
        <v>116</v>
      </c>
      <c r="B22" s="5" t="s">
        <v>117</v>
      </c>
      <c r="C22" s="5" t="s">
        <v>118</v>
      </c>
      <c r="D22" s="5" t="s">
        <v>31</v>
      </c>
      <c r="E22" s="5" t="s">
        <v>110</v>
      </c>
      <c r="F22" s="5" t="s">
        <v>119</v>
      </c>
      <c r="G22" s="6" t="n">
        <v>20</v>
      </c>
      <c r="H22" s="6" t="n">
        <v>20</v>
      </c>
      <c r="I22" s="6" t="n">
        <v>20</v>
      </c>
      <c r="J22" s="6" t="n">
        <v>20</v>
      </c>
      <c r="K22" s="6" t="n">
        <v>20</v>
      </c>
      <c r="L22" s="6" t="n">
        <v>6</v>
      </c>
      <c r="M22" s="6" t="n">
        <v>10</v>
      </c>
      <c r="N22" s="6" t="n">
        <v>15.29</v>
      </c>
      <c r="O22" s="6" t="n">
        <v>10</v>
      </c>
      <c r="P22" s="6" t="n">
        <v>12</v>
      </c>
      <c r="Q22" s="6" t="n">
        <v>0.8</v>
      </c>
      <c r="R22" s="6" t="n">
        <v>0.95</v>
      </c>
      <c r="S22" s="6" t="n">
        <v>0.96</v>
      </c>
      <c r="T22" s="6" t="n">
        <v>1</v>
      </c>
      <c r="U22" s="6" t="n">
        <v>0.5</v>
      </c>
      <c r="V22" s="6" t="n">
        <v>0.3</v>
      </c>
      <c r="W22" s="6" t="n">
        <v>0.7</v>
      </c>
      <c r="X22" s="7" t="n">
        <f aca="false">Calificaciones_2!X22</f>
        <v>5.00908333333333</v>
      </c>
      <c r="Y22" s="7" t="n">
        <f aca="false">Calificaciones_2!Y22</f>
        <v>7</v>
      </c>
      <c r="Z22" s="6" t="n">
        <f aca="false">Calificaciones_2!Z22</f>
        <v>5.21</v>
      </c>
      <c r="AA22" s="6" t="n">
        <f aca="false">X22+Y22+Z22</f>
        <v>17.2190833333333</v>
      </c>
      <c r="AB22" s="4" t="str">
        <f aca="false">IF(AA22&gt;14,"APROBADO","SUSPENSO")</f>
        <v>APROBADO</v>
      </c>
    </row>
    <row r="23" customFormat="false" ht="13.8" hidden="false" customHeight="false" outlineLevel="0" collapsed="false">
      <c r="A23" s="5" t="s">
        <v>120</v>
      </c>
      <c r="B23" s="5" t="s">
        <v>121</v>
      </c>
      <c r="C23" s="5" t="s">
        <v>122</v>
      </c>
      <c r="D23" s="5" t="s">
        <v>31</v>
      </c>
      <c r="E23" s="5" t="s">
        <v>110</v>
      </c>
      <c r="F23" s="5" t="s">
        <v>123</v>
      </c>
      <c r="G23" s="6" t="n">
        <v>20</v>
      </c>
      <c r="H23" s="6" t="n">
        <v>20</v>
      </c>
      <c r="I23" s="6" t="n">
        <v>20</v>
      </c>
      <c r="J23" s="6" t="n">
        <v>20</v>
      </c>
      <c r="K23" s="6" t="n">
        <v>20</v>
      </c>
      <c r="L23" s="6" t="n">
        <v>6</v>
      </c>
      <c r="M23" s="6" t="n">
        <v>10</v>
      </c>
      <c r="N23" s="6" t="n">
        <v>10.59</v>
      </c>
      <c r="O23" s="6" t="n">
        <v>10</v>
      </c>
      <c r="P23" s="6" t="n">
        <v>15</v>
      </c>
      <c r="Q23" s="6" t="n">
        <v>0.8</v>
      </c>
      <c r="R23" s="6" t="n">
        <v>0.95</v>
      </c>
      <c r="S23" s="6" t="n">
        <v>0.96</v>
      </c>
      <c r="T23" s="6" t="n">
        <v>1</v>
      </c>
      <c r="U23" s="6" t="n">
        <v>0.5</v>
      </c>
      <c r="V23" s="6" t="n">
        <v>0.3</v>
      </c>
      <c r="W23" s="6" t="n">
        <v>0.7</v>
      </c>
      <c r="X23" s="7" t="n">
        <f aca="false">Calificaciones_2!X23</f>
        <v>4.76991666666667</v>
      </c>
      <c r="Y23" s="7" t="n">
        <f aca="false">Calificaciones_2!Y23</f>
        <v>7</v>
      </c>
      <c r="Z23" s="6" t="n">
        <f aca="false">Calificaciones_2!Z23</f>
        <v>5.21</v>
      </c>
      <c r="AA23" s="6" t="n">
        <f aca="false">X23+Y23+Z23</f>
        <v>16.9799166666667</v>
      </c>
      <c r="AB23" s="4" t="str">
        <f aca="false">IF(AA23&gt;14,"APROBADO","SUSPENSO")</f>
        <v>APROBADO</v>
      </c>
    </row>
    <row r="24" customFormat="false" ht="13.8" hidden="false" customHeight="false" outlineLevel="0" collapsed="false">
      <c r="A24" s="5" t="s">
        <v>124</v>
      </c>
      <c r="B24" s="5" t="s">
        <v>125</v>
      </c>
      <c r="C24" s="5" t="s">
        <v>126</v>
      </c>
      <c r="D24" s="5" t="s">
        <v>31</v>
      </c>
      <c r="E24" s="5" t="s">
        <v>110</v>
      </c>
      <c r="F24" s="5" t="s">
        <v>127</v>
      </c>
      <c r="G24" s="6" t="n">
        <v>20</v>
      </c>
      <c r="H24" s="6" t="n">
        <v>20</v>
      </c>
      <c r="I24" s="6" t="n">
        <v>20</v>
      </c>
      <c r="J24" s="6" t="n">
        <v>20</v>
      </c>
      <c r="K24" s="6" t="n">
        <v>20</v>
      </c>
      <c r="L24" s="6" t="n">
        <v>6</v>
      </c>
      <c r="M24" s="6" t="n">
        <v>10</v>
      </c>
      <c r="N24" s="6" t="n">
        <v>5.88</v>
      </c>
      <c r="O24" s="6" t="n">
        <v>10</v>
      </c>
      <c r="P24" s="6" t="n">
        <v>14</v>
      </c>
      <c r="Q24" s="6" t="n">
        <v>0.8</v>
      </c>
      <c r="R24" s="6" t="n">
        <v>0.95</v>
      </c>
      <c r="S24" s="6" t="n">
        <v>0.96</v>
      </c>
      <c r="T24" s="6" t="n">
        <v>1</v>
      </c>
      <c r="U24" s="6" t="n">
        <v>0.5</v>
      </c>
      <c r="V24" s="6" t="n">
        <v>0.3</v>
      </c>
      <c r="W24" s="6" t="n">
        <v>0.7</v>
      </c>
      <c r="X24" s="7" t="n">
        <f aca="false">Calificaciones_2!X24</f>
        <v>3.75122222222222</v>
      </c>
      <c r="Y24" s="7" t="n">
        <f aca="false">Calificaciones_2!Y24</f>
        <v>7</v>
      </c>
      <c r="Z24" s="6" t="n">
        <f aca="false">Calificaciones_2!Z24</f>
        <v>5.21</v>
      </c>
      <c r="AA24" s="6" t="n">
        <f aca="false">X24+Y24+Z24</f>
        <v>15.9612222222222</v>
      </c>
      <c r="AB24" s="4" t="str">
        <f aca="false">IF(AA24&gt;14,"APROBADO","SUSPENSO")</f>
        <v>APROBADO</v>
      </c>
    </row>
    <row r="25" customFormat="false" ht="13.8" hidden="false" customHeight="false" outlineLevel="0" collapsed="false">
      <c r="A25" s="5" t="s">
        <v>128</v>
      </c>
      <c r="B25" s="5" t="s">
        <v>129</v>
      </c>
      <c r="C25" s="5" t="s">
        <v>130</v>
      </c>
      <c r="D25" s="5" t="s">
        <v>31</v>
      </c>
      <c r="E25" s="5" t="s">
        <v>110</v>
      </c>
      <c r="F25" s="5" t="s">
        <v>131</v>
      </c>
      <c r="G25" s="6" t="n">
        <v>20</v>
      </c>
      <c r="H25" s="6" t="n">
        <v>0</v>
      </c>
      <c r="I25" s="6" t="n">
        <v>0</v>
      </c>
      <c r="J25" s="6" t="n">
        <v>0</v>
      </c>
      <c r="K25" s="6" t="n">
        <v>20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0.8</v>
      </c>
      <c r="R25" s="6" t="n">
        <v>0.95</v>
      </c>
      <c r="S25" s="6" t="n">
        <v>0.96</v>
      </c>
      <c r="T25" s="6" t="n">
        <v>1</v>
      </c>
      <c r="U25" s="6" t="n">
        <v>0.5</v>
      </c>
      <c r="V25" s="6" t="n">
        <v>0.3</v>
      </c>
      <c r="W25" s="6" t="n">
        <v>0.7</v>
      </c>
      <c r="X25" s="7" t="n">
        <f aca="false">Calificaciones_2!X25</f>
        <v>0</v>
      </c>
      <c r="Y25" s="7" t="n">
        <f aca="false">Calificaciones_2!Y25</f>
        <v>1.75</v>
      </c>
      <c r="Z25" s="6" t="n">
        <f aca="false">Calificaciones_2!Z25</f>
        <v>5.21</v>
      </c>
      <c r="AA25" s="6" t="n">
        <f aca="false">X25+Y25+Z25</f>
        <v>6.96</v>
      </c>
      <c r="AB25" s="4" t="str">
        <f aca="false">IF(AA25&gt;14,"APROBADO","SUSPENSO")</f>
        <v>SUSPENSO</v>
      </c>
    </row>
    <row r="26" customFormat="false" ht="13.8" hidden="false" customHeight="false" outlineLevel="0" collapsed="false">
      <c r="A26" s="5" t="s">
        <v>132</v>
      </c>
      <c r="B26" s="5" t="s">
        <v>133</v>
      </c>
      <c r="C26" s="5" t="s">
        <v>134</v>
      </c>
      <c r="D26" s="5" t="s">
        <v>31</v>
      </c>
      <c r="E26" s="5" t="s">
        <v>110</v>
      </c>
      <c r="F26" s="5" t="s">
        <v>135</v>
      </c>
      <c r="G26" s="6" t="n">
        <v>20</v>
      </c>
      <c r="H26" s="6" t="n">
        <v>20</v>
      </c>
      <c r="I26" s="6" t="n">
        <v>20</v>
      </c>
      <c r="J26" s="6" t="n">
        <v>20</v>
      </c>
      <c r="K26" s="6" t="n">
        <v>20</v>
      </c>
      <c r="L26" s="6" t="n">
        <v>6</v>
      </c>
      <c r="M26" s="6" t="n">
        <v>10</v>
      </c>
      <c r="N26" s="6" t="n">
        <v>12.94</v>
      </c>
      <c r="O26" s="6" t="n">
        <v>10</v>
      </c>
      <c r="P26" s="6" t="n">
        <v>16</v>
      </c>
      <c r="Q26" s="6" t="n">
        <v>0.8</v>
      </c>
      <c r="R26" s="6" t="n">
        <v>0.95</v>
      </c>
      <c r="S26" s="6" t="n">
        <v>0.96</v>
      </c>
      <c r="T26" s="6" t="n">
        <v>1</v>
      </c>
      <c r="U26" s="6" t="n">
        <v>0.5</v>
      </c>
      <c r="V26" s="6" t="n">
        <v>0.3</v>
      </c>
      <c r="W26" s="6" t="n">
        <v>0.7</v>
      </c>
      <c r="X26" s="7" t="n">
        <f aca="false">Calificaciones_2!X26</f>
        <v>5.37561111111111</v>
      </c>
      <c r="Y26" s="7" t="n">
        <f aca="false">Calificaciones_2!Y26</f>
        <v>7</v>
      </c>
      <c r="Z26" s="6" t="n">
        <f aca="false">Calificaciones_2!Z26</f>
        <v>5.21</v>
      </c>
      <c r="AA26" s="6" t="n">
        <f aca="false">X26+Y26+Z26</f>
        <v>17.5856111111111</v>
      </c>
      <c r="AB26" s="4" t="str">
        <f aca="false">IF(AA26&gt;14,"APROBADO","SUSPENSO")</f>
        <v>APROBADO</v>
      </c>
    </row>
    <row r="27" customFormat="false" ht="13.8" hidden="false" customHeight="false" outlineLevel="0" collapsed="false">
      <c r="A27" s="5" t="s">
        <v>136</v>
      </c>
      <c r="B27" s="5" t="s">
        <v>137</v>
      </c>
      <c r="C27" s="5" t="s">
        <v>138</v>
      </c>
      <c r="D27" s="5" t="s">
        <v>31</v>
      </c>
      <c r="E27" s="5" t="s">
        <v>110</v>
      </c>
      <c r="F27" s="5" t="s">
        <v>139</v>
      </c>
      <c r="G27" s="6" t="n">
        <v>20</v>
      </c>
      <c r="H27" s="6" t="n">
        <v>20</v>
      </c>
      <c r="I27" s="6" t="n">
        <v>20</v>
      </c>
      <c r="J27" s="6" t="n">
        <v>20</v>
      </c>
      <c r="K27" s="6" t="n">
        <v>20</v>
      </c>
      <c r="L27" s="6" t="n">
        <v>6</v>
      </c>
      <c r="M27" s="6" t="n">
        <v>10</v>
      </c>
      <c r="N27" s="6" t="n">
        <v>8.24</v>
      </c>
      <c r="O27" s="6" t="n">
        <v>10</v>
      </c>
      <c r="P27" s="6" t="n">
        <v>13</v>
      </c>
      <c r="Q27" s="6" t="n">
        <v>0.8</v>
      </c>
      <c r="R27" s="6" t="n">
        <v>0.95</v>
      </c>
      <c r="S27" s="6" t="n">
        <v>0.96</v>
      </c>
      <c r="T27" s="6" t="n">
        <v>1</v>
      </c>
      <c r="U27" s="6" t="n">
        <v>0.5</v>
      </c>
      <c r="V27" s="6" t="n">
        <v>0.3</v>
      </c>
      <c r="W27" s="6" t="n">
        <v>0.7</v>
      </c>
      <c r="X27" s="7" t="n">
        <f aca="false">Calificaciones_2!X27</f>
        <v>3.96977777777778</v>
      </c>
      <c r="Y27" s="7" t="n">
        <f aca="false">Calificaciones_2!Y27</f>
        <v>7</v>
      </c>
      <c r="Z27" s="6" t="n">
        <f aca="false">Calificaciones_2!Z27</f>
        <v>5.21</v>
      </c>
      <c r="AA27" s="6" t="n">
        <f aca="false">X27+Y27+Z27</f>
        <v>16.1797777777778</v>
      </c>
      <c r="AB27" s="4" t="str">
        <f aca="false">IF(AA27&gt;14,"APROBADO","SUSPENSO")</f>
        <v>APROBADO</v>
      </c>
    </row>
    <row r="28" customFormat="false" ht="13.8" hidden="false" customHeight="false" outlineLevel="0" collapsed="false">
      <c r="A28" s="5" t="s">
        <v>140</v>
      </c>
      <c r="B28" s="5" t="s">
        <v>141</v>
      </c>
      <c r="C28" s="5" t="s">
        <v>142</v>
      </c>
      <c r="D28" s="5" t="s">
        <v>31</v>
      </c>
      <c r="E28" s="5" t="s">
        <v>110</v>
      </c>
      <c r="F28" s="5" t="s">
        <v>143</v>
      </c>
      <c r="G28" s="6" t="n">
        <v>20</v>
      </c>
      <c r="H28" s="6" t="n">
        <v>20</v>
      </c>
      <c r="I28" s="6" t="n">
        <v>20</v>
      </c>
      <c r="J28" s="6" t="n">
        <v>20</v>
      </c>
      <c r="K28" s="6" t="n">
        <v>20</v>
      </c>
      <c r="L28" s="6" t="n">
        <v>6</v>
      </c>
      <c r="M28" s="6" t="n">
        <v>10</v>
      </c>
      <c r="N28" s="6" t="n">
        <v>11.76</v>
      </c>
      <c r="O28" s="6" t="n">
        <v>10</v>
      </c>
      <c r="P28" s="6" t="n">
        <v>14</v>
      </c>
      <c r="Q28" s="6" t="n">
        <v>0.8</v>
      </c>
      <c r="R28" s="6" t="n">
        <v>0.95</v>
      </c>
      <c r="S28" s="6" t="n">
        <v>0.96</v>
      </c>
      <c r="T28" s="6" t="n">
        <v>1</v>
      </c>
      <c r="U28" s="6" t="n">
        <v>0.5</v>
      </c>
      <c r="V28" s="6" t="n">
        <v>0.3</v>
      </c>
      <c r="W28" s="6" t="n">
        <v>0.7</v>
      </c>
      <c r="X28" s="7" t="n">
        <f aca="false">Calificaciones_2!X28</f>
        <v>4.78022222222222</v>
      </c>
      <c r="Y28" s="7" t="n">
        <f aca="false">Calificaciones_2!Y28</f>
        <v>7</v>
      </c>
      <c r="Z28" s="6" t="n">
        <f aca="false">Calificaciones_2!Z28</f>
        <v>5.21</v>
      </c>
      <c r="AA28" s="6" t="n">
        <f aca="false">X28+Y28+Z28</f>
        <v>16.9902222222222</v>
      </c>
      <c r="AB28" s="4" t="str">
        <f aca="false">IF(AA28&gt;14,"APROBADO","SUSPENSO")</f>
        <v>APROBADO</v>
      </c>
    </row>
    <row r="29" customFormat="false" ht="13.8" hidden="false" customHeight="false" outlineLevel="0" collapsed="false">
      <c r="A29" s="5" t="s">
        <v>144</v>
      </c>
      <c r="B29" s="5" t="s">
        <v>145</v>
      </c>
      <c r="C29" s="5" t="s">
        <v>146</v>
      </c>
      <c r="D29" s="5" t="s">
        <v>31</v>
      </c>
      <c r="E29" s="5" t="s">
        <v>110</v>
      </c>
      <c r="F29" s="5" t="s">
        <v>147</v>
      </c>
      <c r="G29" s="6" t="n">
        <v>20</v>
      </c>
      <c r="H29" s="6" t="n">
        <v>20</v>
      </c>
      <c r="I29" s="6" t="n">
        <v>20</v>
      </c>
      <c r="J29" s="6" t="n">
        <v>20</v>
      </c>
      <c r="K29" s="6" t="n">
        <v>20</v>
      </c>
      <c r="L29" s="6" t="n">
        <v>6</v>
      </c>
      <c r="M29" s="6" t="n">
        <v>10</v>
      </c>
      <c r="N29" s="6" t="n">
        <v>8.24</v>
      </c>
      <c r="O29" s="6" t="n">
        <v>10</v>
      </c>
      <c r="P29" s="6" t="n">
        <v>15</v>
      </c>
      <c r="Q29" s="6" t="n">
        <v>0.8</v>
      </c>
      <c r="R29" s="6" t="n">
        <v>0.95</v>
      </c>
      <c r="S29" s="6" t="n">
        <v>0.96</v>
      </c>
      <c r="T29" s="6" t="n">
        <v>1</v>
      </c>
      <c r="U29" s="6" t="n">
        <v>0.5</v>
      </c>
      <c r="V29" s="6" t="n">
        <v>0.3</v>
      </c>
      <c r="W29" s="6" t="n">
        <v>0.7</v>
      </c>
      <c r="X29" s="7" t="n">
        <f aca="false">Calificaciones_2!X29</f>
        <v>4.35866666666667</v>
      </c>
      <c r="Y29" s="7" t="n">
        <f aca="false">Calificaciones_2!Y29</f>
        <v>7</v>
      </c>
      <c r="Z29" s="6" t="n">
        <f aca="false">Calificaciones_2!Z29</f>
        <v>5.21</v>
      </c>
      <c r="AA29" s="6" t="n">
        <f aca="false">X29+Y29+Z29</f>
        <v>16.5686666666667</v>
      </c>
      <c r="AB29" s="4" t="str">
        <f aca="false">IF(AA29&gt;14,"APROBADO","SUSPENSO")</f>
        <v>APROBADO</v>
      </c>
    </row>
    <row r="30" customFormat="false" ht="13.8" hidden="false" customHeight="false" outlineLevel="0" collapsed="false">
      <c r="A30" s="5" t="s">
        <v>148</v>
      </c>
      <c r="B30" s="5" t="s">
        <v>149</v>
      </c>
      <c r="C30" s="5" t="s">
        <v>150</v>
      </c>
      <c r="D30" s="5" t="s">
        <v>31</v>
      </c>
      <c r="E30" s="5" t="s">
        <v>110</v>
      </c>
      <c r="F30" s="5" t="s">
        <v>151</v>
      </c>
      <c r="G30" s="6" t="n">
        <v>20</v>
      </c>
      <c r="H30" s="6" t="n">
        <v>20</v>
      </c>
      <c r="I30" s="6" t="n">
        <v>20</v>
      </c>
      <c r="J30" s="6" t="n">
        <v>20</v>
      </c>
      <c r="K30" s="6" t="n">
        <v>20</v>
      </c>
      <c r="L30" s="6" t="n">
        <v>6</v>
      </c>
      <c r="M30" s="6" t="n">
        <v>10</v>
      </c>
      <c r="N30" s="6" t="n">
        <v>3.53</v>
      </c>
      <c r="O30" s="6" t="n">
        <v>10</v>
      </c>
      <c r="P30" s="6" t="n">
        <v>15</v>
      </c>
      <c r="Q30" s="6" t="n">
        <v>0.8</v>
      </c>
      <c r="R30" s="6" t="n">
        <v>0.95</v>
      </c>
      <c r="S30" s="6" t="n">
        <v>0.96</v>
      </c>
      <c r="T30" s="6" t="n">
        <v>1</v>
      </c>
      <c r="U30" s="6" t="n">
        <v>0.5</v>
      </c>
      <c r="V30" s="6" t="n">
        <v>0.3</v>
      </c>
      <c r="W30" s="6" t="n">
        <v>0.7</v>
      </c>
      <c r="X30" s="7" t="n">
        <f aca="false">Calificaciones_2!X30</f>
        <v>3.53441666666667</v>
      </c>
      <c r="Y30" s="7" t="n">
        <f aca="false">Calificaciones_2!Y30</f>
        <v>7</v>
      </c>
      <c r="Z30" s="6" t="n">
        <f aca="false">Calificaciones_2!Z30</f>
        <v>5.21</v>
      </c>
      <c r="AA30" s="6" t="n">
        <f aca="false">X30+Y30+Z30</f>
        <v>15.7444166666667</v>
      </c>
      <c r="AB30" s="4" t="str">
        <f aca="false">IF(AA30&gt;14,"APROBADO","SUSPENSO")</f>
        <v>APROBADO</v>
      </c>
    </row>
    <row r="31" customFormat="false" ht="13.8" hidden="false" customHeight="false" outlineLevel="0" collapsed="false">
      <c r="A31" s="5" t="s">
        <v>152</v>
      </c>
      <c r="B31" s="5" t="s">
        <v>153</v>
      </c>
      <c r="C31" s="5" t="s">
        <v>154</v>
      </c>
      <c r="D31" s="5" t="s">
        <v>31</v>
      </c>
      <c r="E31" s="5" t="s">
        <v>110</v>
      </c>
      <c r="F31" s="5" t="s">
        <v>155</v>
      </c>
      <c r="G31" s="6" t="n">
        <v>20</v>
      </c>
      <c r="H31" s="6" t="n">
        <v>20</v>
      </c>
      <c r="I31" s="6" t="n">
        <v>20</v>
      </c>
      <c r="J31" s="6" t="n">
        <v>20</v>
      </c>
      <c r="K31" s="6" t="n">
        <v>20</v>
      </c>
      <c r="L31" s="6" t="n">
        <v>5</v>
      </c>
      <c r="M31" s="6" t="n">
        <v>10</v>
      </c>
      <c r="N31" s="6" t="n">
        <v>1.18</v>
      </c>
      <c r="O31" s="6" t="n">
        <v>10</v>
      </c>
      <c r="P31" s="6" t="n">
        <v>9</v>
      </c>
      <c r="Q31" s="6" t="n">
        <v>0.8</v>
      </c>
      <c r="R31" s="6" t="n">
        <v>0.95</v>
      </c>
      <c r="S31" s="6" t="n">
        <v>0.96</v>
      </c>
      <c r="T31" s="6" t="n">
        <v>1</v>
      </c>
      <c r="U31" s="6" t="n">
        <v>0.5</v>
      </c>
      <c r="V31" s="6" t="n">
        <v>0.3</v>
      </c>
      <c r="W31" s="6" t="n">
        <v>0.7</v>
      </c>
      <c r="X31" s="7" t="n">
        <f aca="false">Calificaciones_2!X31</f>
        <v>1.9565</v>
      </c>
      <c r="Y31" s="7" t="n">
        <f aca="false">Calificaciones_2!Y31</f>
        <v>6.85416666666667</v>
      </c>
      <c r="Z31" s="6" t="n">
        <f aca="false">Calificaciones_2!Z31</f>
        <v>5.21</v>
      </c>
      <c r="AA31" s="6" t="n">
        <f aca="false">X31+Y31+Z31</f>
        <v>14.0206666666667</v>
      </c>
      <c r="AB31" s="4" t="str">
        <f aca="false">IF(AA31&gt;14,"APROBADO","SUSPENSO")</f>
        <v>APROBADO</v>
      </c>
    </row>
    <row r="32" customFormat="false" ht="13.8" hidden="false" customHeight="false" outlineLevel="0" collapsed="false">
      <c r="A32" s="5" t="s">
        <v>156</v>
      </c>
      <c r="B32" s="5" t="s">
        <v>157</v>
      </c>
      <c r="C32" s="5" t="s">
        <v>158</v>
      </c>
      <c r="D32" s="5" t="s">
        <v>31</v>
      </c>
      <c r="E32" s="5" t="s">
        <v>110</v>
      </c>
      <c r="F32" s="5" t="s">
        <v>159</v>
      </c>
      <c r="G32" s="6" t="n">
        <v>20</v>
      </c>
      <c r="H32" s="6" t="n">
        <v>20</v>
      </c>
      <c r="I32" s="6" t="n">
        <v>20</v>
      </c>
      <c r="J32" s="6" t="n">
        <v>20</v>
      </c>
      <c r="K32" s="6" t="n">
        <v>20</v>
      </c>
      <c r="L32" s="6" t="n">
        <v>5</v>
      </c>
      <c r="M32" s="6" t="n">
        <v>10</v>
      </c>
      <c r="N32" s="6" t="n">
        <v>11.76</v>
      </c>
      <c r="O32" s="6" t="n">
        <v>10</v>
      </c>
      <c r="P32" s="6" t="n">
        <v>15</v>
      </c>
      <c r="Q32" s="6" t="n">
        <v>0.8</v>
      </c>
      <c r="R32" s="6" t="n">
        <v>0.95</v>
      </c>
      <c r="S32" s="6" t="n">
        <v>0.96</v>
      </c>
      <c r="T32" s="6" t="n">
        <v>1</v>
      </c>
      <c r="U32" s="6" t="n">
        <v>0.5</v>
      </c>
      <c r="V32" s="6" t="n">
        <v>0.3</v>
      </c>
      <c r="W32" s="6" t="n">
        <v>0.7</v>
      </c>
      <c r="X32" s="7" t="n">
        <f aca="false">Calificaciones_2!X32</f>
        <v>4.97466666666667</v>
      </c>
      <c r="Y32" s="7" t="n">
        <f aca="false">Calificaciones_2!Y32</f>
        <v>6.85416666666667</v>
      </c>
      <c r="Z32" s="6" t="n">
        <f aca="false">Calificaciones_2!Z32</f>
        <v>5.21</v>
      </c>
      <c r="AA32" s="6" t="n">
        <f aca="false">X32+Y32+Z32</f>
        <v>17.0388333333333</v>
      </c>
      <c r="AB32" s="4" t="str">
        <f aca="false">IF(AA32&gt;14,"APROBADO","SUSPENSO")</f>
        <v>APROBADO</v>
      </c>
    </row>
    <row r="33" customFormat="false" ht="13.8" hidden="false" customHeight="false" outlineLevel="0" collapsed="false">
      <c r="A33" s="5" t="s">
        <v>160</v>
      </c>
      <c r="B33" s="5" t="s">
        <v>161</v>
      </c>
      <c r="C33" s="5" t="s">
        <v>162</v>
      </c>
      <c r="D33" s="5" t="s">
        <v>31</v>
      </c>
      <c r="E33" s="5" t="s">
        <v>110</v>
      </c>
      <c r="F33" s="5" t="s">
        <v>163</v>
      </c>
      <c r="G33" s="6" t="n">
        <v>20</v>
      </c>
      <c r="H33" s="6" t="n">
        <v>20</v>
      </c>
      <c r="I33" s="6" t="n">
        <v>20</v>
      </c>
      <c r="J33" s="6" t="n">
        <v>20</v>
      </c>
      <c r="K33" s="6" t="n">
        <v>20</v>
      </c>
      <c r="L33" s="6" t="n">
        <v>4</v>
      </c>
      <c r="M33" s="6" t="n">
        <v>10</v>
      </c>
      <c r="N33" s="6" t="n">
        <v>9.41</v>
      </c>
      <c r="O33" s="6" t="n">
        <v>10</v>
      </c>
      <c r="P33" s="6" t="n">
        <v>10</v>
      </c>
      <c r="Q33" s="6" t="n">
        <v>0.8</v>
      </c>
      <c r="R33" s="6" t="n">
        <v>0.95</v>
      </c>
      <c r="S33" s="6" t="n">
        <v>0.96</v>
      </c>
      <c r="T33" s="6" t="n">
        <v>1</v>
      </c>
      <c r="U33" s="6" t="n">
        <v>0.5</v>
      </c>
      <c r="V33" s="6" t="n">
        <v>0.3</v>
      </c>
      <c r="W33" s="6" t="n">
        <v>0.7</v>
      </c>
      <c r="X33" s="7" t="n">
        <f aca="false">Calificaciones_2!X33</f>
        <v>3.59119444444444</v>
      </c>
      <c r="Y33" s="7" t="n">
        <f aca="false">Calificaciones_2!Y33</f>
        <v>6.70833333333333</v>
      </c>
      <c r="Z33" s="6" t="n">
        <f aca="false">Calificaciones_2!Z33</f>
        <v>5.21</v>
      </c>
      <c r="AA33" s="6" t="n">
        <f aca="false">X33+Y33+Z33</f>
        <v>15.5095277777778</v>
      </c>
      <c r="AB33" s="4" t="str">
        <f aca="false">IF(AA33&gt;14,"APROBADO","SUSPENSO")</f>
        <v>APROBADO</v>
      </c>
    </row>
    <row r="34" customFormat="false" ht="13.8" hidden="false" customHeight="false" outlineLevel="0" collapsed="false">
      <c r="A34" s="5" t="s">
        <v>164</v>
      </c>
      <c r="B34" s="5" t="s">
        <v>165</v>
      </c>
      <c r="C34" s="5" t="s">
        <v>166</v>
      </c>
      <c r="D34" s="5" t="s">
        <v>31</v>
      </c>
      <c r="E34" s="5" t="s">
        <v>110</v>
      </c>
      <c r="F34" s="5" t="s">
        <v>167</v>
      </c>
      <c r="G34" s="6" t="n">
        <v>0</v>
      </c>
      <c r="H34" s="6" t="n">
        <v>20</v>
      </c>
      <c r="I34" s="6" t="n">
        <v>20</v>
      </c>
      <c r="J34" s="6" t="n">
        <v>20</v>
      </c>
      <c r="K34" s="6" t="n">
        <v>20</v>
      </c>
      <c r="L34" s="6" t="n">
        <v>3</v>
      </c>
      <c r="M34" s="6" t="n">
        <v>10</v>
      </c>
      <c r="N34" s="6" t="n">
        <v>0</v>
      </c>
      <c r="O34" s="6" t="n">
        <v>10</v>
      </c>
      <c r="P34" s="6" t="n">
        <v>6</v>
      </c>
      <c r="Q34" s="6" t="n">
        <v>0.8</v>
      </c>
      <c r="R34" s="6" t="n">
        <v>0.95</v>
      </c>
      <c r="S34" s="6" t="n">
        <v>0.96</v>
      </c>
      <c r="T34" s="6" t="n">
        <v>1</v>
      </c>
      <c r="U34" s="6" t="n">
        <v>0.5</v>
      </c>
      <c r="V34" s="6" t="n">
        <v>0.3</v>
      </c>
      <c r="W34" s="6" t="n">
        <v>0.7</v>
      </c>
      <c r="X34" s="7" t="n">
        <f aca="false">Calificaciones_2!X34</f>
        <v>1.16666666666667</v>
      </c>
      <c r="Y34" s="7" t="n">
        <f aca="false">Calificaciones_2!Y34</f>
        <v>5.6875</v>
      </c>
      <c r="Z34" s="6" t="n">
        <f aca="false">Calificaciones_2!Z34</f>
        <v>5.21</v>
      </c>
      <c r="AA34" s="6" t="n">
        <f aca="false">X34+Y34+Z34</f>
        <v>12.0641666666667</v>
      </c>
      <c r="AB34" s="4" t="str">
        <f aca="false">IF(AA34&gt;14,"APROBADO","SUSPENSO")</f>
        <v>SUSPENSO</v>
      </c>
    </row>
    <row r="35" customFormat="false" ht="13.8" hidden="false" customHeight="false" outlineLevel="0" collapsed="false">
      <c r="A35" s="5" t="s">
        <v>168</v>
      </c>
      <c r="B35" s="5" t="s">
        <v>169</v>
      </c>
      <c r="C35" s="5" t="s">
        <v>170</v>
      </c>
      <c r="D35" s="5" t="s">
        <v>31</v>
      </c>
      <c r="E35" s="5" t="s">
        <v>110</v>
      </c>
      <c r="F35" s="5" t="s">
        <v>171</v>
      </c>
      <c r="G35" s="6" t="n">
        <v>20</v>
      </c>
      <c r="H35" s="6" t="n">
        <v>20</v>
      </c>
      <c r="I35" s="6" t="n">
        <v>20</v>
      </c>
      <c r="J35" s="6" t="n">
        <v>20</v>
      </c>
      <c r="K35" s="6" t="n">
        <v>20</v>
      </c>
      <c r="L35" s="6" t="n">
        <v>6</v>
      </c>
      <c r="M35" s="6" t="n">
        <v>10</v>
      </c>
      <c r="N35" s="6" t="n">
        <v>9.41</v>
      </c>
      <c r="O35" s="6" t="n">
        <v>10</v>
      </c>
      <c r="P35" s="6" t="n">
        <v>14</v>
      </c>
      <c r="Q35" s="6" t="n">
        <v>0.8</v>
      </c>
      <c r="R35" s="6" t="n">
        <v>0.95</v>
      </c>
      <c r="S35" s="6" t="n">
        <v>0.96</v>
      </c>
      <c r="T35" s="6" t="n">
        <v>1</v>
      </c>
      <c r="U35" s="6" t="n">
        <v>0.5</v>
      </c>
      <c r="V35" s="6" t="n">
        <v>0.3</v>
      </c>
      <c r="W35" s="6" t="n">
        <v>0.7</v>
      </c>
      <c r="X35" s="7" t="n">
        <f aca="false">Calificaciones_2!X35</f>
        <v>4.36897222222222</v>
      </c>
      <c r="Y35" s="7" t="n">
        <f aca="false">Calificaciones_2!Y35</f>
        <v>7</v>
      </c>
      <c r="Z35" s="6" t="n">
        <f aca="false">Calificaciones_2!Z35</f>
        <v>5.21</v>
      </c>
      <c r="AA35" s="6" t="n">
        <f aca="false">X35+Y35+Z35</f>
        <v>16.5789722222222</v>
      </c>
      <c r="AB35" s="4" t="str">
        <f aca="false">IF(AA35&gt;14,"APROBADO","SUSPENSO")</f>
        <v>APROBADO</v>
      </c>
    </row>
    <row r="36" customFormat="false" ht="13.8" hidden="false" customHeight="false" outlineLevel="0" collapsed="false">
      <c r="A36" s="5" t="s">
        <v>172</v>
      </c>
      <c r="B36" s="5" t="s">
        <v>173</v>
      </c>
      <c r="C36" s="5" t="s">
        <v>174</v>
      </c>
      <c r="D36" s="5" t="s">
        <v>31</v>
      </c>
      <c r="E36" s="5" t="s">
        <v>110</v>
      </c>
      <c r="F36" s="5" t="s">
        <v>175</v>
      </c>
      <c r="G36" s="6" t="n">
        <v>20</v>
      </c>
      <c r="H36" s="6" t="n">
        <v>20</v>
      </c>
      <c r="I36" s="6" t="n">
        <v>20</v>
      </c>
      <c r="J36" s="6" t="n">
        <v>20</v>
      </c>
      <c r="K36" s="6" t="n">
        <v>20</v>
      </c>
      <c r="L36" s="6" t="n">
        <v>6</v>
      </c>
      <c r="M36" s="6" t="n">
        <v>10</v>
      </c>
      <c r="N36" s="6" t="n">
        <v>5.88</v>
      </c>
      <c r="O36" s="6" t="n">
        <v>10</v>
      </c>
      <c r="P36" s="6" t="n">
        <v>11</v>
      </c>
      <c r="Q36" s="6" t="n">
        <v>0.8</v>
      </c>
      <c r="R36" s="6" t="n">
        <v>0.95</v>
      </c>
      <c r="S36" s="6" t="n">
        <v>0.96</v>
      </c>
      <c r="T36" s="6" t="n">
        <v>1</v>
      </c>
      <c r="U36" s="6" t="n">
        <v>0.5</v>
      </c>
      <c r="V36" s="6" t="n">
        <v>0.3</v>
      </c>
      <c r="W36" s="6" t="n">
        <v>0.7</v>
      </c>
      <c r="X36" s="7" t="n">
        <f aca="false">Calificaciones_2!X36</f>
        <v>3.16788888888889</v>
      </c>
      <c r="Y36" s="7" t="n">
        <f aca="false">Calificaciones_2!Y36</f>
        <v>7</v>
      </c>
      <c r="Z36" s="6" t="n">
        <f aca="false">Calificaciones_2!Z36</f>
        <v>5.21</v>
      </c>
      <c r="AA36" s="6" t="n">
        <f aca="false">X36+Y36+Z36</f>
        <v>15.3778888888889</v>
      </c>
      <c r="AB36" s="4" t="str">
        <f aca="false">IF(AA36&gt;14,"APROBADO","SUSPENSO")</f>
        <v>APROBADO</v>
      </c>
    </row>
    <row r="37" customFormat="false" ht="13.8" hidden="false" customHeight="false" outlineLevel="0" collapsed="false">
      <c r="A37" s="5" t="s">
        <v>176</v>
      </c>
      <c r="B37" s="5" t="s">
        <v>177</v>
      </c>
      <c r="C37" s="5" t="s">
        <v>178</v>
      </c>
      <c r="D37" s="5" t="s">
        <v>31</v>
      </c>
      <c r="E37" s="5" t="s">
        <v>110</v>
      </c>
      <c r="F37" s="5" t="s">
        <v>179</v>
      </c>
      <c r="G37" s="6" t="n">
        <v>20</v>
      </c>
      <c r="H37" s="6" t="n">
        <v>20</v>
      </c>
      <c r="I37" s="6" t="n">
        <v>20</v>
      </c>
      <c r="J37" s="6" t="n">
        <v>20</v>
      </c>
      <c r="K37" s="6" t="n">
        <v>20</v>
      </c>
      <c r="L37" s="6" t="n">
        <v>6</v>
      </c>
      <c r="M37" s="6" t="n">
        <v>10</v>
      </c>
      <c r="N37" s="6" t="n">
        <v>15.29</v>
      </c>
      <c r="O37" s="6" t="n">
        <v>10</v>
      </c>
      <c r="P37" s="6" t="n">
        <v>15</v>
      </c>
      <c r="Q37" s="6" t="n">
        <v>0.8</v>
      </c>
      <c r="R37" s="6" t="n">
        <v>0.95</v>
      </c>
      <c r="S37" s="6" t="n">
        <v>0.96</v>
      </c>
      <c r="T37" s="6" t="n">
        <v>1</v>
      </c>
      <c r="U37" s="6" t="n">
        <v>0.5</v>
      </c>
      <c r="V37" s="6" t="n">
        <v>0.3</v>
      </c>
      <c r="W37" s="6" t="n">
        <v>0.7</v>
      </c>
      <c r="X37" s="7" t="n">
        <f aca="false">Calificaciones_2!X37</f>
        <v>5.59241666666667</v>
      </c>
      <c r="Y37" s="7" t="n">
        <f aca="false">Calificaciones_2!Y37</f>
        <v>7</v>
      </c>
      <c r="Z37" s="6" t="n">
        <f aca="false">Calificaciones_2!Z37</f>
        <v>5.21</v>
      </c>
      <c r="AA37" s="6" t="n">
        <f aca="false">X37+Y37+Z37</f>
        <v>17.8024166666667</v>
      </c>
      <c r="AB37" s="4" t="str">
        <f aca="false">IF(AA37&gt;14,"APROBADO","SUSPENSO")</f>
        <v>APROBADO</v>
      </c>
    </row>
    <row r="38" customFormat="false" ht="13.8" hidden="false" customHeight="false" outlineLevel="0" collapsed="false">
      <c r="A38" s="5" t="s">
        <v>180</v>
      </c>
      <c r="B38" s="5" t="s">
        <v>181</v>
      </c>
      <c r="C38" s="5" t="s">
        <v>182</v>
      </c>
      <c r="D38" s="5" t="s">
        <v>31</v>
      </c>
      <c r="E38" s="5" t="s">
        <v>110</v>
      </c>
      <c r="F38" s="5" t="s">
        <v>183</v>
      </c>
      <c r="G38" s="6" t="n">
        <v>20</v>
      </c>
      <c r="H38" s="6" t="n">
        <v>20</v>
      </c>
      <c r="I38" s="6" t="n">
        <v>20</v>
      </c>
      <c r="J38" s="6" t="n">
        <v>20</v>
      </c>
      <c r="K38" s="6" t="n">
        <v>20</v>
      </c>
      <c r="L38" s="6" t="n">
        <v>6</v>
      </c>
      <c r="M38" s="6" t="n">
        <v>10</v>
      </c>
      <c r="N38" s="6" t="n">
        <v>8.24</v>
      </c>
      <c r="O38" s="6" t="n">
        <v>10</v>
      </c>
      <c r="P38" s="6" t="n">
        <v>14</v>
      </c>
      <c r="Q38" s="6" t="n">
        <v>0.8</v>
      </c>
      <c r="R38" s="6" t="n">
        <v>0.95</v>
      </c>
      <c r="S38" s="6" t="n">
        <v>0.96</v>
      </c>
      <c r="T38" s="6" t="n">
        <v>1</v>
      </c>
      <c r="U38" s="6" t="n">
        <v>0.5</v>
      </c>
      <c r="V38" s="6" t="n">
        <v>0.3</v>
      </c>
      <c r="W38" s="6" t="n">
        <v>0.7</v>
      </c>
      <c r="X38" s="7" t="n">
        <f aca="false">Calificaciones_2!X38</f>
        <v>4.16422222222222</v>
      </c>
      <c r="Y38" s="7" t="n">
        <f aca="false">Calificaciones_2!Y38</f>
        <v>7</v>
      </c>
      <c r="Z38" s="6" t="n">
        <f aca="false">Calificaciones_2!Z38</f>
        <v>5.21</v>
      </c>
      <c r="AA38" s="6" t="n">
        <f aca="false">X38+Y38+Z38</f>
        <v>16.3742222222222</v>
      </c>
      <c r="AB38" s="4" t="str">
        <f aca="false">IF(AA38&gt;14,"APROBADO","SUSPENSO")</f>
        <v>APROBADO</v>
      </c>
    </row>
    <row r="39" customFormat="false" ht="13.8" hidden="false" customHeight="false" outlineLevel="0" collapsed="false">
      <c r="A39" s="5" t="s">
        <v>184</v>
      </c>
      <c r="B39" s="5" t="s">
        <v>185</v>
      </c>
      <c r="C39" s="5" t="s">
        <v>186</v>
      </c>
      <c r="D39" s="5" t="s">
        <v>31</v>
      </c>
      <c r="E39" s="5" t="s">
        <v>110</v>
      </c>
      <c r="F39" s="5" t="s">
        <v>187</v>
      </c>
      <c r="G39" s="6" t="n">
        <v>20</v>
      </c>
      <c r="H39" s="6" t="n">
        <v>20</v>
      </c>
      <c r="I39" s="6" t="n">
        <v>20</v>
      </c>
      <c r="J39" s="6" t="n">
        <v>20</v>
      </c>
      <c r="K39" s="6" t="n">
        <v>20</v>
      </c>
      <c r="L39" s="6" t="n">
        <v>6</v>
      </c>
      <c r="M39" s="6" t="n">
        <v>10</v>
      </c>
      <c r="N39" s="6" t="n">
        <v>7.06</v>
      </c>
      <c r="O39" s="6" t="n">
        <v>10</v>
      </c>
      <c r="P39" s="6" t="n">
        <v>13</v>
      </c>
      <c r="Q39" s="6" t="n">
        <v>0.8</v>
      </c>
      <c r="R39" s="6" t="n">
        <v>0.95</v>
      </c>
      <c r="S39" s="6" t="n">
        <v>0.96</v>
      </c>
      <c r="T39" s="6" t="n">
        <v>1</v>
      </c>
      <c r="U39" s="6" t="n">
        <v>0.5</v>
      </c>
      <c r="V39" s="6" t="n">
        <v>0.3</v>
      </c>
      <c r="W39" s="6" t="n">
        <v>0.7</v>
      </c>
      <c r="X39" s="7" t="n">
        <f aca="false">Calificaciones_2!X39</f>
        <v>3.76327777777778</v>
      </c>
      <c r="Y39" s="7" t="n">
        <f aca="false">Calificaciones_2!Y39</f>
        <v>7</v>
      </c>
      <c r="Z39" s="6" t="n">
        <f aca="false">Calificaciones_2!Z39</f>
        <v>5.21</v>
      </c>
      <c r="AA39" s="6" t="n">
        <f aca="false">X39+Y39+Z39</f>
        <v>15.9732777777778</v>
      </c>
      <c r="AB39" s="4" t="str">
        <f aca="false">IF(AA39&gt;14,"APROBADO","SUSPENSO")</f>
        <v>APROBADO</v>
      </c>
    </row>
    <row r="40" customFormat="false" ht="13.8" hidden="false" customHeight="false" outlineLevel="0" collapsed="false">
      <c r="A40" s="5" t="s">
        <v>188</v>
      </c>
      <c r="B40" s="5" t="s">
        <v>189</v>
      </c>
      <c r="C40" s="5" t="s">
        <v>190</v>
      </c>
      <c r="D40" s="5" t="s">
        <v>31</v>
      </c>
      <c r="E40" s="5" t="s">
        <v>110</v>
      </c>
      <c r="F40" s="5" t="s">
        <v>191</v>
      </c>
      <c r="G40" s="6" t="n">
        <v>20</v>
      </c>
      <c r="H40" s="6" t="n">
        <v>20</v>
      </c>
      <c r="I40" s="6" t="n">
        <v>20</v>
      </c>
      <c r="J40" s="6" t="n">
        <v>20</v>
      </c>
      <c r="K40" s="6" t="n">
        <v>20</v>
      </c>
      <c r="L40" s="6" t="n">
        <v>6</v>
      </c>
      <c r="M40" s="6" t="n">
        <v>10</v>
      </c>
      <c r="N40" s="6" t="n">
        <v>11.76</v>
      </c>
      <c r="O40" s="6" t="n">
        <v>10</v>
      </c>
      <c r="P40" s="6" t="n">
        <v>15</v>
      </c>
      <c r="Q40" s="6" t="n">
        <v>0.8</v>
      </c>
      <c r="R40" s="6" t="n">
        <v>0.95</v>
      </c>
      <c r="S40" s="6" t="n">
        <v>0.96</v>
      </c>
      <c r="T40" s="6" t="n">
        <v>1</v>
      </c>
      <c r="U40" s="6" t="n">
        <v>0.5</v>
      </c>
      <c r="V40" s="6" t="n">
        <v>0.3</v>
      </c>
      <c r="W40" s="6" t="n">
        <v>0.7</v>
      </c>
      <c r="X40" s="7" t="n">
        <f aca="false">Calificaciones_2!X40</f>
        <v>4.97466666666667</v>
      </c>
      <c r="Y40" s="7" t="n">
        <f aca="false">Calificaciones_2!Y40</f>
        <v>7</v>
      </c>
      <c r="Z40" s="6" t="n">
        <f aca="false">Calificaciones_2!Z40</f>
        <v>5.21</v>
      </c>
      <c r="AA40" s="6" t="n">
        <f aca="false">X40+Y40+Z40</f>
        <v>17.1846666666667</v>
      </c>
      <c r="AB40" s="4" t="str">
        <f aca="false">IF(AA40&gt;14,"APROBADO","SUSPENSO")</f>
        <v>APROBADO</v>
      </c>
    </row>
    <row r="41" customFormat="false" ht="13.8" hidden="false" customHeight="false" outlineLevel="0" collapsed="false">
      <c r="A41" s="5" t="s">
        <v>192</v>
      </c>
      <c r="B41" s="5" t="s">
        <v>193</v>
      </c>
      <c r="C41" s="5" t="s">
        <v>194</v>
      </c>
      <c r="D41" s="5" t="s">
        <v>31</v>
      </c>
      <c r="E41" s="5" t="s">
        <v>110</v>
      </c>
      <c r="F41" s="5" t="s">
        <v>195</v>
      </c>
      <c r="G41" s="6" t="n">
        <v>20</v>
      </c>
      <c r="H41" s="6" t="n">
        <v>20</v>
      </c>
      <c r="I41" s="6" t="n">
        <v>20</v>
      </c>
      <c r="J41" s="6" t="n">
        <v>20</v>
      </c>
      <c r="K41" s="6" t="n">
        <v>20</v>
      </c>
      <c r="L41" s="6" t="n">
        <v>6</v>
      </c>
      <c r="M41" s="6" t="n">
        <v>10</v>
      </c>
      <c r="N41" s="6" t="n">
        <v>9.41</v>
      </c>
      <c r="O41" s="6" t="n">
        <v>10</v>
      </c>
      <c r="P41" s="6" t="n">
        <v>11</v>
      </c>
      <c r="Q41" s="6" t="n">
        <v>0.8</v>
      </c>
      <c r="R41" s="6" t="n">
        <v>0.95</v>
      </c>
      <c r="S41" s="6" t="n">
        <v>0.96</v>
      </c>
      <c r="T41" s="6" t="n">
        <v>1</v>
      </c>
      <c r="U41" s="6" t="n">
        <v>0.5</v>
      </c>
      <c r="V41" s="6" t="n">
        <v>0.3</v>
      </c>
      <c r="W41" s="6" t="n">
        <v>0.7</v>
      </c>
      <c r="X41" s="7" t="n">
        <f aca="false">Calificaciones_2!X41</f>
        <v>3.78563888888889</v>
      </c>
      <c r="Y41" s="7" t="n">
        <f aca="false">Calificaciones_2!Y41</f>
        <v>7</v>
      </c>
      <c r="Z41" s="6" t="n">
        <f aca="false">Calificaciones_2!Z41</f>
        <v>5.21</v>
      </c>
      <c r="AA41" s="6" t="n">
        <f aca="false">X41+Y41+Z41</f>
        <v>15.9956388888889</v>
      </c>
      <c r="AB41" s="4" t="str">
        <f aca="false">IF(AA41&gt;14,"APROBADO","SUSPENSO")</f>
        <v>APROBADO</v>
      </c>
    </row>
    <row r="42" customFormat="false" ht="13.8" hidden="false" customHeight="false" outlineLevel="0" collapsed="false">
      <c r="A42" s="5" t="s">
        <v>196</v>
      </c>
      <c r="B42" s="5" t="s">
        <v>197</v>
      </c>
      <c r="C42" s="5" t="s">
        <v>198</v>
      </c>
      <c r="D42" s="5" t="s">
        <v>31</v>
      </c>
      <c r="E42" s="5" t="s">
        <v>110</v>
      </c>
      <c r="F42" s="5" t="s">
        <v>199</v>
      </c>
      <c r="G42" s="6" t="n">
        <v>20</v>
      </c>
      <c r="H42" s="6" t="n">
        <v>20</v>
      </c>
      <c r="I42" s="6" t="n">
        <v>20</v>
      </c>
      <c r="J42" s="6" t="n">
        <v>20</v>
      </c>
      <c r="K42" s="6" t="n">
        <v>20</v>
      </c>
      <c r="L42" s="6" t="n">
        <v>6</v>
      </c>
      <c r="M42" s="6" t="n">
        <v>10</v>
      </c>
      <c r="N42" s="6" t="n">
        <v>8.24</v>
      </c>
      <c r="O42" s="6" t="n">
        <v>10</v>
      </c>
      <c r="P42" s="6" t="n">
        <v>10</v>
      </c>
      <c r="Q42" s="6" t="n">
        <v>0.8</v>
      </c>
      <c r="R42" s="6" t="n">
        <v>0.95</v>
      </c>
      <c r="S42" s="6" t="n">
        <v>0.96</v>
      </c>
      <c r="T42" s="6" t="n">
        <v>1</v>
      </c>
      <c r="U42" s="6" t="n">
        <v>0.5</v>
      </c>
      <c r="V42" s="6" t="n">
        <v>0.3</v>
      </c>
      <c r="W42" s="6" t="n">
        <v>0.7</v>
      </c>
      <c r="X42" s="7" t="n">
        <f aca="false">Calificaciones_2!X42</f>
        <v>3.38644444444444</v>
      </c>
      <c r="Y42" s="7" t="n">
        <f aca="false">Calificaciones_2!Y42</f>
        <v>7</v>
      </c>
      <c r="Z42" s="6" t="n">
        <f aca="false">Calificaciones_2!Z42</f>
        <v>5.21</v>
      </c>
      <c r="AA42" s="6" t="n">
        <f aca="false">X42+Y42+Z42</f>
        <v>15.5964444444444</v>
      </c>
      <c r="AB42" s="4" t="str">
        <f aca="false">IF(AA42&gt;14,"APROBADO","SUSPENSO")</f>
        <v>APROBADO</v>
      </c>
    </row>
    <row r="43" customFormat="false" ht="13.8" hidden="false" customHeight="false" outlineLevel="0" collapsed="false">
      <c r="A43" s="5" t="s">
        <v>200</v>
      </c>
      <c r="B43" s="5" t="s">
        <v>201</v>
      </c>
      <c r="C43" s="5" t="s">
        <v>202</v>
      </c>
      <c r="D43" s="5" t="s">
        <v>31</v>
      </c>
      <c r="E43" s="5" t="s">
        <v>203</v>
      </c>
      <c r="F43" s="5" t="s">
        <v>204</v>
      </c>
      <c r="G43" s="6" t="n">
        <v>0</v>
      </c>
      <c r="H43" s="6" t="n">
        <v>20</v>
      </c>
      <c r="I43" s="6" t="n">
        <v>20</v>
      </c>
      <c r="J43" s="6" t="n">
        <v>20</v>
      </c>
      <c r="K43" s="6" t="n">
        <v>0</v>
      </c>
      <c r="L43" s="6" t="n">
        <v>5</v>
      </c>
      <c r="M43" s="6" t="n">
        <v>10</v>
      </c>
      <c r="N43" s="6" t="n">
        <v>7.06</v>
      </c>
      <c r="O43" s="6" t="n">
        <v>0</v>
      </c>
      <c r="P43" s="6" t="n">
        <v>0</v>
      </c>
      <c r="Q43" s="6" t="n">
        <v>1</v>
      </c>
      <c r="R43" s="6" t="n">
        <v>1</v>
      </c>
      <c r="S43" s="6" t="n">
        <v>1</v>
      </c>
      <c r="T43" s="6" t="n">
        <v>1</v>
      </c>
      <c r="U43" s="6" t="n">
        <v>0.5</v>
      </c>
      <c r="V43" s="6" t="n">
        <v>0.5</v>
      </c>
      <c r="W43" s="6" t="n">
        <v>1</v>
      </c>
      <c r="X43" s="7" t="n">
        <f aca="false">Calificaciones_2!X43</f>
        <v>1.2355</v>
      </c>
      <c r="Y43" s="7" t="n">
        <f aca="false">Calificaciones_2!Y43</f>
        <v>4.22916666666667</v>
      </c>
      <c r="Z43" s="6" t="n">
        <f aca="false">Calificaciones_2!Z43</f>
        <v>6</v>
      </c>
      <c r="AA43" s="6" t="n">
        <f aca="false">X43+Y43+Z43</f>
        <v>11.4646666666667</v>
      </c>
      <c r="AB43" s="4" t="str">
        <f aca="false">IF(AA43&gt;14,"APROBADO","SUSPENSO")</f>
        <v>SUSPENSO</v>
      </c>
    </row>
    <row r="44" customFormat="false" ht="13.8" hidden="false" customHeight="false" outlineLevel="0" collapsed="false">
      <c r="A44" s="5" t="s">
        <v>205</v>
      </c>
      <c r="B44" s="5" t="s">
        <v>206</v>
      </c>
      <c r="C44" s="5" t="s">
        <v>207</v>
      </c>
      <c r="D44" s="5" t="s">
        <v>31</v>
      </c>
      <c r="E44" s="5" t="s">
        <v>203</v>
      </c>
      <c r="F44" s="5" t="s">
        <v>208</v>
      </c>
      <c r="G44" s="6" t="n">
        <v>20</v>
      </c>
      <c r="H44" s="6" t="n">
        <v>20</v>
      </c>
      <c r="I44" s="6" t="n">
        <v>20</v>
      </c>
      <c r="J44" s="6" t="n">
        <v>20</v>
      </c>
      <c r="K44" s="6" t="n">
        <v>20</v>
      </c>
      <c r="L44" s="6" t="n">
        <v>6</v>
      </c>
      <c r="M44" s="6" t="n">
        <v>10</v>
      </c>
      <c r="N44" s="6" t="n">
        <v>4.71</v>
      </c>
      <c r="O44" s="6" t="n">
        <v>10</v>
      </c>
      <c r="P44" s="6" t="n">
        <v>9</v>
      </c>
      <c r="Q44" s="6" t="n">
        <v>1</v>
      </c>
      <c r="R44" s="6" t="n">
        <v>1</v>
      </c>
      <c r="S44" s="6" t="n">
        <v>1</v>
      </c>
      <c r="T44" s="6" t="n">
        <v>1</v>
      </c>
      <c r="U44" s="6" t="n">
        <v>0.5</v>
      </c>
      <c r="V44" s="6" t="n">
        <v>0.5</v>
      </c>
      <c r="W44" s="6" t="n">
        <v>1</v>
      </c>
      <c r="X44" s="7" t="n">
        <f aca="false">Calificaciones_2!X44</f>
        <v>2.57425</v>
      </c>
      <c r="Y44" s="7" t="n">
        <f aca="false">Calificaciones_2!Y44</f>
        <v>7</v>
      </c>
      <c r="Z44" s="6" t="n">
        <f aca="false">Calificaciones_2!Z44</f>
        <v>6</v>
      </c>
      <c r="AA44" s="6" t="n">
        <f aca="false">X44+Y44+Z44</f>
        <v>15.57425</v>
      </c>
      <c r="AB44" s="4" t="str">
        <f aca="false">IF(AA44&gt;14,"APROBADO","SUSPENSO")</f>
        <v>APROBADO</v>
      </c>
    </row>
    <row r="45" customFormat="false" ht="13.8" hidden="false" customHeight="false" outlineLevel="0" collapsed="false">
      <c r="A45" s="5" t="s">
        <v>209</v>
      </c>
      <c r="B45" s="5" t="s">
        <v>210</v>
      </c>
      <c r="C45" s="5" t="s">
        <v>211</v>
      </c>
      <c r="D45" s="5" t="s">
        <v>31</v>
      </c>
      <c r="E45" s="5" t="s">
        <v>203</v>
      </c>
      <c r="F45" s="5" t="s">
        <v>212</v>
      </c>
      <c r="G45" s="6" t="n">
        <v>20</v>
      </c>
      <c r="H45" s="6" t="n">
        <v>20</v>
      </c>
      <c r="I45" s="6" t="n">
        <v>20</v>
      </c>
      <c r="J45" s="6" t="n">
        <v>20</v>
      </c>
      <c r="K45" s="6" t="n">
        <v>20</v>
      </c>
      <c r="L45" s="6" t="n">
        <v>6</v>
      </c>
      <c r="M45" s="6" t="n">
        <v>10</v>
      </c>
      <c r="N45" s="6" t="n">
        <v>8.24</v>
      </c>
      <c r="O45" s="6" t="n">
        <v>10</v>
      </c>
      <c r="P45" s="6" t="n">
        <v>13</v>
      </c>
      <c r="Q45" s="6" t="n">
        <v>1</v>
      </c>
      <c r="R45" s="6" t="n">
        <v>1</v>
      </c>
      <c r="S45" s="6" t="n">
        <v>1</v>
      </c>
      <c r="T45" s="6" t="n">
        <v>1</v>
      </c>
      <c r="U45" s="6" t="n">
        <v>0.5</v>
      </c>
      <c r="V45" s="6" t="n">
        <v>0.5</v>
      </c>
      <c r="W45" s="6" t="n">
        <v>1</v>
      </c>
      <c r="X45" s="7" t="n">
        <f aca="false">Calificaciones_2!X45</f>
        <v>3.96977777777778</v>
      </c>
      <c r="Y45" s="7" t="n">
        <f aca="false">Calificaciones_2!Y45</f>
        <v>7</v>
      </c>
      <c r="Z45" s="6" t="n">
        <f aca="false">Calificaciones_2!Z45</f>
        <v>6</v>
      </c>
      <c r="AA45" s="6" t="n">
        <f aca="false">X45+Y45+Z45</f>
        <v>16.9697777777778</v>
      </c>
      <c r="AB45" s="4" t="str">
        <f aca="false">IF(AA45&gt;14,"APROBADO","SUSPENSO")</f>
        <v>APROBADO</v>
      </c>
    </row>
    <row r="46" customFormat="false" ht="13.8" hidden="false" customHeight="false" outlineLevel="0" collapsed="false">
      <c r="A46" s="5" t="s">
        <v>213</v>
      </c>
      <c r="B46" s="5" t="s">
        <v>214</v>
      </c>
      <c r="C46" s="5" t="s">
        <v>215</v>
      </c>
      <c r="D46" s="5" t="s">
        <v>31</v>
      </c>
      <c r="E46" s="5" t="s">
        <v>203</v>
      </c>
      <c r="F46" s="5" t="s">
        <v>216</v>
      </c>
      <c r="G46" s="6" t="n">
        <v>20</v>
      </c>
      <c r="H46" s="6" t="n">
        <v>20</v>
      </c>
      <c r="I46" s="6" t="n">
        <v>20</v>
      </c>
      <c r="J46" s="6" t="n">
        <v>20</v>
      </c>
      <c r="K46" s="6" t="n">
        <v>20</v>
      </c>
      <c r="L46" s="6" t="n">
        <v>6</v>
      </c>
      <c r="M46" s="6" t="n">
        <v>10</v>
      </c>
      <c r="N46" s="6" t="n">
        <v>14.28</v>
      </c>
      <c r="O46" s="6" t="n">
        <v>10</v>
      </c>
      <c r="P46" s="6" t="n">
        <v>12</v>
      </c>
      <c r="Q46" s="6" t="n">
        <v>1</v>
      </c>
      <c r="R46" s="6" t="n">
        <v>1</v>
      </c>
      <c r="S46" s="6" t="n">
        <v>1</v>
      </c>
      <c r="T46" s="6" t="n">
        <v>1</v>
      </c>
      <c r="U46" s="6" t="n">
        <v>0.5</v>
      </c>
      <c r="V46" s="6" t="n">
        <v>0.5</v>
      </c>
      <c r="W46" s="6" t="n">
        <v>1</v>
      </c>
      <c r="X46" s="7" t="n">
        <f aca="false">Calificaciones_2!X46</f>
        <v>4.83233333333333</v>
      </c>
      <c r="Y46" s="7" t="n">
        <f aca="false">Calificaciones_2!Y46</f>
        <v>7</v>
      </c>
      <c r="Z46" s="6" t="n">
        <f aca="false">Calificaciones_2!Z46</f>
        <v>6</v>
      </c>
      <c r="AA46" s="6" t="n">
        <f aca="false">X46+Y46+Z46</f>
        <v>17.8323333333333</v>
      </c>
      <c r="AB46" s="4" t="str">
        <f aca="false">IF(AA46&gt;14,"APROBADO","SUSPENSO")</f>
        <v>APROBADO</v>
      </c>
    </row>
    <row r="47" customFormat="false" ht="13.8" hidden="false" customHeight="false" outlineLevel="0" collapsed="false">
      <c r="A47" s="5" t="s">
        <v>217</v>
      </c>
      <c r="B47" s="5" t="s">
        <v>218</v>
      </c>
      <c r="C47" s="5" t="s">
        <v>219</v>
      </c>
      <c r="D47" s="5" t="s">
        <v>31</v>
      </c>
      <c r="E47" s="5" t="s">
        <v>203</v>
      </c>
      <c r="F47" s="5" t="s">
        <v>220</v>
      </c>
      <c r="G47" s="6" t="n">
        <v>20</v>
      </c>
      <c r="H47" s="6" t="n">
        <v>20</v>
      </c>
      <c r="I47" s="6" t="n">
        <v>20</v>
      </c>
      <c r="J47" s="6" t="n">
        <v>20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1</v>
      </c>
      <c r="R47" s="6" t="n">
        <v>1</v>
      </c>
      <c r="S47" s="6" t="n">
        <v>1</v>
      </c>
      <c r="T47" s="6" t="n">
        <v>1</v>
      </c>
      <c r="U47" s="6" t="n">
        <v>0.5</v>
      </c>
      <c r="V47" s="6" t="n">
        <v>0.5</v>
      </c>
      <c r="W47" s="6" t="n">
        <v>1</v>
      </c>
      <c r="X47" s="7" t="n">
        <f aca="false">Calificaciones_2!X47</f>
        <v>0</v>
      </c>
      <c r="Y47" s="7" t="n">
        <f aca="false">Calificaciones_2!Y47</f>
        <v>3.5</v>
      </c>
      <c r="Z47" s="6" t="n">
        <f aca="false">Calificaciones_2!Z47</f>
        <v>6</v>
      </c>
      <c r="AA47" s="6" t="n">
        <f aca="false">X47+Y47+Z47</f>
        <v>9.5</v>
      </c>
      <c r="AB47" s="4" t="str">
        <f aca="false">IF(AA47&gt;14,"APROBADO","SUSPENSO")</f>
        <v>SUSPENSO</v>
      </c>
    </row>
    <row r="48" customFormat="false" ht="13.8" hidden="false" customHeight="false" outlineLevel="0" collapsed="false">
      <c r="A48" s="5" t="s">
        <v>221</v>
      </c>
      <c r="B48" s="5" t="s">
        <v>222</v>
      </c>
      <c r="C48" s="5" t="s">
        <v>223</v>
      </c>
      <c r="D48" s="5" t="s">
        <v>31</v>
      </c>
      <c r="E48" s="5" t="s">
        <v>203</v>
      </c>
      <c r="F48" s="5" t="s">
        <v>224</v>
      </c>
      <c r="G48" s="6" t="n">
        <v>20</v>
      </c>
      <c r="H48" s="6" t="n">
        <v>20</v>
      </c>
      <c r="I48" s="6" t="n">
        <v>20</v>
      </c>
      <c r="J48" s="6" t="n">
        <v>20</v>
      </c>
      <c r="K48" s="6" t="n">
        <v>20</v>
      </c>
      <c r="L48" s="6" t="n">
        <v>5</v>
      </c>
      <c r="M48" s="6" t="n">
        <v>10</v>
      </c>
      <c r="N48" s="6" t="n">
        <v>7.06</v>
      </c>
      <c r="O48" s="6" t="n">
        <v>10</v>
      </c>
      <c r="P48" s="6" t="n">
        <v>12</v>
      </c>
      <c r="Q48" s="6" t="n">
        <v>1</v>
      </c>
      <c r="R48" s="6" t="n">
        <v>1</v>
      </c>
      <c r="S48" s="6" t="n">
        <v>1</v>
      </c>
      <c r="T48" s="6" t="n">
        <v>1</v>
      </c>
      <c r="U48" s="6" t="n">
        <v>0.5</v>
      </c>
      <c r="V48" s="6" t="n">
        <v>0.5</v>
      </c>
      <c r="W48" s="6" t="n">
        <v>1</v>
      </c>
      <c r="X48" s="7" t="n">
        <f aca="false">Calificaciones_2!X48</f>
        <v>3.56883333333333</v>
      </c>
      <c r="Y48" s="7" t="n">
        <f aca="false">Calificaciones_2!Y48</f>
        <v>6.85416666666667</v>
      </c>
      <c r="Z48" s="6" t="n">
        <f aca="false">Calificaciones_2!Z48</f>
        <v>6</v>
      </c>
      <c r="AA48" s="6" t="n">
        <f aca="false">X48+Y48+Z48</f>
        <v>16.423</v>
      </c>
      <c r="AB48" s="4" t="str">
        <f aca="false">IF(AA48&gt;14,"APROBADO","SUSPENSO")</f>
        <v>APROBADO</v>
      </c>
    </row>
    <row r="49" customFormat="false" ht="13.8" hidden="false" customHeight="false" outlineLevel="0" collapsed="false">
      <c r="A49" s="5" t="s">
        <v>225</v>
      </c>
      <c r="B49" s="5" t="s">
        <v>226</v>
      </c>
      <c r="C49" s="5" t="s">
        <v>227</v>
      </c>
      <c r="D49" s="5" t="s">
        <v>31</v>
      </c>
      <c r="E49" s="5" t="s">
        <v>203</v>
      </c>
      <c r="F49" s="5" t="s">
        <v>228</v>
      </c>
      <c r="G49" s="6" t="n">
        <v>20</v>
      </c>
      <c r="H49" s="6" t="n">
        <v>0</v>
      </c>
      <c r="I49" s="6" t="n">
        <v>20</v>
      </c>
      <c r="J49" s="6" t="n">
        <v>20</v>
      </c>
      <c r="K49" s="6" t="n">
        <v>20</v>
      </c>
      <c r="L49" s="6" t="n">
        <v>5</v>
      </c>
      <c r="M49" s="6" t="n">
        <v>10</v>
      </c>
      <c r="N49" s="6" t="n">
        <v>11.76</v>
      </c>
      <c r="O49" s="6" t="n">
        <v>10</v>
      </c>
      <c r="P49" s="6" t="n">
        <v>11</v>
      </c>
      <c r="Q49" s="6" t="n">
        <v>1</v>
      </c>
      <c r="R49" s="6" t="n">
        <v>1</v>
      </c>
      <c r="S49" s="6" t="n">
        <v>1</v>
      </c>
      <c r="T49" s="6" t="n">
        <v>1</v>
      </c>
      <c r="U49" s="6" t="n">
        <v>0.5</v>
      </c>
      <c r="V49" s="6" t="n">
        <v>0.5</v>
      </c>
      <c r="W49" s="6" t="n">
        <v>1</v>
      </c>
      <c r="X49" s="7" t="n">
        <f aca="false">Calificaciones_2!X49</f>
        <v>4.19688888888889</v>
      </c>
      <c r="Y49" s="7" t="n">
        <f aca="false">Calificaciones_2!Y49</f>
        <v>5.97916666666667</v>
      </c>
      <c r="Z49" s="6" t="n">
        <f aca="false">Calificaciones_2!Z49</f>
        <v>6</v>
      </c>
      <c r="AA49" s="6" t="n">
        <f aca="false">X49+Y49+Z49</f>
        <v>16.1760555555556</v>
      </c>
      <c r="AB49" s="4" t="str">
        <f aca="false">IF(AA49&gt;14,"APROBADO","SUSPENSO")</f>
        <v>APROBADO</v>
      </c>
    </row>
    <row r="50" customFormat="false" ht="13.8" hidden="false" customHeight="false" outlineLevel="0" collapsed="false">
      <c r="A50" s="5" t="s">
        <v>229</v>
      </c>
      <c r="B50" s="5" t="s">
        <v>230</v>
      </c>
      <c r="C50" s="5" t="s">
        <v>231</v>
      </c>
      <c r="D50" s="5" t="s">
        <v>31</v>
      </c>
      <c r="E50" s="5" t="s">
        <v>203</v>
      </c>
      <c r="F50" s="5" t="s">
        <v>232</v>
      </c>
      <c r="G50" s="6" t="n">
        <v>20</v>
      </c>
      <c r="H50" s="6" t="n">
        <v>20</v>
      </c>
      <c r="I50" s="6" t="n">
        <v>20</v>
      </c>
      <c r="J50" s="6" t="n">
        <v>20</v>
      </c>
      <c r="K50" s="6" t="n">
        <v>20</v>
      </c>
      <c r="L50" s="6" t="n">
        <v>6</v>
      </c>
      <c r="M50" s="6" t="n">
        <v>10</v>
      </c>
      <c r="N50" s="6" t="n">
        <v>5.88</v>
      </c>
      <c r="O50" s="6" t="n">
        <v>0</v>
      </c>
      <c r="P50" s="6" t="n">
        <v>9</v>
      </c>
      <c r="Q50" s="6" t="n">
        <v>1</v>
      </c>
      <c r="R50" s="6" t="n">
        <v>1</v>
      </c>
      <c r="S50" s="6" t="n">
        <v>1</v>
      </c>
      <c r="T50" s="6" t="n">
        <v>1</v>
      </c>
      <c r="U50" s="6" t="n">
        <v>0.5</v>
      </c>
      <c r="V50" s="6" t="n">
        <v>0.5</v>
      </c>
      <c r="W50" s="6" t="n">
        <v>1</v>
      </c>
      <c r="X50" s="7" t="n">
        <f aca="false">Calificaciones_2!X50</f>
        <v>2.779</v>
      </c>
      <c r="Y50" s="7" t="n">
        <f aca="false">Calificaciones_2!Y50</f>
        <v>6.125</v>
      </c>
      <c r="Z50" s="6" t="n">
        <f aca="false">Calificaciones_2!Z50</f>
        <v>6</v>
      </c>
      <c r="AA50" s="6" t="n">
        <f aca="false">X50+Y50+Z50</f>
        <v>14.904</v>
      </c>
      <c r="AB50" s="4" t="str">
        <f aca="false">IF(AA50&gt;14,"APROBADO","SUSPENSO")</f>
        <v>APROBADO</v>
      </c>
    </row>
    <row r="51" customFormat="false" ht="13.8" hidden="false" customHeight="false" outlineLevel="0" collapsed="false">
      <c r="A51" s="5" t="s">
        <v>233</v>
      </c>
      <c r="B51" s="5" t="s">
        <v>234</v>
      </c>
      <c r="C51" s="5" t="s">
        <v>235</v>
      </c>
      <c r="D51" s="5" t="s">
        <v>31</v>
      </c>
      <c r="E51" s="5" t="s">
        <v>203</v>
      </c>
      <c r="F51" s="5" t="s">
        <v>236</v>
      </c>
      <c r="G51" s="6" t="n">
        <v>20</v>
      </c>
      <c r="H51" s="6" t="n">
        <v>20</v>
      </c>
      <c r="I51" s="6" t="n">
        <v>20</v>
      </c>
      <c r="J51" s="6" t="n">
        <v>20</v>
      </c>
      <c r="K51" s="6" t="n">
        <v>20</v>
      </c>
      <c r="L51" s="6" t="n">
        <v>5</v>
      </c>
      <c r="M51" s="6" t="n">
        <v>10</v>
      </c>
      <c r="N51" s="6" t="n">
        <v>11.76</v>
      </c>
      <c r="O51" s="6" t="n">
        <v>10</v>
      </c>
      <c r="P51" s="6" t="n">
        <v>16</v>
      </c>
      <c r="Q51" s="6" t="n">
        <v>1</v>
      </c>
      <c r="R51" s="6" t="n">
        <v>1</v>
      </c>
      <c r="S51" s="6" t="n">
        <v>1</v>
      </c>
      <c r="T51" s="6" t="n">
        <v>1</v>
      </c>
      <c r="U51" s="6" t="n">
        <v>0.5</v>
      </c>
      <c r="V51" s="6" t="n">
        <v>0.5</v>
      </c>
      <c r="W51" s="6" t="n">
        <v>1</v>
      </c>
      <c r="X51" s="7" t="n">
        <f aca="false">Calificaciones_2!X51</f>
        <v>5.16911111111111</v>
      </c>
      <c r="Y51" s="7" t="n">
        <f aca="false">Calificaciones_2!Y51</f>
        <v>6.85416666666667</v>
      </c>
      <c r="Z51" s="6" t="n">
        <f aca="false">Calificaciones_2!Z51</f>
        <v>6</v>
      </c>
      <c r="AA51" s="6" t="n">
        <f aca="false">X51+Y51+Z51</f>
        <v>18.0232777777778</v>
      </c>
      <c r="AB51" s="4" t="str">
        <f aca="false">IF(AA51&gt;14,"APROBADO","SUSPENSO")</f>
        <v>APROBADO</v>
      </c>
    </row>
    <row r="52" customFormat="false" ht="13.8" hidden="false" customHeight="false" outlineLevel="0" collapsed="false">
      <c r="A52" s="5" t="s">
        <v>237</v>
      </c>
      <c r="B52" s="5" t="s">
        <v>238</v>
      </c>
      <c r="C52" s="5" t="s">
        <v>239</v>
      </c>
      <c r="D52" s="5" t="s">
        <v>31</v>
      </c>
      <c r="E52" s="5" t="s">
        <v>203</v>
      </c>
      <c r="F52" s="5" t="s">
        <v>240</v>
      </c>
      <c r="G52" s="6" t="n">
        <v>20</v>
      </c>
      <c r="H52" s="6" t="n">
        <v>20</v>
      </c>
      <c r="I52" s="6" t="n">
        <v>20</v>
      </c>
      <c r="J52" s="6" t="n">
        <v>20</v>
      </c>
      <c r="K52" s="6" t="n">
        <v>20</v>
      </c>
      <c r="L52" s="6" t="n">
        <v>6</v>
      </c>
      <c r="M52" s="6" t="n">
        <v>10</v>
      </c>
      <c r="N52" s="6" t="n">
        <v>9.41</v>
      </c>
      <c r="O52" s="6" t="n">
        <v>10</v>
      </c>
      <c r="P52" s="6" t="n">
        <v>7</v>
      </c>
      <c r="Q52" s="6" t="n">
        <v>1</v>
      </c>
      <c r="R52" s="6" t="n">
        <v>1</v>
      </c>
      <c r="S52" s="6" t="n">
        <v>1</v>
      </c>
      <c r="T52" s="6" t="n">
        <v>1</v>
      </c>
      <c r="U52" s="6" t="n">
        <v>0.5</v>
      </c>
      <c r="V52" s="6" t="n">
        <v>0.5</v>
      </c>
      <c r="W52" s="6" t="n">
        <v>1</v>
      </c>
      <c r="X52" s="7" t="n">
        <f aca="false">Calificaciones_2!X52</f>
        <v>3.00786111111111</v>
      </c>
      <c r="Y52" s="7" t="n">
        <f aca="false">Calificaciones_2!Y52</f>
        <v>7</v>
      </c>
      <c r="Z52" s="6" t="n">
        <f aca="false">Calificaciones_2!Z52</f>
        <v>6</v>
      </c>
      <c r="AA52" s="6" t="n">
        <f aca="false">X52+Y52+Z52</f>
        <v>16.0078611111111</v>
      </c>
      <c r="AB52" s="4" t="str">
        <f aca="false">IF(AA52&gt;14,"APROBADO","SUSPENSO")</f>
        <v>APROBADO</v>
      </c>
    </row>
    <row r="53" customFormat="false" ht="13.8" hidden="false" customHeight="false" outlineLevel="0" collapsed="false">
      <c r="A53" s="5" t="s">
        <v>241</v>
      </c>
      <c r="B53" s="5" t="s">
        <v>242</v>
      </c>
      <c r="C53" s="5" t="s">
        <v>243</v>
      </c>
      <c r="D53" s="5" t="s">
        <v>31</v>
      </c>
      <c r="E53" s="5" t="s">
        <v>203</v>
      </c>
      <c r="F53" s="5" t="s">
        <v>244</v>
      </c>
      <c r="G53" s="6" t="n">
        <v>20</v>
      </c>
      <c r="H53" s="6" t="n">
        <v>20</v>
      </c>
      <c r="I53" s="6" t="n">
        <v>20</v>
      </c>
      <c r="J53" s="6" t="n">
        <v>0</v>
      </c>
      <c r="K53" s="6" t="n">
        <v>20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1</v>
      </c>
      <c r="R53" s="6" t="n">
        <v>1</v>
      </c>
      <c r="S53" s="6" t="n">
        <v>1</v>
      </c>
      <c r="T53" s="6" t="n">
        <v>1</v>
      </c>
      <c r="U53" s="6" t="n">
        <v>0.5</v>
      </c>
      <c r="V53" s="6" t="n">
        <v>0.5</v>
      </c>
      <c r="W53" s="6" t="n">
        <v>1</v>
      </c>
      <c r="X53" s="7" t="n">
        <f aca="false">Calificaciones_2!X53</f>
        <v>0</v>
      </c>
      <c r="Y53" s="7" t="n">
        <f aca="false">Calificaciones_2!Y53</f>
        <v>3.5</v>
      </c>
      <c r="Z53" s="6" t="n">
        <f aca="false">Calificaciones_2!Z53</f>
        <v>6</v>
      </c>
      <c r="AA53" s="6" t="n">
        <f aca="false">X53+Y53+Z53</f>
        <v>9.5</v>
      </c>
      <c r="AB53" s="4" t="str">
        <f aca="false">IF(AA53&gt;14,"APROBADO","SUSPENSO")</f>
        <v>SUSPENSO</v>
      </c>
    </row>
    <row r="54" customFormat="false" ht="13.8" hidden="false" customHeight="false" outlineLevel="0" collapsed="false">
      <c r="A54" s="5" t="s">
        <v>245</v>
      </c>
      <c r="B54" s="5" t="s">
        <v>246</v>
      </c>
      <c r="C54" s="5" t="s">
        <v>247</v>
      </c>
      <c r="D54" s="5" t="s">
        <v>31</v>
      </c>
      <c r="E54" s="5" t="s">
        <v>203</v>
      </c>
      <c r="F54" s="5" t="s">
        <v>248</v>
      </c>
      <c r="G54" s="6" t="n">
        <v>20</v>
      </c>
      <c r="H54" s="6" t="n">
        <v>20</v>
      </c>
      <c r="I54" s="6" t="n">
        <v>20</v>
      </c>
      <c r="J54" s="6" t="n">
        <v>20</v>
      </c>
      <c r="K54" s="6" t="n">
        <v>20</v>
      </c>
      <c r="L54" s="6" t="n">
        <v>6</v>
      </c>
      <c r="M54" s="6" t="n">
        <v>10</v>
      </c>
      <c r="N54" s="6" t="n">
        <v>3.53</v>
      </c>
      <c r="O54" s="6" t="n">
        <v>10</v>
      </c>
      <c r="P54" s="6" t="n">
        <v>14</v>
      </c>
      <c r="Q54" s="6" t="n">
        <v>1</v>
      </c>
      <c r="R54" s="6" t="n">
        <v>1</v>
      </c>
      <c r="S54" s="6" t="n">
        <v>1</v>
      </c>
      <c r="T54" s="6" t="n">
        <v>1</v>
      </c>
      <c r="U54" s="6" t="n">
        <v>0.5</v>
      </c>
      <c r="V54" s="6" t="n">
        <v>0.5</v>
      </c>
      <c r="W54" s="6" t="n">
        <v>1</v>
      </c>
      <c r="X54" s="7" t="n">
        <f aca="false">Calificaciones_2!X54</f>
        <v>3.33997222222222</v>
      </c>
      <c r="Y54" s="7" t="n">
        <f aca="false">Calificaciones_2!Y54</f>
        <v>7</v>
      </c>
      <c r="Z54" s="6" t="n">
        <f aca="false">Calificaciones_2!Z54</f>
        <v>6</v>
      </c>
      <c r="AA54" s="6" t="n">
        <f aca="false">X54+Y54+Z54</f>
        <v>16.3399722222222</v>
      </c>
      <c r="AB54" s="4" t="str">
        <f aca="false">IF(AA54&gt;14,"APROBADO","SUSPENSO")</f>
        <v>APROBADO</v>
      </c>
    </row>
    <row r="55" customFormat="false" ht="13.8" hidden="false" customHeight="false" outlineLevel="0" collapsed="false">
      <c r="A55" s="5" t="s">
        <v>249</v>
      </c>
      <c r="B55" s="5" t="s">
        <v>250</v>
      </c>
      <c r="C55" s="5" t="s">
        <v>251</v>
      </c>
      <c r="D55" s="5" t="s">
        <v>31</v>
      </c>
      <c r="E55" s="5" t="s">
        <v>203</v>
      </c>
      <c r="F55" s="5" t="s">
        <v>252</v>
      </c>
      <c r="G55" s="6" t="n">
        <v>20</v>
      </c>
      <c r="H55" s="6" t="n">
        <v>20</v>
      </c>
      <c r="I55" s="6" t="n">
        <v>20</v>
      </c>
      <c r="J55" s="6" t="n">
        <v>20</v>
      </c>
      <c r="K55" s="6" t="n">
        <v>20</v>
      </c>
      <c r="L55" s="6" t="n">
        <v>6</v>
      </c>
      <c r="M55" s="6" t="n">
        <v>10</v>
      </c>
      <c r="N55" s="6" t="n">
        <v>12.94</v>
      </c>
      <c r="O55" s="6" t="n">
        <v>10</v>
      </c>
      <c r="P55" s="6" t="n">
        <v>10</v>
      </c>
      <c r="Q55" s="6" t="n">
        <v>1</v>
      </c>
      <c r="R55" s="6" t="n">
        <v>1</v>
      </c>
      <c r="S55" s="6" t="n">
        <v>1</v>
      </c>
      <c r="T55" s="6" t="n">
        <v>1</v>
      </c>
      <c r="U55" s="6" t="n">
        <v>0.5</v>
      </c>
      <c r="V55" s="6" t="n">
        <v>0.5</v>
      </c>
      <c r="W55" s="6" t="n">
        <v>1</v>
      </c>
      <c r="X55" s="7" t="n">
        <f aca="false">Calificaciones_2!X55</f>
        <v>4.20894444444444</v>
      </c>
      <c r="Y55" s="7" t="n">
        <f aca="false">Calificaciones_2!Y55</f>
        <v>7</v>
      </c>
      <c r="Z55" s="6" t="n">
        <f aca="false">Calificaciones_2!Z55</f>
        <v>6</v>
      </c>
      <c r="AA55" s="6" t="n">
        <f aca="false">X55+Y55+Z55</f>
        <v>17.2089444444444</v>
      </c>
      <c r="AB55" s="4" t="str">
        <f aca="false">IF(AA55&gt;14,"APROBADO","SUSPENSO")</f>
        <v>APROBADO</v>
      </c>
    </row>
    <row r="56" customFormat="false" ht="13.8" hidden="false" customHeight="false" outlineLevel="0" collapsed="false">
      <c r="A56" s="5" t="s">
        <v>253</v>
      </c>
      <c r="B56" s="5" t="s">
        <v>254</v>
      </c>
      <c r="C56" s="5" t="s">
        <v>255</v>
      </c>
      <c r="D56" s="5" t="s">
        <v>31</v>
      </c>
      <c r="E56" s="5" t="s">
        <v>203</v>
      </c>
      <c r="F56" s="5" t="s">
        <v>256</v>
      </c>
      <c r="G56" s="6" t="n">
        <v>20</v>
      </c>
      <c r="H56" s="6" t="n">
        <v>20</v>
      </c>
      <c r="I56" s="6" t="n">
        <v>20</v>
      </c>
      <c r="J56" s="6" t="n">
        <v>20</v>
      </c>
      <c r="K56" s="6" t="n">
        <v>20</v>
      </c>
      <c r="L56" s="6" t="n">
        <v>5</v>
      </c>
      <c r="M56" s="6" t="n">
        <v>10</v>
      </c>
      <c r="N56" s="6" t="n">
        <v>4.71</v>
      </c>
      <c r="O56" s="6" t="n">
        <v>10</v>
      </c>
      <c r="P56" s="6" t="n">
        <v>13</v>
      </c>
      <c r="Q56" s="6" t="n">
        <v>1</v>
      </c>
      <c r="R56" s="6" t="n">
        <v>1</v>
      </c>
      <c r="S56" s="6" t="n">
        <v>1</v>
      </c>
      <c r="T56" s="6" t="n">
        <v>1</v>
      </c>
      <c r="U56" s="6" t="n">
        <v>0.5</v>
      </c>
      <c r="V56" s="6" t="n">
        <v>0.5</v>
      </c>
      <c r="W56" s="6" t="n">
        <v>1</v>
      </c>
      <c r="X56" s="7" t="n">
        <f aca="false">Calificaciones_2!X56</f>
        <v>3.35202777777778</v>
      </c>
      <c r="Y56" s="7" t="n">
        <f aca="false">Calificaciones_2!Y56</f>
        <v>6.85416666666667</v>
      </c>
      <c r="Z56" s="6" t="n">
        <f aca="false">Calificaciones_2!Z56</f>
        <v>6</v>
      </c>
      <c r="AA56" s="6" t="n">
        <f aca="false">X56+Y56+Z56</f>
        <v>16.2061944444444</v>
      </c>
      <c r="AB56" s="4" t="str">
        <f aca="false">IF(AA56&gt;14,"APROBADO","SUSPENSO")</f>
        <v>APROBADO</v>
      </c>
    </row>
    <row r="57" customFormat="false" ht="13.8" hidden="false" customHeight="false" outlineLevel="0" collapsed="false">
      <c r="A57" s="5" t="s">
        <v>257</v>
      </c>
      <c r="B57" s="5" t="s">
        <v>258</v>
      </c>
      <c r="C57" s="5" t="s">
        <v>259</v>
      </c>
      <c r="D57" s="5" t="s">
        <v>31</v>
      </c>
      <c r="E57" s="5" t="s">
        <v>203</v>
      </c>
      <c r="F57" s="5" t="s">
        <v>260</v>
      </c>
      <c r="G57" s="6" t="n">
        <v>20</v>
      </c>
      <c r="H57" s="6" t="n">
        <v>20</v>
      </c>
      <c r="I57" s="6" t="n">
        <v>20</v>
      </c>
      <c r="J57" s="6" t="n">
        <v>20</v>
      </c>
      <c r="K57" s="6" t="n">
        <v>20</v>
      </c>
      <c r="L57" s="6" t="n">
        <v>5</v>
      </c>
      <c r="M57" s="6" t="n">
        <v>10</v>
      </c>
      <c r="N57" s="6" t="n">
        <v>5.88</v>
      </c>
      <c r="O57" s="6" t="n">
        <v>10</v>
      </c>
      <c r="P57" s="6" t="n">
        <v>11</v>
      </c>
      <c r="Q57" s="6" t="n">
        <v>1</v>
      </c>
      <c r="R57" s="6" t="n">
        <v>1</v>
      </c>
      <c r="S57" s="6" t="n">
        <v>1</v>
      </c>
      <c r="T57" s="6" t="n">
        <v>1</v>
      </c>
      <c r="U57" s="6" t="n">
        <v>0.5</v>
      </c>
      <c r="V57" s="6" t="n">
        <v>0.5</v>
      </c>
      <c r="W57" s="6" t="n">
        <v>1</v>
      </c>
      <c r="X57" s="7" t="n">
        <f aca="false">Calificaciones_2!X57</f>
        <v>3.16788888888889</v>
      </c>
      <c r="Y57" s="7" t="n">
        <f aca="false">Calificaciones_2!Y57</f>
        <v>6.85416666666667</v>
      </c>
      <c r="Z57" s="6" t="n">
        <f aca="false">Calificaciones_2!Z57</f>
        <v>6</v>
      </c>
      <c r="AA57" s="6" t="n">
        <f aca="false">X57+Y57+Z57</f>
        <v>16.0220555555556</v>
      </c>
      <c r="AB57" s="4" t="str">
        <f aca="false">IF(AA57&gt;14,"APROBADO","SUSPENSO")</f>
        <v>APROBADO</v>
      </c>
    </row>
    <row r="58" customFormat="false" ht="13.8" hidden="false" customHeight="false" outlineLevel="0" collapsed="false">
      <c r="A58" s="5" t="s">
        <v>261</v>
      </c>
      <c r="B58" s="5" t="s">
        <v>262</v>
      </c>
      <c r="C58" s="5" t="s">
        <v>263</v>
      </c>
      <c r="D58" s="5" t="s">
        <v>31</v>
      </c>
      <c r="E58" s="5" t="s">
        <v>203</v>
      </c>
      <c r="F58" s="5" t="s">
        <v>264</v>
      </c>
      <c r="G58" s="6" t="n">
        <v>20</v>
      </c>
      <c r="H58" s="6" t="n">
        <v>20</v>
      </c>
      <c r="I58" s="6" t="n">
        <v>20</v>
      </c>
      <c r="J58" s="6" t="n">
        <v>20</v>
      </c>
      <c r="K58" s="6" t="n">
        <v>0</v>
      </c>
      <c r="L58" s="6" t="n">
        <v>4</v>
      </c>
      <c r="M58" s="6" t="n">
        <v>10</v>
      </c>
      <c r="N58" s="6" t="n">
        <v>3.53</v>
      </c>
      <c r="O58" s="6" t="n">
        <v>10</v>
      </c>
      <c r="P58" s="6" t="n">
        <v>6</v>
      </c>
      <c r="Q58" s="6" t="n">
        <v>1</v>
      </c>
      <c r="R58" s="6" t="n">
        <v>1</v>
      </c>
      <c r="S58" s="6" t="n">
        <v>1</v>
      </c>
      <c r="T58" s="6" t="n">
        <v>1</v>
      </c>
      <c r="U58" s="6" t="n">
        <v>0.5</v>
      </c>
      <c r="V58" s="6" t="n">
        <v>0.5</v>
      </c>
      <c r="W58" s="6" t="n">
        <v>1</v>
      </c>
      <c r="X58" s="7" t="n">
        <f aca="false">Calificaciones_2!X58</f>
        <v>1.78441666666667</v>
      </c>
      <c r="Y58" s="7" t="n">
        <f aca="false">Calificaciones_2!Y58</f>
        <v>5.83333333333333</v>
      </c>
      <c r="Z58" s="6" t="n">
        <f aca="false">Calificaciones_2!Z58</f>
        <v>6</v>
      </c>
      <c r="AA58" s="6" t="n">
        <f aca="false">X58+Y58+Z58</f>
        <v>13.61775</v>
      </c>
      <c r="AB58" s="4" t="str">
        <f aca="false">IF(AA58&gt;14,"APROBADO","SUSPENSO")</f>
        <v>SUSPENSO</v>
      </c>
    </row>
    <row r="59" customFormat="false" ht="13.8" hidden="false" customHeight="false" outlineLevel="0" collapsed="false">
      <c r="A59" s="5" t="s">
        <v>265</v>
      </c>
      <c r="B59" s="5" t="s">
        <v>266</v>
      </c>
      <c r="C59" s="5" t="s">
        <v>267</v>
      </c>
      <c r="D59" s="5" t="s">
        <v>31</v>
      </c>
      <c r="E59" s="5" t="s">
        <v>203</v>
      </c>
      <c r="F59" s="5" t="s">
        <v>268</v>
      </c>
      <c r="G59" s="6" t="n">
        <v>20</v>
      </c>
      <c r="H59" s="6" t="n">
        <v>20</v>
      </c>
      <c r="I59" s="6" t="n">
        <v>20</v>
      </c>
      <c r="J59" s="6" t="n">
        <v>20</v>
      </c>
      <c r="K59" s="6" t="n">
        <v>20</v>
      </c>
      <c r="L59" s="6" t="n">
        <v>6</v>
      </c>
      <c r="M59" s="6" t="n">
        <v>10</v>
      </c>
      <c r="N59" s="6" t="n">
        <v>5.88</v>
      </c>
      <c r="O59" s="6" t="n">
        <v>10</v>
      </c>
      <c r="P59" s="6" t="n">
        <v>9</v>
      </c>
      <c r="Q59" s="6" t="n">
        <v>1</v>
      </c>
      <c r="R59" s="6" t="n">
        <v>1</v>
      </c>
      <c r="S59" s="6" t="n">
        <v>1</v>
      </c>
      <c r="T59" s="6" t="n">
        <v>1</v>
      </c>
      <c r="U59" s="6" t="n">
        <v>0.5</v>
      </c>
      <c r="V59" s="6" t="n">
        <v>0.5</v>
      </c>
      <c r="W59" s="6" t="n">
        <v>1</v>
      </c>
      <c r="X59" s="7" t="n">
        <f aca="false">Calificaciones_2!X59</f>
        <v>2.779</v>
      </c>
      <c r="Y59" s="7" t="n">
        <f aca="false">Calificaciones_2!Y59</f>
        <v>7</v>
      </c>
      <c r="Z59" s="6" t="n">
        <f aca="false">Calificaciones_2!Z59</f>
        <v>6</v>
      </c>
      <c r="AA59" s="6" t="n">
        <f aca="false">X59+Y59+Z59</f>
        <v>15.779</v>
      </c>
      <c r="AB59" s="4" t="str">
        <f aca="false">IF(AA59&gt;14,"APROBADO","SUSPENSO")</f>
        <v>APROBADO</v>
      </c>
    </row>
    <row r="60" customFormat="false" ht="13.8" hidden="false" customHeight="false" outlineLevel="0" collapsed="false">
      <c r="A60" s="5" t="s">
        <v>269</v>
      </c>
      <c r="B60" s="5" t="s">
        <v>270</v>
      </c>
      <c r="C60" s="5" t="s">
        <v>271</v>
      </c>
      <c r="D60" s="5" t="s">
        <v>31</v>
      </c>
      <c r="E60" s="5" t="s">
        <v>203</v>
      </c>
      <c r="F60" s="5" t="s">
        <v>272</v>
      </c>
      <c r="G60" s="6" t="n">
        <v>0</v>
      </c>
      <c r="H60" s="6" t="n">
        <v>20</v>
      </c>
      <c r="I60" s="6" t="n">
        <v>20</v>
      </c>
      <c r="J60" s="6" t="n">
        <v>20</v>
      </c>
      <c r="K60" s="6" t="n">
        <v>20</v>
      </c>
      <c r="L60" s="6" t="n">
        <v>6</v>
      </c>
      <c r="M60" s="6" t="n">
        <v>10</v>
      </c>
      <c r="N60" s="6" t="n">
        <v>11.76</v>
      </c>
      <c r="O60" s="6" t="n">
        <v>10</v>
      </c>
      <c r="P60" s="6" t="n">
        <v>13</v>
      </c>
      <c r="Q60" s="6" t="n">
        <v>1</v>
      </c>
      <c r="R60" s="6" t="n">
        <v>1</v>
      </c>
      <c r="S60" s="6" t="n">
        <v>1</v>
      </c>
      <c r="T60" s="6" t="n">
        <v>1</v>
      </c>
      <c r="U60" s="6" t="n">
        <v>0.5</v>
      </c>
      <c r="V60" s="6" t="n">
        <v>0.5</v>
      </c>
      <c r="W60" s="6" t="n">
        <v>1</v>
      </c>
      <c r="X60" s="7" t="n">
        <f aca="false">Calificaciones_2!X60</f>
        <v>4.58577777777778</v>
      </c>
      <c r="Y60" s="7" t="n">
        <f aca="false">Calificaciones_2!Y60</f>
        <v>6.125</v>
      </c>
      <c r="Z60" s="6" t="n">
        <f aca="false">Calificaciones_2!Z60</f>
        <v>6</v>
      </c>
      <c r="AA60" s="6" t="n">
        <f aca="false">X60+Y60+Z60</f>
        <v>16.7107777777778</v>
      </c>
      <c r="AB60" s="4" t="str">
        <f aca="false">IF(AA60&gt;14,"APROBADO","SUSPENSO")</f>
        <v>APROBADO</v>
      </c>
    </row>
    <row r="61" customFormat="false" ht="13.8" hidden="false" customHeight="false" outlineLevel="0" collapsed="false">
      <c r="A61" s="5" t="s">
        <v>273</v>
      </c>
      <c r="B61" s="5" t="s">
        <v>274</v>
      </c>
      <c r="C61" s="5" t="s">
        <v>275</v>
      </c>
      <c r="D61" s="5" t="s">
        <v>31</v>
      </c>
      <c r="E61" s="5" t="s">
        <v>203</v>
      </c>
      <c r="F61" s="5" t="s">
        <v>276</v>
      </c>
      <c r="G61" s="6" t="n">
        <v>20</v>
      </c>
      <c r="H61" s="6" t="n">
        <v>20</v>
      </c>
      <c r="I61" s="6" t="n">
        <v>0</v>
      </c>
      <c r="J61" s="6" t="n">
        <v>20</v>
      </c>
      <c r="K61" s="6" t="n">
        <v>20</v>
      </c>
      <c r="L61" s="6" t="n">
        <v>3</v>
      </c>
      <c r="M61" s="6" t="n">
        <v>10</v>
      </c>
      <c r="N61" s="6" t="n">
        <v>8.24</v>
      </c>
      <c r="O61" s="6" t="n">
        <v>0</v>
      </c>
      <c r="P61" s="6" t="n">
        <v>0</v>
      </c>
      <c r="Q61" s="6" t="n">
        <v>1</v>
      </c>
      <c r="R61" s="6" t="n">
        <v>1</v>
      </c>
      <c r="S61" s="6" t="n">
        <v>1</v>
      </c>
      <c r="T61" s="6" t="n">
        <v>1</v>
      </c>
      <c r="U61" s="6" t="n">
        <v>0.5</v>
      </c>
      <c r="V61" s="6" t="n">
        <v>0.5</v>
      </c>
      <c r="W61" s="6" t="n">
        <v>1</v>
      </c>
      <c r="X61" s="7" t="n">
        <f aca="false">Calificaciones_2!X61</f>
        <v>1.442</v>
      </c>
      <c r="Y61" s="7" t="n">
        <f aca="false">Calificaciones_2!Y61</f>
        <v>4.8125</v>
      </c>
      <c r="Z61" s="6" t="n">
        <f aca="false">Calificaciones_2!Z61</f>
        <v>6</v>
      </c>
      <c r="AA61" s="6" t="n">
        <f aca="false">X61+Y61+Z61</f>
        <v>12.2545</v>
      </c>
      <c r="AB61" s="4" t="str">
        <f aca="false">IF(AA61&gt;14,"APROBADO","SUSPENSO")</f>
        <v>SUSPENSO</v>
      </c>
    </row>
    <row r="62" customFormat="false" ht="13.8" hidden="false" customHeight="false" outlineLevel="0" collapsed="false">
      <c r="A62" s="5" t="s">
        <v>277</v>
      </c>
      <c r="B62" s="5" t="s">
        <v>278</v>
      </c>
      <c r="C62" s="5" t="s">
        <v>279</v>
      </c>
      <c r="D62" s="5" t="s">
        <v>31</v>
      </c>
      <c r="E62" s="5" t="s">
        <v>203</v>
      </c>
      <c r="F62" s="5" t="s">
        <v>280</v>
      </c>
      <c r="G62" s="6" t="n">
        <v>20</v>
      </c>
      <c r="H62" s="6" t="n">
        <v>0</v>
      </c>
      <c r="I62" s="6" t="n">
        <v>20</v>
      </c>
      <c r="J62" s="6" t="n">
        <v>20</v>
      </c>
      <c r="K62" s="6" t="n">
        <v>20</v>
      </c>
      <c r="L62" s="6" t="n">
        <v>6</v>
      </c>
      <c r="M62" s="6" t="n">
        <v>10</v>
      </c>
      <c r="N62" s="6" t="n">
        <v>10.59</v>
      </c>
      <c r="O62" s="6" t="n">
        <v>10</v>
      </c>
      <c r="P62" s="6" t="n">
        <v>9</v>
      </c>
      <c r="Q62" s="6" t="n">
        <v>1</v>
      </c>
      <c r="R62" s="6" t="n">
        <v>1</v>
      </c>
      <c r="S62" s="6" t="n">
        <v>1</v>
      </c>
      <c r="T62" s="6" t="n">
        <v>1</v>
      </c>
      <c r="U62" s="6" t="n">
        <v>0.5</v>
      </c>
      <c r="V62" s="6" t="n">
        <v>0.5</v>
      </c>
      <c r="W62" s="6" t="n">
        <v>1</v>
      </c>
      <c r="X62" s="7" t="n">
        <f aca="false">Calificaciones_2!X62</f>
        <v>3.60325</v>
      </c>
      <c r="Y62" s="7" t="n">
        <f aca="false">Calificaciones_2!Y62</f>
        <v>6.125</v>
      </c>
      <c r="Z62" s="6" t="n">
        <f aca="false">Calificaciones_2!Z62</f>
        <v>6</v>
      </c>
      <c r="AA62" s="6" t="n">
        <f aca="false">X62+Y62+Z62</f>
        <v>15.72825</v>
      </c>
      <c r="AB62" s="4" t="str">
        <f aca="false">IF(AA62&gt;14,"APROBADO","SUSPENSO")</f>
        <v>APROBADO</v>
      </c>
    </row>
    <row r="63" customFormat="false" ht="13.8" hidden="false" customHeight="false" outlineLevel="0" collapsed="false">
      <c r="A63" s="5" t="s">
        <v>281</v>
      </c>
      <c r="B63" s="5" t="s">
        <v>282</v>
      </c>
      <c r="C63" s="5" t="s">
        <v>283</v>
      </c>
      <c r="D63" s="5" t="s">
        <v>31</v>
      </c>
      <c r="E63" s="5" t="s">
        <v>203</v>
      </c>
      <c r="F63" s="5" t="s">
        <v>284</v>
      </c>
      <c r="G63" s="6" t="n">
        <v>20</v>
      </c>
      <c r="H63" s="6" t="n">
        <v>20</v>
      </c>
      <c r="I63" s="6" t="n">
        <v>20</v>
      </c>
      <c r="J63" s="6" t="n">
        <v>20</v>
      </c>
      <c r="K63" s="6" t="n">
        <v>20</v>
      </c>
      <c r="L63" s="6" t="n">
        <v>6</v>
      </c>
      <c r="M63" s="6" t="n">
        <v>10</v>
      </c>
      <c r="N63" s="6" t="n">
        <v>3.53</v>
      </c>
      <c r="O63" s="6" t="n">
        <v>10</v>
      </c>
      <c r="P63" s="6" t="n">
        <v>16</v>
      </c>
      <c r="Q63" s="6" t="n">
        <v>1</v>
      </c>
      <c r="R63" s="6" t="n">
        <v>1</v>
      </c>
      <c r="S63" s="6" t="n">
        <v>1</v>
      </c>
      <c r="T63" s="6" t="n">
        <v>1</v>
      </c>
      <c r="U63" s="6" t="n">
        <v>0.5</v>
      </c>
      <c r="V63" s="6" t="n">
        <v>0.5</v>
      </c>
      <c r="W63" s="6" t="n">
        <v>1</v>
      </c>
      <c r="X63" s="7" t="n">
        <f aca="false">Calificaciones_2!X63</f>
        <v>3.72886111111111</v>
      </c>
      <c r="Y63" s="7" t="n">
        <f aca="false">Calificaciones_2!Y63</f>
        <v>7</v>
      </c>
      <c r="Z63" s="6" t="n">
        <f aca="false">Calificaciones_2!Z63</f>
        <v>6</v>
      </c>
      <c r="AA63" s="6" t="n">
        <f aca="false">X63+Y63+Z63</f>
        <v>16.7288611111111</v>
      </c>
      <c r="AB63" s="4" t="str">
        <f aca="false">IF(AA63&gt;14,"APROBADO","SUSPENSO")</f>
        <v>APROBADO</v>
      </c>
    </row>
    <row r="64" customFormat="false" ht="13.8" hidden="false" customHeight="false" outlineLevel="0" collapsed="false">
      <c r="A64" s="5" t="s">
        <v>285</v>
      </c>
      <c r="B64" s="5" t="s">
        <v>286</v>
      </c>
      <c r="C64" s="5" t="s">
        <v>287</v>
      </c>
      <c r="D64" s="5" t="s">
        <v>31</v>
      </c>
      <c r="E64" s="5" t="s">
        <v>203</v>
      </c>
      <c r="F64" s="5" t="s">
        <v>288</v>
      </c>
      <c r="G64" s="6" t="n">
        <v>20</v>
      </c>
      <c r="H64" s="6" t="n">
        <v>20</v>
      </c>
      <c r="I64" s="6" t="n">
        <v>20</v>
      </c>
      <c r="J64" s="6" t="n">
        <v>20</v>
      </c>
      <c r="K64" s="6" t="n">
        <v>20</v>
      </c>
      <c r="L64" s="6" t="n">
        <v>6</v>
      </c>
      <c r="M64" s="6" t="n">
        <v>10</v>
      </c>
      <c r="N64" s="6" t="n">
        <v>7.06</v>
      </c>
      <c r="O64" s="6" t="n">
        <v>10</v>
      </c>
      <c r="P64" s="6" t="n">
        <v>10</v>
      </c>
      <c r="Q64" s="6" t="n">
        <v>1</v>
      </c>
      <c r="R64" s="6" t="n">
        <v>1</v>
      </c>
      <c r="S64" s="6" t="n">
        <v>1</v>
      </c>
      <c r="T64" s="6" t="n">
        <v>1</v>
      </c>
      <c r="U64" s="6" t="n">
        <v>0.5</v>
      </c>
      <c r="V64" s="6" t="n">
        <v>0.5</v>
      </c>
      <c r="W64" s="6" t="n">
        <v>1</v>
      </c>
      <c r="X64" s="7" t="n">
        <f aca="false">Calificaciones_2!X64</f>
        <v>3.17994444444444</v>
      </c>
      <c r="Y64" s="7" t="n">
        <f aca="false">Calificaciones_2!Y64</f>
        <v>7</v>
      </c>
      <c r="Z64" s="6" t="n">
        <f aca="false">Calificaciones_2!Z64</f>
        <v>6</v>
      </c>
      <c r="AA64" s="6" t="n">
        <f aca="false">X64+Y64+Z64</f>
        <v>16.1799444444444</v>
      </c>
      <c r="AB64" s="4" t="str">
        <f aca="false">IF(AA64&gt;14,"APROBADO","SUSPENSO")</f>
        <v>APROBADO</v>
      </c>
    </row>
    <row r="65" customFormat="false" ht="13.8" hidden="false" customHeight="false" outlineLevel="0" collapsed="false">
      <c r="A65" s="5" t="s">
        <v>289</v>
      </c>
      <c r="B65" s="5" t="s">
        <v>290</v>
      </c>
      <c r="C65" s="5" t="s">
        <v>291</v>
      </c>
      <c r="D65" s="5" t="s">
        <v>31</v>
      </c>
      <c r="E65" s="5" t="s">
        <v>203</v>
      </c>
      <c r="F65" s="5" t="s">
        <v>292</v>
      </c>
      <c r="G65" s="6" t="n">
        <v>20</v>
      </c>
      <c r="H65" s="6" t="n">
        <v>20</v>
      </c>
      <c r="I65" s="6" t="n">
        <v>20</v>
      </c>
      <c r="J65" s="6" t="n">
        <v>20</v>
      </c>
      <c r="K65" s="6" t="n">
        <v>20</v>
      </c>
      <c r="L65" s="6" t="n">
        <v>6</v>
      </c>
      <c r="M65" s="6" t="n">
        <v>10</v>
      </c>
      <c r="N65" s="6" t="n">
        <v>0</v>
      </c>
      <c r="O65" s="6" t="n">
        <v>0</v>
      </c>
      <c r="P65" s="6" t="n">
        <v>0</v>
      </c>
      <c r="Q65" s="6" t="n">
        <v>1</v>
      </c>
      <c r="R65" s="6" t="n">
        <v>1</v>
      </c>
      <c r="S65" s="6" t="n">
        <v>1</v>
      </c>
      <c r="T65" s="6" t="n">
        <v>1</v>
      </c>
      <c r="U65" s="6" t="n">
        <v>0.5</v>
      </c>
      <c r="V65" s="6" t="n">
        <v>0.5</v>
      </c>
      <c r="W65" s="6" t="n">
        <v>1</v>
      </c>
      <c r="X65" s="7" t="n">
        <f aca="false">Calificaciones_2!X65</f>
        <v>0</v>
      </c>
      <c r="Y65" s="7" t="n">
        <f aca="false">Calificaciones_2!Y65</f>
        <v>6.125</v>
      </c>
      <c r="Z65" s="6" t="n">
        <f aca="false">Calificaciones_2!Z65</f>
        <v>6</v>
      </c>
      <c r="AA65" s="6" t="n">
        <f aca="false">X65+Y65+Z65</f>
        <v>12.125</v>
      </c>
      <c r="AB65" s="4" t="str">
        <f aca="false">IF(AA65&gt;14,"APROBADO","SUSPENSO")</f>
        <v>SUSPENSO</v>
      </c>
    </row>
    <row r="66" customFormat="false" ht="13.8" hidden="false" customHeight="false" outlineLevel="0" collapsed="false">
      <c r="A66" s="5" t="s">
        <v>293</v>
      </c>
      <c r="B66" s="5" t="s">
        <v>294</v>
      </c>
      <c r="C66" s="5" t="s">
        <v>295</v>
      </c>
      <c r="D66" s="5" t="s">
        <v>31</v>
      </c>
      <c r="E66" s="5" t="s">
        <v>203</v>
      </c>
      <c r="F66" s="5" t="s">
        <v>296</v>
      </c>
      <c r="G66" s="6" t="n">
        <v>20</v>
      </c>
      <c r="H66" s="6" t="n">
        <v>20</v>
      </c>
      <c r="I66" s="6" t="n">
        <v>20</v>
      </c>
      <c r="J66" s="6" t="n">
        <v>20</v>
      </c>
      <c r="K66" s="6" t="n">
        <v>20</v>
      </c>
      <c r="L66" s="6" t="n">
        <v>6</v>
      </c>
      <c r="M66" s="6" t="n">
        <v>10</v>
      </c>
      <c r="N66" s="6" t="n">
        <v>10.59</v>
      </c>
      <c r="O66" s="6" t="n">
        <v>10</v>
      </c>
      <c r="P66" s="6" t="n">
        <v>8</v>
      </c>
      <c r="Q66" s="6" t="n">
        <v>1</v>
      </c>
      <c r="R66" s="6" t="n">
        <v>1</v>
      </c>
      <c r="S66" s="6" t="n">
        <v>1</v>
      </c>
      <c r="T66" s="6" t="n">
        <v>1</v>
      </c>
      <c r="U66" s="6" t="n">
        <v>0.5</v>
      </c>
      <c r="V66" s="6" t="n">
        <v>0.5</v>
      </c>
      <c r="W66" s="6" t="n">
        <v>1</v>
      </c>
      <c r="X66" s="7" t="n">
        <f aca="false">Calificaciones_2!X66</f>
        <v>3.40880555555556</v>
      </c>
      <c r="Y66" s="7" t="n">
        <f aca="false">Calificaciones_2!Y66</f>
        <v>7</v>
      </c>
      <c r="Z66" s="6" t="n">
        <f aca="false">Calificaciones_2!Z66</f>
        <v>6</v>
      </c>
      <c r="AA66" s="6" t="n">
        <f aca="false">X66+Y66+Z66</f>
        <v>16.4088055555556</v>
      </c>
      <c r="AB66" s="4" t="str">
        <f aca="false">IF(AA66&gt;14,"APROBADO","SUSPENSO")</f>
        <v>APROBADO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LibreOffice/6.1.5.2$Linux_X86_64 LibreOffice_project/10$Build-2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2021-04-15T04:06:28Z</dcterms:created>
  <dc:creator>Unknown Creator</dc:creator>
  <dc:description/>
  <dc:language>en-US</dc:language>
  <cp:lastModifiedBy/>
  <dcterms:modified xsi:type="dcterms:W3CDTF">2021-04-20T13:56:53Z</dcterms:modified>
  <cp:revision>50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