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PYprogramm\"/>
    </mc:Choice>
  </mc:AlternateContent>
  <xr:revisionPtr revIDLastSave="0" documentId="13_ncr:1_{43D22FCC-964B-40D8-B837-C98AEB1AF07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Sheet1!$A$1:$G$288</definedName>
  </definedNames>
  <calcPr calcId="191029"/>
</workbook>
</file>

<file path=xl/calcChain.xml><?xml version="1.0" encoding="utf-8"?>
<calcChain xmlns="http://schemas.openxmlformats.org/spreadsheetml/2006/main">
  <c r="C198" i="1" l="1"/>
  <c r="C205" i="1"/>
  <c r="C245" i="1"/>
  <c r="C229" i="1"/>
  <c r="C281" i="1"/>
  <c r="C274" i="1"/>
  <c r="C238" i="1"/>
  <c r="C33" i="1"/>
  <c r="C21" i="1"/>
  <c r="C15" i="1"/>
  <c r="C14" i="1"/>
  <c r="C39" i="1" l="1"/>
  <c r="C157" i="1" l="1"/>
  <c r="C283" i="1" l="1"/>
  <c r="C282" i="1"/>
  <c r="C280" i="1"/>
  <c r="C279" i="1"/>
  <c r="C278" i="1"/>
  <c r="C277" i="1"/>
  <c r="C276" i="1"/>
  <c r="C275" i="1"/>
  <c r="C273" i="1"/>
  <c r="C272" i="1"/>
  <c r="C270" i="1"/>
  <c r="C269" i="1"/>
  <c r="C268" i="1"/>
  <c r="C267" i="1"/>
  <c r="C266" i="1"/>
  <c r="C263" i="1"/>
  <c r="C262" i="1"/>
  <c r="C261" i="1"/>
  <c r="C260" i="1"/>
  <c r="C259" i="1"/>
  <c r="C258" i="1"/>
  <c r="C255" i="1"/>
  <c r="C254" i="1"/>
  <c r="C253" i="1"/>
  <c r="C252" i="1"/>
  <c r="C251" i="1"/>
  <c r="C250" i="1"/>
  <c r="C249" i="1"/>
  <c r="C247" i="1"/>
  <c r="C246" i="1"/>
  <c r="C244" i="1"/>
  <c r="C242" i="1"/>
  <c r="C241" i="1"/>
  <c r="C240" i="1"/>
  <c r="C239" i="1"/>
  <c r="C237" i="1"/>
  <c r="C234" i="1"/>
  <c r="C233" i="1"/>
  <c r="C232" i="1"/>
  <c r="C231" i="1"/>
  <c r="C230" i="1"/>
  <c r="C228" i="1"/>
  <c r="C227" i="1"/>
  <c r="C226" i="1"/>
  <c r="C223" i="1"/>
  <c r="C222" i="1"/>
  <c r="C221" i="1"/>
  <c r="C220" i="1"/>
  <c r="C219" i="1"/>
  <c r="C216" i="1"/>
  <c r="C215" i="1"/>
  <c r="C214" i="1"/>
  <c r="C213" i="1"/>
  <c r="C212" i="1"/>
  <c r="C211" i="1"/>
  <c r="C209" i="1"/>
  <c r="C208" i="1"/>
  <c r="C207" i="1"/>
  <c r="C206" i="1"/>
  <c r="C203" i="1"/>
  <c r="C202" i="1"/>
  <c r="C201" i="1"/>
  <c r="C200" i="1"/>
  <c r="C199" i="1"/>
  <c r="C197" i="1"/>
  <c r="C193" i="1"/>
  <c r="C192" i="1"/>
  <c r="C191" i="1"/>
  <c r="C190" i="1"/>
  <c r="C189" i="1"/>
  <c r="C185" i="1"/>
  <c r="C180" i="1"/>
  <c r="C179" i="1"/>
  <c r="C177" i="1"/>
  <c r="C176" i="1"/>
  <c r="C172" i="1"/>
  <c r="C171" i="1"/>
  <c r="C166" i="1"/>
  <c r="C165" i="1"/>
  <c r="C160" i="1"/>
  <c r="C159" i="1"/>
  <c r="C156" i="1"/>
  <c r="C151" i="1"/>
  <c r="C150" i="1"/>
  <c r="C144" i="1"/>
  <c r="C143" i="1"/>
  <c r="C137" i="1"/>
  <c r="C136" i="1"/>
  <c r="C134" i="1"/>
  <c r="C133" i="1"/>
  <c r="C128" i="1"/>
  <c r="C127" i="1"/>
  <c r="C122" i="1"/>
  <c r="C121" i="1"/>
  <c r="C120" i="1"/>
  <c r="C119" i="1"/>
  <c r="C117" i="1"/>
  <c r="C116" i="1"/>
  <c r="C115" i="1"/>
  <c r="C110" i="1"/>
  <c r="C109" i="1"/>
  <c r="C104" i="1"/>
  <c r="C103" i="1"/>
  <c r="C98" i="1"/>
  <c r="C97" i="1"/>
  <c r="C95" i="1"/>
  <c r="C94" i="1"/>
  <c r="C90" i="1"/>
  <c r="C89" i="1"/>
  <c r="C84" i="1"/>
  <c r="C83" i="1"/>
  <c r="C78" i="1"/>
  <c r="C77" i="1"/>
  <c r="C75" i="1"/>
  <c r="C74" i="1"/>
  <c r="C70" i="1"/>
  <c r="C69" i="1"/>
  <c r="C64" i="1"/>
  <c r="C63" i="1"/>
  <c r="C58" i="1"/>
  <c r="C57" i="1"/>
  <c r="C55" i="1"/>
  <c r="C54" i="1"/>
  <c r="C50" i="1"/>
  <c r="C49" i="1"/>
  <c r="C44" i="1"/>
  <c r="C43" i="1"/>
  <c r="C41" i="1"/>
  <c r="C40" i="1"/>
  <c r="C32" i="1"/>
  <c r="C27" i="1"/>
  <c r="C26" i="1"/>
  <c r="C25" i="1"/>
  <c r="C24" i="1"/>
  <c r="C20" i="1"/>
  <c r="C19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<sst xmlns="http://schemas.openxmlformats.org/spreadsheetml/2006/main" count="2053" uniqueCount="537">
  <si>
    <t>位置</t>
  </si>
  <si>
    <t>设备间机柜编号</t>
  </si>
  <si>
    <t>交换机名称</t>
  </si>
  <si>
    <t>交换机型号</t>
  </si>
  <si>
    <t>交换机管理地址</t>
  </si>
  <si>
    <t>交换机所属网络</t>
  </si>
  <si>
    <t>塔楼1F</t>
  </si>
  <si>
    <t>IDF-0-1F-1</t>
  </si>
  <si>
    <t>IDF-0-1F-2</t>
  </si>
  <si>
    <t>10.11.254.8</t>
  </si>
  <si>
    <t>安防</t>
  </si>
  <si>
    <t>已配置</t>
  </si>
  <si>
    <t>10.11.254.9</t>
  </si>
  <si>
    <t>10.11.254.92</t>
  </si>
  <si>
    <t>10.11.254.114</t>
  </si>
  <si>
    <t>塔楼3F</t>
  </si>
  <si>
    <t>IDF-0-3F-1</t>
  </si>
  <si>
    <t>10.11.255.1</t>
  </si>
  <si>
    <t>设备</t>
  </si>
  <si>
    <t>10.11.255.2</t>
  </si>
  <si>
    <t>IDF-0-3F-2</t>
  </si>
  <si>
    <t>10.11.254.10</t>
  </si>
  <si>
    <t>10.11.254.11</t>
  </si>
  <si>
    <t>10.11.254.12</t>
  </si>
  <si>
    <t>10.11.254.13</t>
  </si>
  <si>
    <t>10.11.254.14</t>
  </si>
  <si>
    <t>塔楼4F</t>
  </si>
  <si>
    <t>IDF-0-4F-1</t>
  </si>
  <si>
    <t>IDF-0-4F-2</t>
  </si>
  <si>
    <t>10.11.254.15</t>
  </si>
  <si>
    <t>10.11.254.16</t>
  </si>
  <si>
    <t>塔楼5F</t>
  </si>
  <si>
    <t>IDF-0-5F-2</t>
  </si>
  <si>
    <t>IDF-0-5F-3</t>
  </si>
  <si>
    <t>10.11.255.3</t>
  </si>
  <si>
    <t>10.11.255.4</t>
  </si>
  <si>
    <t>10.11.254.17</t>
  </si>
  <si>
    <t>10.11.254.18</t>
  </si>
  <si>
    <t>塔楼6F</t>
  </si>
  <si>
    <t>IDF-0-6F-1</t>
  </si>
  <si>
    <t>IDF-0-6F-2</t>
  </si>
  <si>
    <t>10.11.254.19</t>
  </si>
  <si>
    <t>IDF-0-6FJY-2</t>
  </si>
  <si>
    <t>塔楼7F</t>
  </si>
  <si>
    <t>IDF-0-7F-1</t>
  </si>
  <si>
    <t>IDF-0-7F-2</t>
  </si>
  <si>
    <t>10.11.255.5</t>
  </si>
  <si>
    <t>10.11.254.20</t>
  </si>
  <si>
    <t>IDF-0-7F-3</t>
  </si>
  <si>
    <t>10.11.254.21</t>
  </si>
  <si>
    <t>塔楼8F</t>
  </si>
  <si>
    <t>IDF-0-8F-1</t>
  </si>
  <si>
    <t>10.11.254.22</t>
  </si>
  <si>
    <t>10.11.254.23</t>
  </si>
  <si>
    <t>塔楼9F</t>
  </si>
  <si>
    <t>IDF-0-9F-1</t>
  </si>
  <si>
    <t>IDF-0-9F-2</t>
  </si>
  <si>
    <t>IDF-0-9F-3</t>
  </si>
  <si>
    <t>10.11.254.24</t>
  </si>
  <si>
    <t>10.11.254.25</t>
  </si>
  <si>
    <t>塔楼10F</t>
  </si>
  <si>
    <t>IDF-0-10F-1</t>
  </si>
  <si>
    <t>IDF-0-10F-2</t>
  </si>
  <si>
    <t>10.11.255.6</t>
  </si>
  <si>
    <t>10.11.255..7</t>
  </si>
  <si>
    <t>IDF-0-10F-3</t>
  </si>
  <si>
    <t>10.11.254.26</t>
  </si>
  <si>
    <t>10.11.254.27</t>
  </si>
  <si>
    <t>塔楼11F</t>
  </si>
  <si>
    <t>IDF-0-11F-1</t>
  </si>
  <si>
    <t>IDF-0-11F-2</t>
  </si>
  <si>
    <t>IDF-0-11F-3</t>
  </si>
  <si>
    <t>10.11.254.28</t>
  </si>
  <si>
    <t>10.11.254.29</t>
  </si>
  <si>
    <t>塔楼12F</t>
  </si>
  <si>
    <t>IDF-0-12F-1</t>
  </si>
  <si>
    <t>IDF-0-12F-2</t>
  </si>
  <si>
    <t>IDF-0-12F-3</t>
  </si>
  <si>
    <t>10.11.254.30</t>
  </si>
  <si>
    <t>10.11.254.31</t>
  </si>
  <si>
    <t>塔楼13F</t>
  </si>
  <si>
    <t>IDF-0-13F-1</t>
  </si>
  <si>
    <t>IDF-0-13F-2</t>
  </si>
  <si>
    <t>10.11.255.8</t>
  </si>
  <si>
    <t>10.11.255..9</t>
  </si>
  <si>
    <t>会议</t>
  </si>
  <si>
    <t>IDF-0-13F-3</t>
  </si>
  <si>
    <t>10.11.254.32</t>
  </si>
  <si>
    <t>10.11.254.33</t>
  </si>
  <si>
    <t>塔楼14F</t>
  </si>
  <si>
    <t>IDF-0-14F-1</t>
  </si>
  <si>
    <t>IDF-0-14F-2</t>
  </si>
  <si>
    <t>IDF-0-14F-3</t>
  </si>
  <si>
    <t>10.11.254.34</t>
  </si>
  <si>
    <t>10.11.254.35</t>
  </si>
  <si>
    <t>塔楼15F</t>
  </si>
  <si>
    <t>IDF-0-15F-1</t>
  </si>
  <si>
    <t>IDF-0-15F-2</t>
  </si>
  <si>
    <t>IDF-0-15F-3</t>
  </si>
  <si>
    <t>10.11.254.36</t>
  </si>
  <si>
    <t>10.11.254.37</t>
  </si>
  <si>
    <t>塔楼16F</t>
  </si>
  <si>
    <t>IDF-0-16F-1</t>
  </si>
  <si>
    <t>IDF-0-16F-2</t>
  </si>
  <si>
    <t>10.11.255.10</t>
  </si>
  <si>
    <t>10.11.255.11</t>
  </si>
  <si>
    <t>IDF-0-16F-3</t>
  </si>
  <si>
    <t>10.11.254.38</t>
  </si>
  <si>
    <t>10.11.254.39</t>
  </si>
  <si>
    <t>塔楼17F</t>
  </si>
  <si>
    <t>IDF-0-17F-1</t>
  </si>
  <si>
    <t>IDF-0-17F-2</t>
  </si>
  <si>
    <t>IDF-0-17F-3</t>
  </si>
  <si>
    <t>10.11.254.40</t>
  </si>
  <si>
    <t>10.11.254.41</t>
  </si>
  <si>
    <t>塔楼18F</t>
  </si>
  <si>
    <t>IDF-0-18F-1</t>
  </si>
  <si>
    <t>IDF-0-18F-2</t>
  </si>
  <si>
    <t>IDF-0-18F-3</t>
  </si>
  <si>
    <t>10.11.254.42</t>
  </si>
  <si>
    <t>10.11.254.43</t>
  </si>
  <si>
    <t>塔楼19F</t>
  </si>
  <si>
    <t>IDF-0-19F-1</t>
  </si>
  <si>
    <t>IDF-0-19F-2</t>
  </si>
  <si>
    <t>10.11.255.12</t>
  </si>
  <si>
    <t>10.11.255.13</t>
  </si>
  <si>
    <t>10.11.255.14</t>
  </si>
  <si>
    <t>IDF-0-19F-3</t>
  </si>
  <si>
    <t>10.11.254.44</t>
  </si>
  <si>
    <t>10.11.254.45</t>
  </si>
  <si>
    <t>塔楼20F</t>
  </si>
  <si>
    <t>IDF-0-20F-1</t>
  </si>
  <si>
    <t>10.11.254.46</t>
  </si>
  <si>
    <t>10.11.254.47</t>
  </si>
  <si>
    <t>塔楼21F</t>
  </si>
  <si>
    <t>IDF-0-21F-1</t>
  </si>
  <si>
    <t>IDF-0-21F-2</t>
  </si>
  <si>
    <t>IDF-0-21F-3</t>
  </si>
  <si>
    <t>10.11.254.48</t>
  </si>
  <si>
    <t>10.11.254.49</t>
  </si>
  <si>
    <t>塔楼22F</t>
  </si>
  <si>
    <t>IDF-0-22F-1</t>
  </si>
  <si>
    <t>IDF-0-22F-2</t>
  </si>
  <si>
    <t>10.11.255.15</t>
  </si>
  <si>
    <t>10.11.255.16</t>
  </si>
  <si>
    <t>IDF-0-22F-3</t>
  </si>
  <si>
    <t>10.11.254.50</t>
  </si>
  <si>
    <t>10.11.254.51</t>
  </si>
  <si>
    <t>塔楼23F</t>
  </si>
  <si>
    <t>IDF-0-23F-1</t>
  </si>
  <si>
    <t>IDF-0-23F-2</t>
  </si>
  <si>
    <t>IDF-0-23F-3</t>
  </si>
  <si>
    <t>10.11.254.52</t>
  </si>
  <si>
    <t>10.11.254.53</t>
  </si>
  <si>
    <t>塔楼24F</t>
  </si>
  <si>
    <t>IDF-0-24F-1</t>
  </si>
  <si>
    <t>IDF-0-24F-2</t>
  </si>
  <si>
    <t>IDF-0-24F-3</t>
  </si>
  <si>
    <t>10.11.254.54</t>
  </si>
  <si>
    <t>10.11.254.55</t>
  </si>
  <si>
    <t>塔楼25F</t>
  </si>
  <si>
    <t>IDF-0-25F-1</t>
  </si>
  <si>
    <t>IDF-0-25F-2</t>
  </si>
  <si>
    <t>10.11.255.17</t>
  </si>
  <si>
    <t>10.11.255.18</t>
  </si>
  <si>
    <t>IDF-0-25F-3</t>
  </si>
  <si>
    <t>10.11.254.56</t>
  </si>
  <si>
    <t>10.11.254.57</t>
  </si>
  <si>
    <t>塔楼26F</t>
  </si>
  <si>
    <t>IDF-0-26F-1</t>
  </si>
  <si>
    <t>IDF-0-26F-2</t>
  </si>
  <si>
    <t>IDF-0-26F-3</t>
  </si>
  <si>
    <t>10.11.254.58</t>
  </si>
  <si>
    <t>10.11.254.59</t>
  </si>
  <si>
    <t>塔楼27F</t>
  </si>
  <si>
    <t>IDF-0-27F-1</t>
  </si>
  <si>
    <t>IDF-0-27F-2</t>
  </si>
  <si>
    <t>IDF-0-27F-3</t>
  </si>
  <si>
    <t>10.11.254.60</t>
  </si>
  <si>
    <t>10.11.254.61</t>
  </si>
  <si>
    <t>塔楼28F</t>
  </si>
  <si>
    <t>IDF-0-28F-1</t>
  </si>
  <si>
    <t>IDF-0-28F-2</t>
  </si>
  <si>
    <t>10.11.255.19</t>
  </si>
  <si>
    <t>10.11.255.20</t>
  </si>
  <si>
    <t>IDF-0-28F-3</t>
  </si>
  <si>
    <t>10.11.254.62</t>
  </si>
  <si>
    <t>10.11.254.63</t>
  </si>
  <si>
    <t>塔楼29F</t>
  </si>
  <si>
    <t>IDF-0-29F-1</t>
  </si>
  <si>
    <t>IDF-0-29F-2</t>
  </si>
  <si>
    <t>IDF-0-29F-3</t>
  </si>
  <si>
    <t>10.11.254.64</t>
  </si>
  <si>
    <t>塔楼30F</t>
  </si>
  <si>
    <t>IDF-0-30F-1</t>
  </si>
  <si>
    <t>IDF-0-30F-2</t>
  </si>
  <si>
    <t>10.11.255.21</t>
  </si>
  <si>
    <t>10.11.255.22</t>
  </si>
  <si>
    <t>IDF-0-30F-3</t>
  </si>
  <si>
    <t>10.11.254.65</t>
  </si>
  <si>
    <t>10.11.254.66</t>
  </si>
  <si>
    <t>10.11.254.67</t>
  </si>
  <si>
    <t>塔楼B1</t>
  </si>
  <si>
    <t>IDF-0-B1F-1</t>
  </si>
  <si>
    <t>IDF-0-B1F-2</t>
  </si>
  <si>
    <t>10.11.255.23</t>
  </si>
  <si>
    <t>塔楼B2</t>
  </si>
  <si>
    <t>IDF-0-B2F-1</t>
  </si>
  <si>
    <t>10.11.254.68</t>
  </si>
  <si>
    <t>10.11.254.69</t>
  </si>
  <si>
    <t>10.11.254.70</t>
  </si>
  <si>
    <t>10.11.254.71</t>
  </si>
  <si>
    <t>10.11.254.72</t>
  </si>
  <si>
    <t>塔楼B3</t>
  </si>
  <si>
    <t>IDF-0-B3F-1</t>
  </si>
  <si>
    <t>IDF-0-B3F-2</t>
  </si>
  <si>
    <t>10.11.255.24</t>
  </si>
  <si>
    <t>塔楼B4</t>
  </si>
  <si>
    <t>IDF-0-B4F-1</t>
  </si>
  <si>
    <t>10.11.254.73</t>
  </si>
  <si>
    <t>10.11.254.74</t>
  </si>
  <si>
    <t>10.11.254.75</t>
  </si>
  <si>
    <t>10.11.254.76</t>
  </si>
  <si>
    <t>裙房南1F</t>
  </si>
  <si>
    <t>IDF-1-1F-1</t>
  </si>
  <si>
    <t>10.11.255.25</t>
  </si>
  <si>
    <t>10.11.254.77</t>
  </si>
  <si>
    <t>10.11.254.115</t>
  </si>
  <si>
    <t>裙房南2F</t>
  </si>
  <si>
    <t>IDF-1-2F-1</t>
  </si>
  <si>
    <t>10.11.254.78</t>
  </si>
  <si>
    <t>裙房南3F</t>
  </si>
  <si>
    <t>IDF-1-3F-1</t>
  </si>
  <si>
    <t>10.11.254.79</t>
  </si>
  <si>
    <t>10.11.254.80</t>
  </si>
  <si>
    <t>裙房南4F</t>
  </si>
  <si>
    <t>IDF-1-4F-1</t>
  </si>
  <si>
    <t>10.11.254.81</t>
  </si>
  <si>
    <t>10.11.254.82</t>
  </si>
  <si>
    <t>裙房南5F</t>
  </si>
  <si>
    <t>IDF-1-5F-1</t>
  </si>
  <si>
    <t>10.11.255.26</t>
  </si>
  <si>
    <t>10.11.254.83</t>
  </si>
  <si>
    <t>10.11.254.84</t>
  </si>
  <si>
    <t>裙房南门卫</t>
  </si>
  <si>
    <t>IDF-1-AJ-1</t>
  </si>
  <si>
    <t>10.11.254.85</t>
  </si>
  <si>
    <t>10.11.254.86</t>
  </si>
  <si>
    <t>B1F档案库房</t>
  </si>
  <si>
    <t>B1F-DAK-1</t>
  </si>
  <si>
    <t>10.11.254.87</t>
  </si>
  <si>
    <t>10.11.254.88</t>
  </si>
  <si>
    <t>B1F保险库</t>
  </si>
  <si>
    <t>B1F-BXK-1</t>
  </si>
  <si>
    <t>10.11.254.89</t>
  </si>
  <si>
    <t>10.11.254.90</t>
  </si>
  <si>
    <t>10.11.254.91</t>
  </si>
  <si>
    <t>裙房南B1F</t>
  </si>
  <si>
    <t>IDF-1-B1F-1</t>
  </si>
  <si>
    <t>10.11.255.28</t>
  </si>
  <si>
    <t>裙房南B2F</t>
  </si>
  <si>
    <t>IDF-1-B2F-1</t>
  </si>
  <si>
    <t>10.11.254.93</t>
  </si>
  <si>
    <t>10.11.254.94</t>
  </si>
  <si>
    <t>10.11.254.95</t>
  </si>
  <si>
    <t>10.11.254.96</t>
  </si>
  <si>
    <t>裙房南B3F</t>
  </si>
  <si>
    <t>IDF-1-B3F-1</t>
  </si>
  <si>
    <t>10.11.254.177</t>
  </si>
  <si>
    <t>裙房南B4F</t>
  </si>
  <si>
    <t>IDF-1-B4F-1</t>
  </si>
  <si>
    <t>10.11.254.97</t>
  </si>
  <si>
    <t>10.11.254.98</t>
  </si>
  <si>
    <t>裙房北1F</t>
  </si>
  <si>
    <t>IDF-2-1F-1</t>
  </si>
  <si>
    <t>10.11.255.35</t>
  </si>
  <si>
    <t>10.11.255.29</t>
  </si>
  <si>
    <t>10.11.254.99</t>
  </si>
  <si>
    <t>10.11.254.116</t>
  </si>
  <si>
    <t>裙房北2F</t>
  </si>
  <si>
    <t>IDF-2-2F-1</t>
  </si>
  <si>
    <t>10.11.254.100</t>
  </si>
  <si>
    <t>裙房北3F</t>
  </si>
  <si>
    <t>IDF-2-3F-1</t>
  </si>
  <si>
    <t>10.11.254.101</t>
  </si>
  <si>
    <t>10.11.254.102</t>
  </si>
  <si>
    <t>裙房北4F</t>
  </si>
  <si>
    <t>IDF-2-4F-1</t>
  </si>
  <si>
    <t>10.11.254.103</t>
  </si>
  <si>
    <t>10.11.254.104</t>
  </si>
  <si>
    <t>裙房北5F</t>
  </si>
  <si>
    <t>IDF-2-5F-1</t>
  </si>
  <si>
    <t>10.11.255.30</t>
  </si>
  <si>
    <t>10.11.255.31</t>
  </si>
  <si>
    <t>10.11.254.105</t>
  </si>
  <si>
    <t>10.11.254.106</t>
  </si>
  <si>
    <t>裙房北B1F</t>
  </si>
  <si>
    <t>IDF-2-B1F-1</t>
  </si>
  <si>
    <t>10.11.255.32</t>
  </si>
  <si>
    <t>裙房北B2F</t>
  </si>
  <si>
    <t>IDF-2-B2F-1</t>
  </si>
  <si>
    <t>10.11.254.107</t>
  </si>
  <si>
    <t>10.11.254.108</t>
  </si>
  <si>
    <t>10.11.254.109</t>
  </si>
  <si>
    <t>10.11.254.110</t>
  </si>
  <si>
    <t>裙房北B3F</t>
  </si>
  <si>
    <t>IDF-2-B3F-1</t>
  </si>
  <si>
    <t>10.11.255.33</t>
  </si>
  <si>
    <t>10.11.254.117</t>
  </si>
  <si>
    <t>裙房北6F</t>
  </si>
  <si>
    <t>IDF-2-6F-1</t>
  </si>
  <si>
    <t>10.11.254.118</t>
  </si>
  <si>
    <t>裙房北RF</t>
  </si>
  <si>
    <t>IDF-2-RF-1</t>
  </si>
  <si>
    <t>10.11.254.119</t>
  </si>
  <si>
    <t>裙房北B4F</t>
  </si>
  <si>
    <t>IDF-2-B4F-1</t>
  </si>
  <si>
    <t>10.11.254.111</t>
  </si>
  <si>
    <t>10.11.254.112</t>
  </si>
  <si>
    <t>10.11.254.113</t>
  </si>
  <si>
    <t>裙房北安检</t>
  </si>
  <si>
    <t>IDF-2-AJ-1</t>
  </si>
  <si>
    <t>10.11.255.34</t>
  </si>
  <si>
    <t>裙楼北安检</t>
  </si>
  <si>
    <t>10.11.254.120</t>
  </si>
  <si>
    <t>10.11.254.121</t>
  </si>
  <si>
    <t>已配置</t>
    <phoneticPr fontId="3" type="noConversion"/>
  </si>
  <si>
    <t>已配置</t>
    <phoneticPr fontId="3" type="noConversion"/>
  </si>
  <si>
    <t>师傅说有</t>
    <phoneticPr fontId="3" type="noConversion"/>
  </si>
  <si>
    <t>已配置</t>
    <phoneticPr fontId="3" type="noConversion"/>
  </si>
  <si>
    <t>消控中心B1</t>
    <phoneticPr fontId="3" type="noConversion"/>
  </si>
  <si>
    <t>10.11.255.35</t>
    <phoneticPr fontId="3" type="noConversion"/>
  </si>
  <si>
    <t>设备</t>
    <phoneticPr fontId="3" type="noConversion"/>
  </si>
  <si>
    <t>已配置</t>
    <phoneticPr fontId="3" type="noConversion"/>
  </si>
  <si>
    <t>新增</t>
    <phoneticPr fontId="3" type="noConversion"/>
  </si>
  <si>
    <t>SHO-Dev-H3C-S5130S-IDF-B1-XIAOKONG</t>
    <phoneticPr fontId="3" type="noConversion"/>
  </si>
  <si>
    <t>SHO-Sec-H3C-IE4320-AK-SW02</t>
    <phoneticPr fontId="3" type="noConversion"/>
  </si>
  <si>
    <t>10.11.254.122</t>
    <phoneticPr fontId="3" type="noConversion"/>
  </si>
  <si>
    <t>安防</t>
    <phoneticPr fontId="3" type="noConversion"/>
  </si>
  <si>
    <t>SHO-Sec-H3C-IE4320-AK-SW01</t>
    <phoneticPr fontId="3" type="noConversion"/>
  </si>
  <si>
    <t>SHO-Sec-H3C-IE4320-AK-SW03</t>
    <phoneticPr fontId="3" type="noConversion"/>
  </si>
  <si>
    <t>SHO-Sec-H3C-IE4320-AK-SW04</t>
    <phoneticPr fontId="3" type="noConversion"/>
  </si>
  <si>
    <t>10.11.254.123</t>
    <phoneticPr fontId="3" type="noConversion"/>
  </si>
  <si>
    <t>10.11.254.124</t>
    <phoneticPr fontId="3" type="noConversion"/>
  </si>
  <si>
    <t>10.11.254.125</t>
    <phoneticPr fontId="3" type="noConversion"/>
  </si>
  <si>
    <t>场外</t>
    <phoneticPr fontId="3" type="noConversion"/>
  </si>
  <si>
    <t>是</t>
    <phoneticPr fontId="3" type="noConversion"/>
  </si>
  <si>
    <t>预配置情况</t>
    <phoneticPr fontId="3" type="noConversion"/>
  </si>
  <si>
    <t>变更</t>
    <phoneticPr fontId="3" type="noConversion"/>
  </si>
  <si>
    <t>增补</t>
    <phoneticPr fontId="3" type="noConversion"/>
  </si>
  <si>
    <t>安防</t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</si>
  <si>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0.11.254.126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</si>
  <si>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0.11.254.127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</si>
  <si>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0.11.254.128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</si>
  <si>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0.11.254.129</t>
    </r>
    <phoneticPr fontId="3" type="noConversion"/>
  </si>
  <si>
    <t>塔楼B1</t>
    <phoneticPr fontId="3" type="noConversion"/>
  </si>
  <si>
    <t>IDF-0-B1F-1</t>
    <phoneticPr fontId="3" type="noConversion"/>
  </si>
  <si>
    <t>10.11.254.130</t>
    <phoneticPr fontId="3" type="noConversion"/>
  </si>
  <si>
    <t>裙房南B1F</t>
    <phoneticPr fontId="3" type="noConversion"/>
  </si>
  <si>
    <t>IDF-1-B1F-1</t>
    <phoneticPr fontId="3" type="noConversion"/>
  </si>
  <si>
    <t>10.11.254.131</t>
    <phoneticPr fontId="3" type="noConversion"/>
  </si>
  <si>
    <t>裙房南B3F</t>
    <phoneticPr fontId="3" type="noConversion"/>
  </si>
  <si>
    <t>IDF-1-B3F-1</t>
    <phoneticPr fontId="3" type="noConversion"/>
  </si>
  <si>
    <t>10.11.254.132</t>
    <phoneticPr fontId="3" type="noConversion"/>
  </si>
  <si>
    <t>裙房北B3F</t>
    <phoneticPr fontId="3" type="noConversion"/>
  </si>
  <si>
    <t>IDF-2-B3F-1</t>
    <phoneticPr fontId="3" type="noConversion"/>
  </si>
  <si>
    <t>10.11.254.133</t>
    <phoneticPr fontId="3" type="noConversion"/>
  </si>
  <si>
    <t>10.11.254.134</t>
    <phoneticPr fontId="3" type="noConversion"/>
  </si>
  <si>
    <t>10.11.254.135</t>
    <phoneticPr fontId="3" type="noConversion"/>
  </si>
  <si>
    <t>10.11.255.27</t>
    <phoneticPr fontId="3" type="noConversion"/>
  </si>
  <si>
    <t>SHO-Sec-H3C-S5130SPOE-IDF-0-1F-2_01</t>
  </si>
  <si>
    <t>SHO-Sec-H3C-S5130SPOE-IDF-0-1F-2_02</t>
  </si>
  <si>
    <t>SHO-Sec-H3C-S5130SPOE-IDF-0-1F-2_03</t>
  </si>
  <si>
    <t>SHO-Sec-H3C-S5130SPOE-IDF-0-1F-2_04</t>
  </si>
  <si>
    <t>SHO-Sec-H3C-S5130SPOE-IDF-0-3F-2_01</t>
  </si>
  <si>
    <t>SHO-Sec-H3C-S5130SPOE-IDF-0-3F-2_02</t>
  </si>
  <si>
    <t>SHO-Sec-H3C-S5130SPOE-IDF-0-3F-2_03</t>
  </si>
  <si>
    <t>SHO-Sec-H3C-S5130SPOE-IDF-0-3F-2_04</t>
  </si>
  <si>
    <t>SHO-Sec-H3C-S5130SPOE-IDF-0-3F-2_05</t>
  </si>
  <si>
    <t>SHO-Sec-H3C-S5130SPOE-IDF-0-3F-2_06</t>
  </si>
  <si>
    <t>SHO-Sec-H3C-S5130SPOE-IDF-0-3F-2_07</t>
  </si>
  <si>
    <t>SHO-Sec-H3C-S5130SPOE-IDF-0-4F-2_01</t>
  </si>
  <si>
    <t>SHO-Sec-H3C-S5130SPOE-IDF-0-4F-2_02</t>
  </si>
  <si>
    <t>SHO-Sec-H3C-S5130SPOE-IDF-0-4F-2_03</t>
  </si>
  <si>
    <t>SHO-Sec-H3C-S5130SPOE-IDF-0-5F-3_01</t>
  </si>
  <si>
    <t>SHO-Sec-H3C-S5130SPOE-IDF-0-5F-3_02</t>
  </si>
  <si>
    <t>SHO-Sec-H3C-S5130SPOE-IDF-0-6F-2_01</t>
  </si>
  <si>
    <t>SHO-Sec-H3C-S5130SPOE-IDF-0-6F-2_02</t>
  </si>
  <si>
    <t>SHO-Sec-H3C-S5130SPOE-IDF-0-7F-2_01</t>
  </si>
  <si>
    <t>SHO-Sec-H3C-S5130SPOE-IDF-0-7F-3_02</t>
  </si>
  <si>
    <t>SHO-Sec-H3C-S5130SPOE-IDF-0-8F-1_01</t>
  </si>
  <si>
    <t>SHO-Sec-H3C-S5130SPOE-IDF-0-8F-1_02</t>
  </si>
  <si>
    <t>SHO-Sec-H3C-S5130SPOE-IDF-0-9F-3_01</t>
  </si>
  <si>
    <t>SHO-Sec-H3C-S5130SPOE-IDF-0-9F-3_02</t>
  </si>
  <si>
    <t>SHO-Sec-H3C-S5130SPOE-IDF-0-10F-3_01</t>
  </si>
  <si>
    <t>SHO-Sec-H3C-S5130SPOE-IDF-0-10F-3_02</t>
  </si>
  <si>
    <t>SHO-Sec-H3C-S5130SPOE-IDF-0-11F-3_01</t>
  </si>
  <si>
    <t>SHO-Sec-H3C-S5130SPOE-IDF-0-11F-3_02</t>
  </si>
  <si>
    <t>SHO-Sec-H3C-S5130SPOE-IDF-0-12F-3_01</t>
  </si>
  <si>
    <t>SHO-Sec-H3C-S5130SPOE-IDF-0-12F-3_02</t>
  </si>
  <si>
    <t>SHO-Sec-H3C-S5130SPOE-IDF-0-13F-3_01</t>
  </si>
  <si>
    <t>SHO-Sec-H3C-S5130SPOE-IDF-0-13F-3_02</t>
  </si>
  <si>
    <t>SHO-Sec-H3C-S5130SPOE-IDF-0-14F-3_01</t>
  </si>
  <si>
    <t>SHO-Sec-H3C-S5130SPOE-IDF-0-14F-3_02</t>
  </si>
  <si>
    <t>SHO-Sec-H3C-S5130SPOE-IDF-0-15F-3_01</t>
  </si>
  <si>
    <t>SHO-Sec-H3C-S5130SPOE-IDF-0-15F-3_02</t>
  </si>
  <si>
    <t>SHO-Sec-H3C-S5130SPOE-IDF-0-16F-3_01</t>
  </si>
  <si>
    <t>SHO-Sec-H3C-S5130SPOE-IDF-0-16F-3_02</t>
  </si>
  <si>
    <t>SHO-Sec-H3C-S5130SPOE-IDF-0-17F-3_01</t>
  </si>
  <si>
    <t>SHO-Sec-H3C-S5130SPOE-IDF-0-17F-3_02</t>
  </si>
  <si>
    <t>SHO-Sec-H3C-S5130SPOE-IDF-0-18F-3_01</t>
  </si>
  <si>
    <t>SHO-Sec-H3C-S5130SPOE-IDF-0-18F-3_02</t>
  </si>
  <si>
    <t>SHO-Sec-H3C-S5130SPOE-IDF-0-19F-3_01</t>
  </si>
  <si>
    <t>SHO-Sec-H3C-S5130SPOE-IDF-0-19F-3_02</t>
  </si>
  <si>
    <t>SHO-Sec-H3C-S5130SPOE-IDF-0-20F-1_01</t>
  </si>
  <si>
    <t>SHO-Sec-H3C-S5130SPOE-IDF-0-20F-1_02</t>
  </si>
  <si>
    <t>SHO-Sec-H3C-S5130SPOE-IDF-0-21F-3_01</t>
  </si>
  <si>
    <t>SHO-Sec-H3C-S5130SPOE-IDF-0-21F-3_02</t>
  </si>
  <si>
    <t>SHO-Sec-H3C-S5130SPOE-IDF-0-22F-3_01</t>
  </si>
  <si>
    <t>SHO-Sec-H3C-S5130SPOE-IDF-0-22F-3_02</t>
  </si>
  <si>
    <t>SHO-Sec-H3C-S5130SPOE-IDF-0-23F-3_01</t>
  </si>
  <si>
    <t>SHO-Sec-H3C-S5130SPOE-IDF-0-23F-3_02</t>
  </si>
  <si>
    <t>SHO-Sec-H3C-S5130SPOE-IDF-0-24F-3_01</t>
  </si>
  <si>
    <t>SHO-Sec-H3C-S5130SPOE-IDF-0-24F-3_02</t>
  </si>
  <si>
    <t>SHO-Sec-H3C-S5130SPOE-IDF-0-25F-3_01</t>
  </si>
  <si>
    <t>SHO-Sec-H3C-S5130SPOE-IDF-0-25F-3_02</t>
  </si>
  <si>
    <t>SHO-Sec-H3C-S5130SPOE-IDF-0-26F-3_01</t>
  </si>
  <si>
    <t>SHO-Sec-H3C-S5130SPOE-IDF-0-26F-3_02</t>
  </si>
  <si>
    <t>SHO-Sec-H3C-S5130SPOE-IDF-0-27F-3_01</t>
  </si>
  <si>
    <t>SHO-Sec-H3C-S5130SPOE-IDF-0-27F-3_02</t>
  </si>
  <si>
    <t>SHO-Sec-H3C-S5130SPOE-IDF-0-28F-3_01</t>
  </si>
  <si>
    <t>SHO-Sec-H3C-S5130SPOE-IDF-0-28F-3_02</t>
  </si>
  <si>
    <t>SHO-Sec-H3C-S5130SPOE-IDF-0-29F-3_01</t>
  </si>
  <si>
    <t>SHO-Sec-H3C-S5130SPOE-IDF-0-30F-3_01</t>
  </si>
  <si>
    <t>SHO-Sec-H3C-S5130SPOE-IDF-0-30F-3_02</t>
  </si>
  <si>
    <t>SHO-Sec-H3C-S5130SPOE-IDF-0-30F-3_03</t>
  </si>
  <si>
    <t>SHO-Sec-H3C-S5130SPOE-IDF-0-B2F-1_01</t>
  </si>
  <si>
    <t>SHO-Sec-H3C-S5130SPOE-IDF-0-B2F-1_02</t>
  </si>
  <si>
    <t>SHO-Sec-H3C-S5130SPOE-IDF-0-B2F-1_03</t>
  </si>
  <si>
    <t>SHO-Sec-H3C-S5130SPOE-IDF-0-B2F-1_04</t>
  </si>
  <si>
    <t>SHO-Sec-H3C-S5130SPOE-IDF-0-B2F-1_05</t>
  </si>
  <si>
    <t>SHO-Sec-H3C-S5130SPOE-IDF-0-B4F-1_01</t>
  </si>
  <si>
    <t>SHO-Sec-H3C-S5130SPOE-IDF-0-B4F-1_02</t>
  </si>
  <si>
    <t>SHO-Sec-H3C-S5130SPOE-IDF-0-B4F-1_03</t>
  </si>
  <si>
    <t>SHO-Sec-H3C-S5130SPOE-IDF-0-B4F-1_04</t>
  </si>
  <si>
    <t>SHO-Sec-H3C-S5130SPOE-IDF-1-1F-1_01</t>
  </si>
  <si>
    <t>SHO-Sec-H3C-S5130SPOE-IDF-1-1F-1_02</t>
  </si>
  <si>
    <t>SHO-Sec-H3C-S5130SPOE-IDF-1-2F-1_01</t>
  </si>
  <si>
    <t>SHO-Sec-H3C-S5130SPOE-IDF-1-3F-1_01</t>
  </si>
  <si>
    <t>SHO-Sec-H3C-S5130SPOE-IDF-1-3F-1_02</t>
  </si>
  <si>
    <t>SHO-Sec-H3C-S5130SPOE-IDF-1-4F-1_01</t>
  </si>
  <si>
    <t>SHO-Sec-H3C-S5130SPOE-IDF-1-4F-1_02</t>
  </si>
  <si>
    <t>SHO-Sec-H3C-S5130SPOE-IDF-1-5F-1_01</t>
  </si>
  <si>
    <t>SHO-Sec-H3C-S5130SPOE-IDF-1-5F-1_02</t>
  </si>
  <si>
    <t>SHO-Sec-H3C-S5130SPOE-IDF-1-AJ-1_01</t>
  </si>
  <si>
    <t>SHO-Sec-H3C-S5130SPOE-IDF-1-AJ-1_02</t>
  </si>
  <si>
    <t>SHO-Sec-H3C-S5130SPOE-IDF-1-AJ-1_03</t>
  </si>
  <si>
    <t>SHO-Sec-H3C-S5130SPOE-B1F-DAK-1_01</t>
  </si>
  <si>
    <t>SHO-Sec-H3C-S5130SPOE-B1F-DAK-1_02</t>
  </si>
  <si>
    <t>SHO-Sec-H3C-S5130SPOE-B1F-BXK-1_01</t>
  </si>
  <si>
    <t>SHO-Sec-H3C-S5130SPOE-B1F-BXK-1_02</t>
  </si>
  <si>
    <t>SHO-Sec-H3C-S5130SPOE-B1F-BXK-1_03</t>
  </si>
  <si>
    <t>SHO-Sec-H3C-S5130SPOE-IDF-1-B2F-1_01</t>
  </si>
  <si>
    <t>SHO-Sec-H3C-S5130SPOE-IDF-1-B2F-1_02</t>
  </si>
  <si>
    <t>SHO-Sec-H3C-S5130SPOE-IDF-1-B2F-1_03</t>
  </si>
  <si>
    <t>SHO-Sec-H3C-S5130SPOE-IDF-1-B4F-1_01</t>
  </si>
  <si>
    <t>SHO-Sec-H3C-S5130SPOE-IDF-1-B4F-1_02</t>
  </si>
  <si>
    <t>SHO-Sec-H3C-S5130SPOE-IDF-2-1F-1_01</t>
  </si>
  <si>
    <t>SHO-Sec-H3C-S5130SPOE-IDF-2-1F-1_02</t>
  </si>
  <si>
    <t>SHO-Sec-H3C-S5130SPOE-IDF-2-2F-1_01</t>
  </si>
  <si>
    <t>SHO-Sec-H3C-S5130SPOE-IDF-2-3F-1_01</t>
  </si>
  <si>
    <t>SHO-Sec-H3C-S5130SPOE-IDF-2-3F-1_02</t>
  </si>
  <si>
    <t>SHO-Sec-H3C-S5130SPOE-IDF-2-4F-1_01</t>
  </si>
  <si>
    <t>SHO-Sec-H3C-S5130SPOE-IDF-2-4F-1_02</t>
  </si>
  <si>
    <t>SHO-Sec-H3C-S5130SPOE-IDF-2-5F-1_01</t>
  </si>
  <si>
    <t>SHO-Sec-H3C-S5130SPOE-IDF-2-5F-1_02</t>
  </si>
  <si>
    <t>SHO-Sec-H3C-S5130SPOE-IDF-2-B2F-1_01</t>
  </si>
  <si>
    <t>SHO-Sec-H3C-S5130SPOE-IDF-2-B2F-1_02</t>
  </si>
  <si>
    <t>SHO-Sec-H3C-S5130SPOE-IDF-2-B2F-1_03</t>
  </si>
  <si>
    <t>SHO-Sec-H3C-S5130SPOE-IDF-2-B2F-1_04</t>
  </si>
  <si>
    <t>SHO-Sec-H3C-S5130SPOE-IDF-2-B2F-1_05</t>
  </si>
  <si>
    <t>SHO-Sec-H3C-S5130SPOE-IDF-2-B4F-1_01</t>
  </si>
  <si>
    <t>SHO-Sec-H3C-S5130SPOE-IDF-2-B4F-1_02</t>
  </si>
  <si>
    <t>SHO-Sec-H3C-S5130SPOE-IDF-2-B4F-1_03</t>
  </si>
  <si>
    <t>SHO-Sec-H3C-S5130SPOE-IDF-2-B4F-1_04</t>
  </si>
  <si>
    <t>SHO-Sec-H3C-S5130SPOE-IDF-2-AJ-1_01</t>
  </si>
  <si>
    <t>SHO-Sec-H3C-S5130SPOE-IDF-2-AJ-1_02</t>
  </si>
  <si>
    <t>1F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</si>
  <si>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</si>
  <si>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</si>
  <si>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</si>
  <si>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</si>
  <si>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</si>
  <si>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</si>
  <si>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</si>
  <si>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</si>
  <si>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</si>
  <si>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</si>
  <si>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</si>
  <si>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</si>
  <si>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</si>
  <si>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</si>
  <si>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</si>
  <si>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</si>
  <si>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</si>
  <si>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</si>
  <si>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21F</t>
  </si>
  <si>
    <t>22F</t>
  </si>
  <si>
    <t>23F</t>
  </si>
  <si>
    <t>24F</t>
  </si>
  <si>
    <t>25F</t>
  </si>
  <si>
    <t>26F</t>
  </si>
  <si>
    <t>27F</t>
  </si>
  <si>
    <t>28F</t>
  </si>
  <si>
    <t>29F</t>
  </si>
  <si>
    <t>30F</t>
  </si>
  <si>
    <t>B4</t>
  </si>
  <si>
    <t>B2</t>
  </si>
  <si>
    <t>北门卫</t>
  </si>
  <si>
    <t>南门卫</t>
  </si>
  <si>
    <t>外总体</t>
  </si>
  <si>
    <t>北2</t>
  </si>
  <si>
    <t>北3</t>
  </si>
  <si>
    <t>北4</t>
  </si>
  <si>
    <t>北5</t>
  </si>
  <si>
    <t>北B2</t>
  </si>
  <si>
    <t>北B4</t>
  </si>
  <si>
    <t>南1</t>
  </si>
  <si>
    <t>南2</t>
  </si>
  <si>
    <t>南3</t>
  </si>
  <si>
    <t>南4</t>
  </si>
  <si>
    <t>南5</t>
  </si>
  <si>
    <t>南B2</t>
  </si>
  <si>
    <t>南B4</t>
  </si>
  <si>
    <t>北1</t>
    <phoneticPr fontId="3" type="noConversion"/>
  </si>
  <si>
    <t>B1保险库</t>
    <phoneticPr fontId="3" type="noConversion"/>
  </si>
  <si>
    <t>B1档案库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</si>
</sst>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E+00"/>
  </numFmts>
  <fonts count="4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0" borderId="0" xfId="0" applyFont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0" xfId="0" applyFont="1"/>
    <xf numFmtId="0" fontId="0" fillId="0" borderId="0" xfId="0" applyFont="1" applyFill="1"/>
    <xf numFmtId="0" fontId="2" fillId="0" borderId="0" xfId="0" applyFont="1" applyFill="1"/>
    <xf numFmtId="0" fontId="0" fillId="0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3" borderId="0" xfId="0" applyFont="1" applyFill="1"/>
    <xf numFmtId="0" fontId="0" fillId="0" borderId="0" xfId="0" applyFont="1" applyFill="1" applyAlignment="1">
      <alignment vertical="center"/>
    </xf>
    <xf numFmtId="0" fontId="0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88"/>
  <sheetViews>
    <sheetView zoomScale="110" zoomScaleNormal="110" workbookViewId="0">
      <selection activeCell="B78" sqref="B78"/>
    </sheetView>
  </sheetViews>
  <sheetFormatPr defaultColWidth="9" defaultRowHeight="14.25" x14ac:dyDescent="0.2"/>
  <cols>
    <col min="1" max="1" width="18.625" style="3" customWidth="1"/>
    <col min="2" max="2" width="20.625" customWidth="1"/>
    <col min="3" max="3" width="42.625" customWidth="1"/>
    <col min="4" max="4" width="11" style="4" customWidth="1"/>
    <col min="5" max="5" width="18.875" style="4" customWidth="1"/>
    <col min="6" max="6" width="18" style="4" customWidth="1"/>
    <col min="7" max="7" width="15" style="21" bestFit="1" customWidth="1"/>
    <col min="8" max="8" width="11.875" customWidth="1"/>
    <col min="9" max="9" width="9" style="21"/>
  </cols>
  <sheetData>
    <row r="1" spans="1:9" x14ac:dyDescent="0.2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s="4" t="s">
        <v>5</v>
      </c>
      <c r="G1" s="14" t="s">
        <v>347</v>
      </c>
      <c r="I1" s="14" t="s">
        <v>348</v>
      </c>
    </row>
    <row r="2" spans="1:9" hidden="1" x14ac:dyDescent="0.2">
      <c r="A2" t="s">
        <v>6</v>
      </c>
      <c r="B2" t="s">
        <v>7</v>
      </c>
      <c r="D2" s="4">
        <v>24</v>
      </c>
      <c r="E2"/>
      <c r="G2"/>
      <c r="I2"/>
    </row>
    <row r="3" spans="1:9" x14ac:dyDescent="0.2">
      <c r="A3" t="s">
        <v>6</v>
      </c>
      <c r="B3" t="s">
        <v>8</v>
      </c>
      <c r="C3" t="str">
        <f>CONCATENATE("SHO-Sec-H3C-S5130SPOE-",B3,"_01")</f>
        <v>SHO-Sec-H3C-S5130SPOE-IDF-0-1F-2_01</v>
      </c>
      <c r="D3" s="4">
        <v>24</v>
      </c>
      <c r="E3" s="5" t="s">
        <v>9</v>
      </c>
      <c r="F3" s="4" t="s">
        <v>10</v>
      </c>
      <c r="G3" s="21" t="s">
        <v>11</v>
      </c>
      <c r="I3" s="22" t="s">
        <v>346</v>
      </c>
    </row>
    <row r="4" spans="1:9" x14ac:dyDescent="0.2">
      <c r="A4" t="s">
        <v>6</v>
      </c>
      <c r="B4" t="s">
        <v>8</v>
      </c>
      <c r="C4" t="str">
        <f>CONCATENATE("SHO-Sec-H3C-S5130SPOE-",B4,"_02")</f>
        <v>SHO-Sec-H3C-S5130SPOE-IDF-0-1F-2_02</v>
      </c>
      <c r="D4" s="4">
        <v>24</v>
      </c>
      <c r="E4" s="5" t="s">
        <v>12</v>
      </c>
      <c r="F4" s="4" t="s">
        <v>10</v>
      </c>
      <c r="G4" s="21" t="s">
        <v>11</v>
      </c>
      <c r="I4" s="22" t="s">
        <v>346</v>
      </c>
    </row>
    <row r="5" spans="1:9" x14ac:dyDescent="0.2">
      <c r="A5" t="s">
        <v>6</v>
      </c>
      <c r="B5" t="s">
        <v>8</v>
      </c>
      <c r="C5" t="str">
        <f>CONCATENATE("SHO-Sec-H3C-S5130SPOE-",B5,"_03")</f>
        <v>SHO-Sec-H3C-S5130SPOE-IDF-0-1F-2_03</v>
      </c>
      <c r="D5" s="4">
        <v>24</v>
      </c>
      <c r="E5" s="5" t="s">
        <v>13</v>
      </c>
      <c r="F5" s="4" t="s">
        <v>10</v>
      </c>
      <c r="G5" s="22" t="s">
        <v>327</v>
      </c>
      <c r="I5" s="22" t="s">
        <v>346</v>
      </c>
    </row>
    <row r="6" spans="1:9" x14ac:dyDescent="0.2">
      <c r="A6" t="s">
        <v>6</v>
      </c>
      <c r="B6" t="s">
        <v>8</v>
      </c>
      <c r="C6" t="str">
        <f>CONCATENATE("SHO-Sec-H3C-S5130SPOE-",B6,"_04")</f>
        <v>SHO-Sec-H3C-S5130SPOE-IDF-0-1F-2_04</v>
      </c>
      <c r="D6" s="4">
        <v>24</v>
      </c>
      <c r="E6" s="5" t="s">
        <v>14</v>
      </c>
      <c r="F6" s="4" t="s">
        <v>10</v>
      </c>
      <c r="G6" s="22" t="s">
        <v>327</v>
      </c>
      <c r="I6" s="22" t="s">
        <v>346</v>
      </c>
    </row>
    <row r="7" spans="1:9" s="7" customFormat="1" hidden="1" x14ac:dyDescent="0.2">
      <c r="A7" s="10" t="s">
        <v>15</v>
      </c>
      <c r="B7" s="7" t="s">
        <v>16</v>
      </c>
      <c r="C7" s="7" t="str">
        <f>CONCATENATE("SHO-SB-H3C-S5130S-",B7,"_01")</f>
        <v>SHO-SB-H3C-S5130S-IDF-0-3F-1_01</v>
      </c>
      <c r="D7" s="8">
        <v>24</v>
      </c>
      <c r="E7" s="8" t="s">
        <v>17</v>
      </c>
      <c r="F7" s="8" t="s">
        <v>18</v>
      </c>
      <c r="G7" s="11" t="s">
        <v>326</v>
      </c>
    </row>
    <row r="8" spans="1:9" s="7" customFormat="1" hidden="1" x14ac:dyDescent="0.2">
      <c r="A8" s="10" t="s">
        <v>15</v>
      </c>
      <c r="B8" s="7" t="s">
        <v>16</v>
      </c>
      <c r="C8" s="7" t="str">
        <f>CONCATENATE("SHO-SB-H3C-S5130S-",B8,"_02")</f>
        <v>SHO-SB-H3C-S5130S-IDF-0-3F-1_02</v>
      </c>
      <c r="D8" s="8">
        <v>48</v>
      </c>
      <c r="E8" s="8" t="s">
        <v>19</v>
      </c>
      <c r="F8" s="8" t="s">
        <v>18</v>
      </c>
      <c r="G8" s="11" t="s">
        <v>326</v>
      </c>
    </row>
    <row r="9" spans="1:9" x14ac:dyDescent="0.2">
      <c r="A9" t="s">
        <v>15</v>
      </c>
      <c r="B9" t="s">
        <v>20</v>
      </c>
      <c r="C9" t="str">
        <f>CONCATENATE("SHO-Sec-H3C-S5130SPOE-",B9,"_01")</f>
        <v>SHO-Sec-H3C-S5130SPOE-IDF-0-3F-2_01</v>
      </c>
      <c r="D9" s="4">
        <v>24</v>
      </c>
      <c r="E9" s="5" t="s">
        <v>21</v>
      </c>
      <c r="F9" s="4" t="s">
        <v>10</v>
      </c>
      <c r="G9" s="21" t="s">
        <v>11</v>
      </c>
      <c r="I9" s="22" t="s">
        <v>346</v>
      </c>
    </row>
    <row r="10" spans="1:9" x14ac:dyDescent="0.2">
      <c r="A10" t="s">
        <v>15</v>
      </c>
      <c r="B10" t="s">
        <v>20</v>
      </c>
      <c r="C10" t="str">
        <f>CONCATENATE("SHO-Sec-H3C-S5130SPOE-",B10,"_02")</f>
        <v>SHO-Sec-H3C-S5130SPOE-IDF-0-3F-2_02</v>
      </c>
      <c r="D10" s="4">
        <v>24</v>
      </c>
      <c r="E10" s="5" t="s">
        <v>22</v>
      </c>
      <c r="F10" s="4" t="s">
        <v>10</v>
      </c>
      <c r="G10" s="21" t="s">
        <v>11</v>
      </c>
      <c r="I10" s="22" t="s">
        <v>346</v>
      </c>
    </row>
    <row r="11" spans="1:9" x14ac:dyDescent="0.2">
      <c r="A11" t="s">
        <v>15</v>
      </c>
      <c r="B11" t="s">
        <v>20</v>
      </c>
      <c r="C11" t="str">
        <f>CONCATENATE("SHO-Sec-H3C-S5130SPOE-",B11,"_03")</f>
        <v>SHO-Sec-H3C-S5130SPOE-IDF-0-3F-2_03</v>
      </c>
      <c r="D11" s="4">
        <v>24</v>
      </c>
      <c r="E11" s="5" t="s">
        <v>23</v>
      </c>
      <c r="F11" s="4" t="s">
        <v>10</v>
      </c>
      <c r="G11" s="21" t="s">
        <v>11</v>
      </c>
      <c r="I11" s="22" t="s">
        <v>346</v>
      </c>
    </row>
    <row r="12" spans="1:9" x14ac:dyDescent="0.2">
      <c r="A12" t="s">
        <v>15</v>
      </c>
      <c r="B12" t="s">
        <v>20</v>
      </c>
      <c r="C12" t="str">
        <f>CONCATENATE("SHO-Sec-H3C-S5130SPOE-",B12,"_04")</f>
        <v>SHO-Sec-H3C-S5130SPOE-IDF-0-3F-2_04</v>
      </c>
      <c r="D12" s="4">
        <v>24</v>
      </c>
      <c r="E12" s="5" t="s">
        <v>24</v>
      </c>
      <c r="F12" s="4" t="s">
        <v>10</v>
      </c>
      <c r="G12" s="21" t="s">
        <v>11</v>
      </c>
      <c r="I12" s="22" t="s">
        <v>346</v>
      </c>
    </row>
    <row r="13" spans="1:9" x14ac:dyDescent="0.2">
      <c r="A13" t="s">
        <v>15</v>
      </c>
      <c r="B13" t="s">
        <v>20</v>
      </c>
      <c r="C13" t="str">
        <f>CONCATENATE("SHO-Sec-H3C-S5130SPOE-",B13,"_05")</f>
        <v>SHO-Sec-H3C-S5130SPOE-IDF-0-3F-2_05</v>
      </c>
      <c r="D13" s="4">
        <v>24</v>
      </c>
      <c r="E13" s="5" t="s">
        <v>25</v>
      </c>
      <c r="F13" s="4" t="s">
        <v>10</v>
      </c>
      <c r="G13" s="21" t="s">
        <v>11</v>
      </c>
      <c r="I13" s="22" t="s">
        <v>346</v>
      </c>
    </row>
    <row r="14" spans="1:9" x14ac:dyDescent="0.2">
      <c r="A14" t="s">
        <v>15</v>
      </c>
      <c r="B14" t="s">
        <v>20</v>
      </c>
      <c r="C14" t="str">
        <f>CONCATENATE("SHO-Sec-H3C-S5130SPOE-",B14,"_06")</f>
        <v>SHO-Sec-H3C-S5130SPOE-IDF-0-3F-2_06</v>
      </c>
      <c r="D14" s="4">
        <v>24</v>
      </c>
      <c r="E14" s="26" t="s">
        <v>351</v>
      </c>
      <c r="F14" s="4" t="s">
        <v>10</v>
      </c>
      <c r="G14" s="21" t="s">
        <v>11</v>
      </c>
      <c r="H14" s="13" t="s">
        <v>349</v>
      </c>
      <c r="I14" s="23"/>
    </row>
    <row r="15" spans="1:9" x14ac:dyDescent="0.2">
      <c r="A15" t="s">
        <v>15</v>
      </c>
      <c r="B15" t="s">
        <v>20</v>
      </c>
      <c r="C15" t="str">
        <f>CONCATENATE("SHO-Sec-H3C-S5130SPOE-",B15,"_07")</f>
        <v>SHO-Sec-H3C-S5130SPOE-IDF-0-3F-2_07</v>
      </c>
      <c r="D15" s="4">
        <v>24</v>
      </c>
      <c r="E15" s="26" t="s">
        <v>352</v>
      </c>
      <c r="F15" s="4" t="s">
        <v>10</v>
      </c>
      <c r="G15" s="21" t="s">
        <v>11</v>
      </c>
      <c r="H15" s="13" t="s">
        <v>349</v>
      </c>
      <c r="I15" s="23"/>
    </row>
    <row r="16" spans="1:9" hidden="1" x14ac:dyDescent="0.2">
      <c r="A16" t="s">
        <v>26</v>
      </c>
      <c r="B16" t="s">
        <v>27</v>
      </c>
      <c r="D16" s="4">
        <v>24</v>
      </c>
      <c r="E16"/>
      <c r="G16"/>
      <c r="I16"/>
    </row>
    <row r="17" spans="1:9" hidden="1" x14ac:dyDescent="0.2">
      <c r="A17" t="s">
        <v>26</v>
      </c>
      <c r="B17" t="s">
        <v>27</v>
      </c>
      <c r="D17" s="4">
        <v>24</v>
      </c>
      <c r="E17"/>
      <c r="G17"/>
      <c r="I17"/>
    </row>
    <row r="18" spans="1:9" hidden="1" x14ac:dyDescent="0.2">
      <c r="A18" t="s">
        <v>26</v>
      </c>
      <c r="B18" t="s">
        <v>27</v>
      </c>
      <c r="D18" s="4">
        <v>24</v>
      </c>
      <c r="E18"/>
      <c r="G18"/>
      <c r="I18"/>
    </row>
    <row r="19" spans="1:9" x14ac:dyDescent="0.2">
      <c r="A19" t="s">
        <v>26</v>
      </c>
      <c r="B19" t="s">
        <v>28</v>
      </c>
      <c r="C19" t="str">
        <f>CONCATENATE("SHO-Sec-H3C-S5130SPOE-",B19,"_01")</f>
        <v>SHO-Sec-H3C-S5130SPOE-IDF-0-4F-2_01</v>
      </c>
      <c r="D19" s="4">
        <v>24</v>
      </c>
      <c r="E19" s="5" t="s">
        <v>29</v>
      </c>
      <c r="F19" s="4" t="s">
        <v>10</v>
      </c>
      <c r="G19" s="21" t="s">
        <v>11</v>
      </c>
      <c r="I19" s="22" t="s">
        <v>346</v>
      </c>
    </row>
    <row r="20" spans="1:9" x14ac:dyDescent="0.2">
      <c r="A20" t="s">
        <v>26</v>
      </c>
      <c r="B20" t="s">
        <v>28</v>
      </c>
      <c r="C20" t="str">
        <f>CONCATENATE("SHO-Sec-H3C-S5130SPOE-",B20,"_02")</f>
        <v>SHO-Sec-H3C-S5130SPOE-IDF-0-4F-2_02</v>
      </c>
      <c r="D20" s="4">
        <v>24</v>
      </c>
      <c r="E20" s="5" t="s">
        <v>30</v>
      </c>
      <c r="F20" s="4" t="s">
        <v>10</v>
      </c>
      <c r="G20" s="21" t="s">
        <v>11</v>
      </c>
      <c r="I20" s="22" t="s">
        <v>346</v>
      </c>
    </row>
    <row r="21" spans="1:9" x14ac:dyDescent="0.2">
      <c r="A21" t="s">
        <v>26</v>
      </c>
      <c r="B21" t="s">
        <v>28</v>
      </c>
      <c r="C21" t="str">
        <f>CONCATENATE("SHO-Sec-H3C-S5130SPOE-",B21,"_03")</f>
        <v>SHO-Sec-H3C-S5130SPOE-IDF-0-4F-2_03</v>
      </c>
      <c r="D21" s="4">
        <v>24</v>
      </c>
      <c r="E21" s="24" t="s">
        <v>353</v>
      </c>
      <c r="F21" s="14" t="s">
        <v>350</v>
      </c>
      <c r="G21" s="21" t="s">
        <v>11</v>
      </c>
      <c r="H21" s="13" t="s">
        <v>349</v>
      </c>
      <c r="I21" s="22" t="s">
        <v>346</v>
      </c>
    </row>
    <row r="22" spans="1:9" hidden="1" x14ac:dyDescent="0.2">
      <c r="A22" t="s">
        <v>31</v>
      </c>
      <c r="B22" t="s">
        <v>32</v>
      </c>
      <c r="D22" s="4">
        <v>24</v>
      </c>
      <c r="E22"/>
      <c r="G22"/>
      <c r="I22"/>
    </row>
    <row r="23" spans="1:9" hidden="1" x14ac:dyDescent="0.2">
      <c r="A23" t="s">
        <v>31</v>
      </c>
      <c r="B23" t="s">
        <v>32</v>
      </c>
      <c r="D23" s="4">
        <v>24</v>
      </c>
      <c r="E23"/>
      <c r="G23"/>
      <c r="I23"/>
    </row>
    <row r="24" spans="1:9" s="7" customFormat="1" hidden="1" x14ac:dyDescent="0.2">
      <c r="A24" s="10" t="s">
        <v>31</v>
      </c>
      <c r="B24" s="7" t="s">
        <v>33</v>
      </c>
      <c r="C24" s="7" t="str">
        <f>CONCATENATE("SHO-SB-H3C-S5130S-",B24,"_01")</f>
        <v>SHO-SB-H3C-S5130S-IDF-0-5F-3_01</v>
      </c>
      <c r="D24" s="8">
        <v>48</v>
      </c>
      <c r="E24" s="8" t="s">
        <v>34</v>
      </c>
      <c r="F24" s="8" t="s">
        <v>18</v>
      </c>
      <c r="G24" s="11" t="s">
        <v>326</v>
      </c>
    </row>
    <row r="25" spans="1:9" s="7" customFormat="1" hidden="1" x14ac:dyDescent="0.2">
      <c r="A25" s="10" t="s">
        <v>31</v>
      </c>
      <c r="B25" s="7" t="s">
        <v>33</v>
      </c>
      <c r="C25" s="7" t="str">
        <f>CONCATENATE("SHO-SB-H3C-S5130S-",B25,"_02")</f>
        <v>SHO-SB-H3C-S5130S-IDF-0-5F-3_02</v>
      </c>
      <c r="D25" s="8">
        <v>48</v>
      </c>
      <c r="E25" s="8" t="s">
        <v>35</v>
      </c>
      <c r="F25" s="8" t="s">
        <v>18</v>
      </c>
      <c r="G25" s="11" t="s">
        <v>326</v>
      </c>
    </row>
    <row r="26" spans="1:9" x14ac:dyDescent="0.2">
      <c r="A26" t="s">
        <v>31</v>
      </c>
      <c r="B26" t="s">
        <v>33</v>
      </c>
      <c r="C26" t="str">
        <f>CONCATENATE("SHO-Sec-H3C-S5130SPOE-",B26,"_01")</f>
        <v>SHO-Sec-H3C-S5130SPOE-IDF-0-5F-3_01</v>
      </c>
      <c r="D26" s="4">
        <v>24</v>
      </c>
      <c r="E26" s="5" t="s">
        <v>36</v>
      </c>
      <c r="F26" s="4" t="s">
        <v>10</v>
      </c>
      <c r="G26" s="21" t="s">
        <v>11</v>
      </c>
      <c r="I26" s="22" t="s">
        <v>346</v>
      </c>
    </row>
    <row r="27" spans="1:9" x14ac:dyDescent="0.2">
      <c r="A27" t="s">
        <v>31</v>
      </c>
      <c r="B27" t="s">
        <v>33</v>
      </c>
      <c r="C27" t="str">
        <f>CONCATENATE("SHO-Sec-H3C-S5130SPOE-",B27,"_02")</f>
        <v>SHO-Sec-H3C-S5130SPOE-IDF-0-5F-3_02</v>
      </c>
      <c r="D27" s="4">
        <v>24</v>
      </c>
      <c r="E27" s="5" t="s">
        <v>37</v>
      </c>
      <c r="F27" s="4" t="s">
        <v>10</v>
      </c>
      <c r="G27" s="21" t="s">
        <v>11</v>
      </c>
      <c r="I27" s="22" t="s">
        <v>346</v>
      </c>
    </row>
    <row r="28" spans="1:9" hidden="1" x14ac:dyDescent="0.2">
      <c r="A28" t="s">
        <v>38</v>
      </c>
      <c r="B28" t="s">
        <v>39</v>
      </c>
      <c r="D28" s="4">
        <v>24</v>
      </c>
      <c r="E28"/>
      <c r="G28"/>
      <c r="I28"/>
    </row>
    <row r="29" spans="1:9" hidden="1" x14ac:dyDescent="0.2">
      <c r="A29" t="s">
        <v>38</v>
      </c>
      <c r="B29" t="s">
        <v>39</v>
      </c>
      <c r="D29" s="4">
        <v>24</v>
      </c>
      <c r="E29"/>
      <c r="G29"/>
      <c r="I29"/>
    </row>
    <row r="30" spans="1:9" hidden="1" x14ac:dyDescent="0.2">
      <c r="A30" t="s">
        <v>38</v>
      </c>
      <c r="B30" t="s">
        <v>39</v>
      </c>
      <c r="D30" s="4">
        <v>24</v>
      </c>
      <c r="E30"/>
      <c r="G30"/>
      <c r="I30"/>
    </row>
    <row r="31" spans="1:9" hidden="1" x14ac:dyDescent="0.2">
      <c r="A31" t="s">
        <v>38</v>
      </c>
      <c r="B31" t="s">
        <v>39</v>
      </c>
      <c r="D31" s="4">
        <v>24</v>
      </c>
      <c r="E31"/>
      <c r="G31"/>
      <c r="I31"/>
    </row>
    <row r="32" spans="1:9" x14ac:dyDescent="0.2">
      <c r="A32" t="s">
        <v>38</v>
      </c>
      <c r="B32" t="s">
        <v>40</v>
      </c>
      <c r="C32" t="str">
        <f>CONCATENATE("SHO-Sec-H3C-S5130SPOE-",B32,"_01")</f>
        <v>SHO-Sec-H3C-S5130SPOE-IDF-0-6F-2_01</v>
      </c>
      <c r="D32" s="4">
        <v>24</v>
      </c>
      <c r="E32" s="25" t="s">
        <v>41</v>
      </c>
      <c r="F32" s="4" t="s">
        <v>10</v>
      </c>
      <c r="G32" s="21" t="s">
        <v>11</v>
      </c>
      <c r="I32" s="23"/>
    </row>
    <row r="33" spans="1:9" x14ac:dyDescent="0.2">
      <c r="A33" t="s">
        <v>38</v>
      </c>
      <c r="B33" t="s">
        <v>40</v>
      </c>
      <c r="C33" t="str">
        <f>CONCATENATE("SHO-Sec-H3C-S5130SPOE-",B33,"_02")</f>
        <v>SHO-Sec-H3C-S5130SPOE-IDF-0-6F-2_02</v>
      </c>
      <c r="D33" s="4">
        <v>24</v>
      </c>
      <c r="E33" s="26" t="s">
        <v>354</v>
      </c>
      <c r="F33" s="4" t="s">
        <v>10</v>
      </c>
      <c r="G33" s="21" t="s">
        <v>11</v>
      </c>
      <c r="H33" s="13" t="s">
        <v>349</v>
      </c>
      <c r="I33" s="23"/>
    </row>
    <row r="34" spans="1:9" hidden="1" x14ac:dyDescent="0.2">
      <c r="A34" t="s">
        <v>38</v>
      </c>
      <c r="B34" t="s">
        <v>42</v>
      </c>
      <c r="D34" s="4">
        <v>24</v>
      </c>
      <c r="E34"/>
      <c r="G34"/>
      <c r="I34"/>
    </row>
    <row r="35" spans="1:9" hidden="1" x14ac:dyDescent="0.2">
      <c r="A35" t="s">
        <v>38</v>
      </c>
      <c r="B35" t="s">
        <v>42</v>
      </c>
      <c r="D35" s="4">
        <v>24</v>
      </c>
      <c r="E35"/>
      <c r="G35"/>
      <c r="I35"/>
    </row>
    <row r="36" spans="1:9" hidden="1" x14ac:dyDescent="0.2">
      <c r="A36" t="s">
        <v>43</v>
      </c>
      <c r="B36" t="s">
        <v>44</v>
      </c>
      <c r="D36" s="4">
        <v>24</v>
      </c>
      <c r="E36"/>
      <c r="G36"/>
      <c r="I36"/>
    </row>
    <row r="37" spans="1:9" hidden="1" x14ac:dyDescent="0.2">
      <c r="A37" t="s">
        <v>43</v>
      </c>
      <c r="B37" t="s">
        <v>45</v>
      </c>
      <c r="D37" s="4">
        <v>24</v>
      </c>
      <c r="E37"/>
      <c r="G37"/>
      <c r="I37"/>
    </row>
    <row r="38" spans="1:9" hidden="1" x14ac:dyDescent="0.2">
      <c r="A38" t="s">
        <v>43</v>
      </c>
      <c r="B38" t="s">
        <v>45</v>
      </c>
      <c r="D38" s="4">
        <v>24</v>
      </c>
      <c r="E38"/>
      <c r="G38"/>
      <c r="I38"/>
    </row>
    <row r="39" spans="1:9" s="7" customFormat="1" hidden="1" x14ac:dyDescent="0.2">
      <c r="A39" s="10" t="s">
        <v>43</v>
      </c>
      <c r="B39" s="7" t="s">
        <v>45</v>
      </c>
      <c r="C39" s="7" t="str">
        <f>CONCATENATE("SHO-SB-H3C-S5130S-",B39,"_01")</f>
        <v>SHO-SB-H3C-S5130S-IDF-0-7F-2_01</v>
      </c>
      <c r="D39" s="8">
        <v>48</v>
      </c>
      <c r="E39" s="8" t="s">
        <v>46</v>
      </c>
      <c r="F39" s="8" t="s">
        <v>18</v>
      </c>
      <c r="H39" s="15" t="s">
        <v>328</v>
      </c>
    </row>
    <row r="40" spans="1:9" x14ac:dyDescent="0.2">
      <c r="A40" t="s">
        <v>43</v>
      </c>
      <c r="B40" t="s">
        <v>45</v>
      </c>
      <c r="C40" t="str">
        <f>CONCATENATE("SHO-Sec-H3C-S5130SPOE-",B40,"_01")</f>
        <v>SHO-Sec-H3C-S5130SPOE-IDF-0-7F-2_01</v>
      </c>
      <c r="D40" s="4">
        <v>24</v>
      </c>
      <c r="E40" s="5" t="s">
        <v>47</v>
      </c>
      <c r="F40" s="4" t="s">
        <v>10</v>
      </c>
      <c r="G40" s="21" t="s">
        <v>11</v>
      </c>
      <c r="I40" s="22" t="s">
        <v>346</v>
      </c>
    </row>
    <row r="41" spans="1:9" x14ac:dyDescent="0.2">
      <c r="A41" t="s">
        <v>43</v>
      </c>
      <c r="B41" t="s">
        <v>48</v>
      </c>
      <c r="C41" t="str">
        <f>CONCATENATE("SHO-Sec-H3C-S5130SPOE-",B41,"_02")</f>
        <v>SHO-Sec-H3C-S5130SPOE-IDF-0-7F-3_02</v>
      </c>
      <c r="D41" s="4">
        <v>24</v>
      </c>
      <c r="E41" s="5" t="s">
        <v>49</v>
      </c>
      <c r="F41" s="4" t="s">
        <v>10</v>
      </c>
      <c r="G41" s="21" t="s">
        <v>11</v>
      </c>
      <c r="I41" s="22" t="s">
        <v>346</v>
      </c>
    </row>
    <row r="42" spans="1:9" hidden="1" x14ac:dyDescent="0.2">
      <c r="A42" t="s">
        <v>43</v>
      </c>
      <c r="B42" t="s">
        <v>48</v>
      </c>
      <c r="D42" s="4">
        <v>24</v>
      </c>
      <c r="E42"/>
      <c r="G42"/>
      <c r="I42"/>
    </row>
    <row r="43" spans="1:9" x14ac:dyDescent="0.2">
      <c r="A43" t="s">
        <v>50</v>
      </c>
      <c r="B43" t="s">
        <v>51</v>
      </c>
      <c r="C43" t="str">
        <f>CONCATENATE("SHO-Sec-H3C-S5130SPOE-",B43,"_01")</f>
        <v>SHO-Sec-H3C-S5130SPOE-IDF-0-8F-1_01</v>
      </c>
      <c r="D43" s="4">
        <v>24</v>
      </c>
      <c r="E43" s="5" t="s">
        <v>52</v>
      </c>
      <c r="F43" s="4" t="s">
        <v>10</v>
      </c>
      <c r="G43" s="21" t="s">
        <v>11</v>
      </c>
      <c r="I43" s="22" t="s">
        <v>346</v>
      </c>
    </row>
    <row r="44" spans="1:9" x14ac:dyDescent="0.2">
      <c r="A44" t="s">
        <v>50</v>
      </c>
      <c r="B44" t="s">
        <v>51</v>
      </c>
      <c r="C44" t="str">
        <f>CONCATENATE("SHO-Sec-H3C-S5130SPOE-",B44,"_02")</f>
        <v>SHO-Sec-H3C-S5130SPOE-IDF-0-8F-1_02</v>
      </c>
      <c r="D44" s="4">
        <v>24</v>
      </c>
      <c r="E44" s="5" t="s">
        <v>53</v>
      </c>
      <c r="F44" s="4" t="s">
        <v>10</v>
      </c>
      <c r="G44" s="21" t="s">
        <v>11</v>
      </c>
      <c r="I44" s="22" t="s">
        <v>346</v>
      </c>
    </row>
    <row r="45" spans="1:9" hidden="1" x14ac:dyDescent="0.2">
      <c r="A45" t="s">
        <v>54</v>
      </c>
      <c r="B45" t="s">
        <v>55</v>
      </c>
      <c r="D45" s="4">
        <v>24</v>
      </c>
      <c r="E45"/>
      <c r="G45"/>
      <c r="I45"/>
    </row>
    <row r="46" spans="1:9" hidden="1" x14ac:dyDescent="0.2">
      <c r="A46" t="s">
        <v>54</v>
      </c>
      <c r="B46" t="s">
        <v>56</v>
      </c>
      <c r="D46" s="4">
        <v>24</v>
      </c>
      <c r="E46"/>
      <c r="G46"/>
      <c r="I46"/>
    </row>
    <row r="47" spans="1:9" hidden="1" x14ac:dyDescent="0.2">
      <c r="A47" t="s">
        <v>54</v>
      </c>
      <c r="B47" t="s">
        <v>56</v>
      </c>
      <c r="D47" s="4">
        <v>24</v>
      </c>
      <c r="E47"/>
      <c r="G47"/>
      <c r="I47"/>
    </row>
    <row r="48" spans="1:9" hidden="1" x14ac:dyDescent="0.2">
      <c r="A48" t="s">
        <v>54</v>
      </c>
      <c r="B48" t="s">
        <v>56</v>
      </c>
      <c r="D48" s="4">
        <v>24</v>
      </c>
      <c r="E48"/>
      <c r="G48"/>
      <c r="I48"/>
    </row>
    <row r="49" spans="1:9" x14ac:dyDescent="0.2">
      <c r="A49" t="s">
        <v>54</v>
      </c>
      <c r="B49" t="s">
        <v>57</v>
      </c>
      <c r="C49" t="str">
        <f>CONCATENATE("SHO-Sec-H3C-S5130SPOE-",B49,"_01")</f>
        <v>SHO-Sec-H3C-S5130SPOE-IDF-0-9F-3_01</v>
      </c>
      <c r="D49" s="4">
        <v>24</v>
      </c>
      <c r="E49" s="5" t="s">
        <v>58</v>
      </c>
      <c r="F49" s="4" t="s">
        <v>10</v>
      </c>
      <c r="G49" s="21" t="s">
        <v>11</v>
      </c>
      <c r="I49" s="22" t="s">
        <v>346</v>
      </c>
    </row>
    <row r="50" spans="1:9" x14ac:dyDescent="0.2">
      <c r="A50" t="s">
        <v>54</v>
      </c>
      <c r="B50" t="s">
        <v>57</v>
      </c>
      <c r="C50" t="str">
        <f>CONCATENATE("SHO-Sec-H3C-S5130SPOE-",B50,"_02")</f>
        <v>SHO-Sec-H3C-S5130SPOE-IDF-0-9F-3_02</v>
      </c>
      <c r="D50" s="4">
        <v>24</v>
      </c>
      <c r="E50" s="5" t="s">
        <v>59</v>
      </c>
      <c r="F50" s="4" t="s">
        <v>10</v>
      </c>
      <c r="G50" s="21" t="s">
        <v>11</v>
      </c>
      <c r="I50" s="22" t="s">
        <v>346</v>
      </c>
    </row>
    <row r="51" spans="1:9" hidden="1" x14ac:dyDescent="0.2">
      <c r="A51" t="s">
        <v>60</v>
      </c>
      <c r="B51" t="s">
        <v>61</v>
      </c>
      <c r="D51" s="4">
        <v>24</v>
      </c>
      <c r="E51"/>
      <c r="G51"/>
      <c r="I51"/>
    </row>
    <row r="52" spans="1:9" hidden="1" x14ac:dyDescent="0.2">
      <c r="A52" t="s">
        <v>60</v>
      </c>
      <c r="B52" t="s">
        <v>62</v>
      </c>
      <c r="D52" s="4">
        <v>24</v>
      </c>
      <c r="E52"/>
      <c r="G52"/>
      <c r="I52"/>
    </row>
    <row r="53" spans="1:9" hidden="1" x14ac:dyDescent="0.2">
      <c r="A53" t="s">
        <v>60</v>
      </c>
      <c r="B53" t="s">
        <v>62</v>
      </c>
      <c r="D53" s="4">
        <v>24</v>
      </c>
      <c r="E53"/>
      <c r="G53"/>
      <c r="I53"/>
    </row>
    <row r="54" spans="1:9" s="7" customFormat="1" hidden="1" x14ac:dyDescent="0.2">
      <c r="A54" s="10" t="s">
        <v>60</v>
      </c>
      <c r="B54" s="7" t="s">
        <v>62</v>
      </c>
      <c r="C54" s="7" t="str">
        <f>CONCATENATE("SHO-SB-H3C-S5130S-",B54,"_01")</f>
        <v>SHO-SB-H3C-S5130S-IDF-0-10F-2_01</v>
      </c>
      <c r="D54" s="8">
        <v>48</v>
      </c>
      <c r="E54" s="19" t="s">
        <v>63</v>
      </c>
      <c r="F54" s="8" t="s">
        <v>18</v>
      </c>
      <c r="G54" s="11" t="s">
        <v>326</v>
      </c>
    </row>
    <row r="55" spans="1:9" s="7" customFormat="1" hidden="1" x14ac:dyDescent="0.2">
      <c r="A55" s="10" t="s">
        <v>60</v>
      </c>
      <c r="B55" s="7" t="s">
        <v>62</v>
      </c>
      <c r="C55" s="7" t="str">
        <f>CONCATENATE("SHO-SB-H3C-S5130S-",B55,"_02")</f>
        <v>SHO-SB-H3C-S5130S-IDF-0-10F-2_02</v>
      </c>
      <c r="D55" s="8">
        <v>48</v>
      </c>
      <c r="E55" s="19" t="s">
        <v>64</v>
      </c>
      <c r="F55" s="8" t="s">
        <v>18</v>
      </c>
      <c r="H55" s="15" t="s">
        <v>328</v>
      </c>
    </row>
    <row r="56" spans="1:9" hidden="1" x14ac:dyDescent="0.2">
      <c r="A56" t="s">
        <v>60</v>
      </c>
      <c r="B56" t="s">
        <v>62</v>
      </c>
      <c r="D56" s="4">
        <v>24</v>
      </c>
      <c r="E56"/>
      <c r="G56"/>
      <c r="I56"/>
    </row>
    <row r="57" spans="1:9" x14ac:dyDescent="0.2">
      <c r="A57" t="s">
        <v>60</v>
      </c>
      <c r="B57" t="s">
        <v>65</v>
      </c>
      <c r="C57" t="str">
        <f>CONCATENATE("SHO-Sec-H3C-S5130SPOE-",B57,"_01")</f>
        <v>SHO-Sec-H3C-S5130SPOE-IDF-0-10F-3_01</v>
      </c>
      <c r="D57" s="4">
        <v>24</v>
      </c>
      <c r="E57" s="4" t="s">
        <v>66</v>
      </c>
      <c r="F57" s="4" t="s">
        <v>10</v>
      </c>
      <c r="G57" s="21" t="s">
        <v>11</v>
      </c>
      <c r="I57" s="22" t="s">
        <v>346</v>
      </c>
    </row>
    <row r="58" spans="1:9" x14ac:dyDescent="0.2">
      <c r="A58" t="s">
        <v>60</v>
      </c>
      <c r="B58" t="s">
        <v>65</v>
      </c>
      <c r="C58" t="str">
        <f>CONCATENATE("SHO-Sec-H3C-S5130SPOE-",B58,"_02")</f>
        <v>SHO-Sec-H3C-S5130SPOE-IDF-0-10F-3_02</v>
      </c>
      <c r="D58" s="4">
        <v>24</v>
      </c>
      <c r="E58" s="4" t="s">
        <v>67</v>
      </c>
      <c r="F58" s="4" t="s">
        <v>10</v>
      </c>
      <c r="G58" s="21" t="s">
        <v>11</v>
      </c>
      <c r="I58" s="22" t="s">
        <v>346</v>
      </c>
    </row>
    <row r="59" spans="1:9" hidden="1" x14ac:dyDescent="0.2">
      <c r="A59" t="s">
        <v>68</v>
      </c>
      <c r="B59" t="s">
        <v>69</v>
      </c>
      <c r="D59" s="4">
        <v>24</v>
      </c>
      <c r="E59"/>
      <c r="G59"/>
      <c r="I59"/>
    </row>
    <row r="60" spans="1:9" hidden="1" x14ac:dyDescent="0.2">
      <c r="A60" t="s">
        <v>68</v>
      </c>
      <c r="B60" t="s">
        <v>70</v>
      </c>
      <c r="D60" s="4">
        <v>24</v>
      </c>
      <c r="E60"/>
      <c r="G60"/>
      <c r="I60"/>
    </row>
    <row r="61" spans="1:9" hidden="1" x14ac:dyDescent="0.2">
      <c r="A61" t="s">
        <v>68</v>
      </c>
      <c r="B61" t="s">
        <v>70</v>
      </c>
      <c r="D61" s="4">
        <v>24</v>
      </c>
      <c r="E61"/>
      <c r="G61"/>
      <c r="I61"/>
    </row>
    <row r="62" spans="1:9" hidden="1" x14ac:dyDescent="0.2">
      <c r="A62" t="s">
        <v>68</v>
      </c>
      <c r="B62" t="s">
        <v>70</v>
      </c>
      <c r="D62" s="4">
        <v>24</v>
      </c>
      <c r="E62"/>
      <c r="G62"/>
      <c r="I62"/>
    </row>
    <row r="63" spans="1:9" x14ac:dyDescent="0.2">
      <c r="A63" t="s">
        <v>68</v>
      </c>
      <c r="B63" t="s">
        <v>71</v>
      </c>
      <c r="C63" t="str">
        <f>CONCATENATE("SHO-Sec-H3C-S5130SPOE-",B63,"_01")</f>
        <v>SHO-Sec-H3C-S5130SPOE-IDF-0-11F-3_01</v>
      </c>
      <c r="D63" s="4">
        <v>24</v>
      </c>
      <c r="E63" s="4" t="s">
        <v>72</v>
      </c>
      <c r="F63" s="4" t="s">
        <v>10</v>
      </c>
      <c r="G63" s="21" t="s">
        <v>11</v>
      </c>
      <c r="I63" s="22" t="s">
        <v>346</v>
      </c>
    </row>
    <row r="64" spans="1:9" x14ac:dyDescent="0.2">
      <c r="A64" t="s">
        <v>68</v>
      </c>
      <c r="B64" t="s">
        <v>71</v>
      </c>
      <c r="C64" t="str">
        <f>CONCATENATE("SHO-Sec-H3C-S5130SPOE-",B64,"_02")</f>
        <v>SHO-Sec-H3C-S5130SPOE-IDF-0-11F-3_02</v>
      </c>
      <c r="D64" s="4">
        <v>24</v>
      </c>
      <c r="E64" s="4" t="s">
        <v>73</v>
      </c>
      <c r="F64" s="4" t="s">
        <v>10</v>
      </c>
      <c r="G64" s="21" t="s">
        <v>11</v>
      </c>
      <c r="I64" s="22" t="s">
        <v>346</v>
      </c>
    </row>
    <row r="65" spans="1:9" hidden="1" x14ac:dyDescent="0.2">
      <c r="A65" t="s">
        <v>74</v>
      </c>
      <c r="B65" t="s">
        <v>75</v>
      </c>
      <c r="D65" s="4">
        <v>24</v>
      </c>
      <c r="E65"/>
      <c r="G65"/>
      <c r="I65"/>
    </row>
    <row r="66" spans="1:9" hidden="1" x14ac:dyDescent="0.2">
      <c r="A66" t="s">
        <v>74</v>
      </c>
      <c r="B66" t="s">
        <v>76</v>
      </c>
      <c r="D66" s="4">
        <v>24</v>
      </c>
      <c r="E66"/>
      <c r="G66"/>
      <c r="I66"/>
    </row>
    <row r="67" spans="1:9" hidden="1" x14ac:dyDescent="0.2">
      <c r="A67" t="s">
        <v>74</v>
      </c>
      <c r="B67" t="s">
        <v>76</v>
      </c>
      <c r="D67" s="4">
        <v>24</v>
      </c>
      <c r="E67"/>
      <c r="G67"/>
      <c r="I67"/>
    </row>
    <row r="68" spans="1:9" hidden="1" x14ac:dyDescent="0.2">
      <c r="A68" t="s">
        <v>74</v>
      </c>
      <c r="B68" t="s">
        <v>76</v>
      </c>
      <c r="D68" s="4">
        <v>24</v>
      </c>
      <c r="E68"/>
      <c r="G68"/>
      <c r="I68"/>
    </row>
    <row r="69" spans="1:9" x14ac:dyDescent="0.2">
      <c r="A69" t="s">
        <v>74</v>
      </c>
      <c r="B69" t="s">
        <v>77</v>
      </c>
      <c r="C69" t="str">
        <f>CONCATENATE("SHO-Sec-H3C-S5130SPOE-",B69,"_01")</f>
        <v>SHO-Sec-H3C-S5130SPOE-IDF-0-12F-3_01</v>
      </c>
      <c r="D69" s="4">
        <v>24</v>
      </c>
      <c r="E69" s="4" t="s">
        <v>78</v>
      </c>
      <c r="F69" s="4" t="s">
        <v>10</v>
      </c>
      <c r="G69" s="21" t="s">
        <v>11</v>
      </c>
      <c r="I69" s="22" t="s">
        <v>346</v>
      </c>
    </row>
    <row r="70" spans="1:9" x14ac:dyDescent="0.2">
      <c r="A70" t="s">
        <v>74</v>
      </c>
      <c r="B70" t="s">
        <v>77</v>
      </c>
      <c r="C70" t="str">
        <f>CONCATENATE("SHO-Sec-H3C-S5130SPOE-",B70,"_02")</f>
        <v>SHO-Sec-H3C-S5130SPOE-IDF-0-12F-3_02</v>
      </c>
      <c r="D70" s="4">
        <v>24</v>
      </c>
      <c r="E70" s="4" t="s">
        <v>79</v>
      </c>
      <c r="F70" s="4" t="s">
        <v>10</v>
      </c>
      <c r="G70" s="21" t="s">
        <v>11</v>
      </c>
      <c r="I70" s="22" t="s">
        <v>346</v>
      </c>
    </row>
    <row r="71" spans="1:9" hidden="1" x14ac:dyDescent="0.2">
      <c r="A71" t="s">
        <v>80</v>
      </c>
      <c r="B71" t="s">
        <v>81</v>
      </c>
      <c r="D71" s="4">
        <v>24</v>
      </c>
      <c r="E71"/>
      <c r="G71"/>
      <c r="I71"/>
    </row>
    <row r="72" spans="1:9" hidden="1" x14ac:dyDescent="0.2">
      <c r="A72" t="s">
        <v>80</v>
      </c>
      <c r="B72" t="s">
        <v>82</v>
      </c>
      <c r="D72" s="4">
        <v>24</v>
      </c>
      <c r="E72"/>
      <c r="G72"/>
      <c r="I72"/>
    </row>
    <row r="73" spans="1:9" hidden="1" x14ac:dyDescent="0.2">
      <c r="A73" t="s">
        <v>80</v>
      </c>
      <c r="B73" t="s">
        <v>82</v>
      </c>
      <c r="D73" s="4">
        <v>24</v>
      </c>
      <c r="E73"/>
      <c r="G73"/>
      <c r="I73"/>
    </row>
    <row r="74" spans="1:9" s="7" customFormat="1" hidden="1" x14ac:dyDescent="0.2">
      <c r="A74" s="10" t="s">
        <v>80</v>
      </c>
      <c r="B74" s="7" t="s">
        <v>82</v>
      </c>
      <c r="C74" s="7" t="str">
        <f>CONCATENATE("SHO-SB-H3C-S5130S-",B74,"_01")</f>
        <v>SHO-SB-H3C-S5130S-IDF-0-13F-2_01</v>
      </c>
      <c r="D74" s="8">
        <v>48</v>
      </c>
      <c r="E74" s="19" t="s">
        <v>83</v>
      </c>
      <c r="F74" s="8" t="s">
        <v>18</v>
      </c>
      <c r="H74" s="15" t="s">
        <v>328</v>
      </c>
    </row>
    <row r="75" spans="1:9" s="7" customFormat="1" hidden="1" x14ac:dyDescent="0.2">
      <c r="A75" s="10" t="s">
        <v>80</v>
      </c>
      <c r="B75" s="7" t="s">
        <v>82</v>
      </c>
      <c r="C75" s="7" t="str">
        <f>CONCATENATE("SHO-SB-H3C-S5130S-",B75,"_02")</f>
        <v>SHO-SB-H3C-S5130S-IDF-0-13F-2_02</v>
      </c>
      <c r="D75" s="8">
        <v>48</v>
      </c>
      <c r="E75" s="19" t="s">
        <v>84</v>
      </c>
      <c r="F75" s="8" t="s">
        <v>18</v>
      </c>
      <c r="G75" s="11" t="s">
        <v>326</v>
      </c>
    </row>
    <row r="76" spans="1:9" hidden="1" x14ac:dyDescent="0.2">
      <c r="A76" t="s">
        <v>80</v>
      </c>
      <c r="B76" t="s">
        <v>82</v>
      </c>
      <c r="D76" s="4">
        <v>24</v>
      </c>
      <c r="E76"/>
      <c r="F76" s="4" t="s">
        <v>85</v>
      </c>
      <c r="G76"/>
      <c r="I76"/>
    </row>
    <row r="77" spans="1:9" x14ac:dyDescent="0.2">
      <c r="A77" t="s">
        <v>80</v>
      </c>
      <c r="B77" t="s">
        <v>86</v>
      </c>
      <c r="C77" t="str">
        <f>CONCATENATE("SHO-Sec-H3C-S5130SPOE-",B77,"_01")</f>
        <v>SHO-Sec-H3C-S5130SPOE-IDF-0-13F-3_01</v>
      </c>
      <c r="D77" s="4">
        <v>24</v>
      </c>
      <c r="E77" s="4" t="s">
        <v>87</v>
      </c>
      <c r="F77" s="4" t="s">
        <v>10</v>
      </c>
      <c r="G77" s="21" t="s">
        <v>11</v>
      </c>
      <c r="I77" s="22" t="s">
        <v>346</v>
      </c>
    </row>
    <row r="78" spans="1:9" x14ac:dyDescent="0.2">
      <c r="A78" t="s">
        <v>80</v>
      </c>
      <c r="B78" t="s">
        <v>86</v>
      </c>
      <c r="C78" t="str">
        <f>CONCATENATE("SHO-Sec-H3C-S5130SPOE-",B78,"_02")</f>
        <v>SHO-Sec-H3C-S5130SPOE-IDF-0-13F-3_02</v>
      </c>
      <c r="D78" s="4">
        <v>24</v>
      </c>
      <c r="E78" s="4" t="s">
        <v>88</v>
      </c>
      <c r="F78" s="4" t="s">
        <v>10</v>
      </c>
      <c r="G78" s="21" t="s">
        <v>11</v>
      </c>
      <c r="I78" s="22" t="s">
        <v>346</v>
      </c>
    </row>
    <row r="79" spans="1:9" hidden="1" x14ac:dyDescent="0.2">
      <c r="A79" t="s">
        <v>89</v>
      </c>
      <c r="B79" t="s">
        <v>90</v>
      </c>
      <c r="D79" s="4">
        <v>24</v>
      </c>
      <c r="E79"/>
      <c r="G79"/>
      <c r="I79"/>
    </row>
    <row r="80" spans="1:9" hidden="1" x14ac:dyDescent="0.2">
      <c r="A80" t="s">
        <v>89</v>
      </c>
      <c r="B80" t="s">
        <v>91</v>
      </c>
      <c r="D80" s="4">
        <v>24</v>
      </c>
      <c r="E80"/>
      <c r="G80"/>
      <c r="I80"/>
    </row>
    <row r="81" spans="1:9" hidden="1" x14ac:dyDescent="0.2">
      <c r="A81" t="s">
        <v>89</v>
      </c>
      <c r="B81" t="s">
        <v>91</v>
      </c>
      <c r="D81" s="4">
        <v>24</v>
      </c>
      <c r="E81"/>
      <c r="G81"/>
      <c r="I81"/>
    </row>
    <row r="82" spans="1:9" hidden="1" x14ac:dyDescent="0.2">
      <c r="A82" t="s">
        <v>89</v>
      </c>
      <c r="B82" t="s">
        <v>91</v>
      </c>
      <c r="D82" s="4">
        <v>24</v>
      </c>
      <c r="E82"/>
      <c r="F82" s="4" t="s">
        <v>85</v>
      </c>
      <c r="G82"/>
      <c r="I82"/>
    </row>
    <row r="83" spans="1:9" x14ac:dyDescent="0.2">
      <c r="A83" t="s">
        <v>89</v>
      </c>
      <c r="B83" t="s">
        <v>92</v>
      </c>
      <c r="C83" t="str">
        <f>CONCATENATE("SHO-Sec-H3C-S5130SPOE-",B83,"_01")</f>
        <v>SHO-Sec-H3C-S5130SPOE-IDF-0-14F-3_01</v>
      </c>
      <c r="D83" s="4">
        <v>24</v>
      </c>
      <c r="E83" s="4" t="s">
        <v>93</v>
      </c>
      <c r="F83" s="4" t="s">
        <v>10</v>
      </c>
      <c r="G83" s="21" t="s">
        <v>11</v>
      </c>
      <c r="I83" s="22" t="s">
        <v>346</v>
      </c>
    </row>
    <row r="84" spans="1:9" x14ac:dyDescent="0.2">
      <c r="A84" t="s">
        <v>89</v>
      </c>
      <c r="B84" t="s">
        <v>92</v>
      </c>
      <c r="C84" t="str">
        <f>CONCATENATE("SHO-Sec-H3C-S5130SPOE-",B84,"_02")</f>
        <v>SHO-Sec-H3C-S5130SPOE-IDF-0-14F-3_02</v>
      </c>
      <c r="D84" s="4">
        <v>24</v>
      </c>
      <c r="E84" s="4" t="s">
        <v>94</v>
      </c>
      <c r="F84" s="4" t="s">
        <v>10</v>
      </c>
      <c r="G84" s="21" t="s">
        <v>11</v>
      </c>
      <c r="I84" s="22" t="s">
        <v>346</v>
      </c>
    </row>
    <row r="85" spans="1:9" hidden="1" x14ac:dyDescent="0.2">
      <c r="A85" t="s">
        <v>95</v>
      </c>
      <c r="B85" t="s">
        <v>96</v>
      </c>
      <c r="D85" s="4">
        <v>24</v>
      </c>
      <c r="E85"/>
      <c r="G85"/>
      <c r="I85"/>
    </row>
    <row r="86" spans="1:9" hidden="1" x14ac:dyDescent="0.2">
      <c r="A86" t="s">
        <v>95</v>
      </c>
      <c r="B86" t="s">
        <v>97</v>
      </c>
      <c r="D86" s="4">
        <v>24</v>
      </c>
      <c r="E86"/>
      <c r="G86"/>
      <c r="I86"/>
    </row>
    <row r="87" spans="1:9" hidden="1" x14ac:dyDescent="0.2">
      <c r="A87" t="s">
        <v>95</v>
      </c>
      <c r="B87" t="s">
        <v>97</v>
      </c>
      <c r="D87" s="4">
        <v>24</v>
      </c>
      <c r="E87"/>
      <c r="G87"/>
      <c r="I87"/>
    </row>
    <row r="88" spans="1:9" hidden="1" x14ac:dyDescent="0.2">
      <c r="A88" t="s">
        <v>95</v>
      </c>
      <c r="B88" t="s">
        <v>97</v>
      </c>
      <c r="D88" s="4">
        <v>24</v>
      </c>
      <c r="E88"/>
      <c r="F88" s="4" t="s">
        <v>85</v>
      </c>
      <c r="G88"/>
      <c r="I88"/>
    </row>
    <row r="89" spans="1:9" x14ac:dyDescent="0.2">
      <c r="A89" t="s">
        <v>95</v>
      </c>
      <c r="B89" t="s">
        <v>98</v>
      </c>
      <c r="C89" t="str">
        <f>CONCATENATE("SHO-Sec-H3C-S5130SPOE-",B89,"_01")</f>
        <v>SHO-Sec-H3C-S5130SPOE-IDF-0-15F-3_01</v>
      </c>
      <c r="D89" s="4">
        <v>24</v>
      </c>
      <c r="E89" s="4" t="s">
        <v>99</v>
      </c>
      <c r="F89" s="4" t="s">
        <v>10</v>
      </c>
      <c r="G89" s="21" t="s">
        <v>11</v>
      </c>
      <c r="I89" s="22" t="s">
        <v>346</v>
      </c>
    </row>
    <row r="90" spans="1:9" x14ac:dyDescent="0.2">
      <c r="A90" t="s">
        <v>95</v>
      </c>
      <c r="B90" t="s">
        <v>98</v>
      </c>
      <c r="C90" t="str">
        <f>CONCATENATE("SHO-Sec-H3C-S5130SPOE-",B90,"_02")</f>
        <v>SHO-Sec-H3C-S5130SPOE-IDF-0-15F-3_02</v>
      </c>
      <c r="D90" s="4">
        <v>24</v>
      </c>
      <c r="E90" s="4" t="s">
        <v>100</v>
      </c>
      <c r="F90" s="4" t="s">
        <v>10</v>
      </c>
      <c r="G90" s="21" t="s">
        <v>11</v>
      </c>
      <c r="I90" s="22" t="s">
        <v>346</v>
      </c>
    </row>
    <row r="91" spans="1:9" hidden="1" x14ac:dyDescent="0.2">
      <c r="A91" t="s">
        <v>101</v>
      </c>
      <c r="B91" t="s">
        <v>102</v>
      </c>
      <c r="D91" s="4">
        <v>24</v>
      </c>
      <c r="E91"/>
      <c r="G91"/>
      <c r="I91"/>
    </row>
    <row r="92" spans="1:9" hidden="1" x14ac:dyDescent="0.2">
      <c r="A92" t="s">
        <v>101</v>
      </c>
      <c r="B92" t="s">
        <v>103</v>
      </c>
      <c r="D92" s="4">
        <v>24</v>
      </c>
      <c r="E92"/>
      <c r="G92"/>
      <c r="I92"/>
    </row>
    <row r="93" spans="1:9" hidden="1" x14ac:dyDescent="0.2">
      <c r="A93" t="s">
        <v>101</v>
      </c>
      <c r="B93" t="s">
        <v>103</v>
      </c>
      <c r="D93" s="4">
        <v>24</v>
      </c>
      <c r="E93"/>
      <c r="G93"/>
      <c r="I93"/>
    </row>
    <row r="94" spans="1:9" s="10" customFormat="1" hidden="1" x14ac:dyDescent="0.2">
      <c r="A94" s="10" t="s">
        <v>101</v>
      </c>
      <c r="B94" s="10" t="s">
        <v>103</v>
      </c>
      <c r="C94" s="10" t="str">
        <f>CONCATENATE("SHO-SB-H3C-S5130S-",B94,"_01")</f>
        <v>SHO-SB-H3C-S5130S-IDF-0-16F-2_01</v>
      </c>
      <c r="D94" s="12">
        <v>48</v>
      </c>
      <c r="E94" s="27" t="s">
        <v>104</v>
      </c>
      <c r="F94" s="12" t="s">
        <v>18</v>
      </c>
      <c r="G94" s="11" t="s">
        <v>326</v>
      </c>
    </row>
    <row r="95" spans="1:9" s="7" customFormat="1" hidden="1" x14ac:dyDescent="0.2">
      <c r="A95" s="10" t="s">
        <v>101</v>
      </c>
      <c r="B95" s="7" t="s">
        <v>103</v>
      </c>
      <c r="C95" s="7" t="str">
        <f>CONCATENATE("SHO-SB-H3C-S5130S-",B95,"_02")</f>
        <v>SHO-SB-H3C-S5130S-IDF-0-16F-2_02</v>
      </c>
      <c r="D95" s="8">
        <v>48</v>
      </c>
      <c r="E95" s="19" t="s">
        <v>105</v>
      </c>
      <c r="F95" s="8" t="s">
        <v>18</v>
      </c>
      <c r="G95" s="11" t="s">
        <v>326</v>
      </c>
    </row>
    <row r="96" spans="1:9" hidden="1" x14ac:dyDescent="0.2">
      <c r="A96" t="s">
        <v>101</v>
      </c>
      <c r="B96" t="s">
        <v>103</v>
      </c>
      <c r="D96" s="4">
        <v>24</v>
      </c>
      <c r="E96"/>
      <c r="F96" s="4" t="s">
        <v>85</v>
      </c>
      <c r="G96"/>
      <c r="I96"/>
    </row>
    <row r="97" spans="1:9" x14ac:dyDescent="0.2">
      <c r="A97" t="s">
        <v>101</v>
      </c>
      <c r="B97" s="7" t="s">
        <v>106</v>
      </c>
      <c r="C97" s="7" t="str">
        <f>CONCATENATE("SHO-Sec-H3C-S5130SPOE-",B97,"_01")</f>
        <v>SHO-Sec-H3C-S5130SPOE-IDF-0-16F-3_01</v>
      </c>
      <c r="D97" s="8">
        <v>24</v>
      </c>
      <c r="E97" s="8" t="s">
        <v>107</v>
      </c>
      <c r="F97" s="8" t="s">
        <v>10</v>
      </c>
      <c r="G97" s="21" t="s">
        <v>11</v>
      </c>
      <c r="I97" s="22" t="s">
        <v>346</v>
      </c>
    </row>
    <row r="98" spans="1:9" x14ac:dyDescent="0.2">
      <c r="A98" t="s">
        <v>101</v>
      </c>
      <c r="B98" s="7" t="s">
        <v>106</v>
      </c>
      <c r="C98" s="7" t="str">
        <f>CONCATENATE("SHO-Sec-H3C-S5130SPOE-",B98,"_02")</f>
        <v>SHO-Sec-H3C-S5130SPOE-IDF-0-16F-3_02</v>
      </c>
      <c r="D98" s="8">
        <v>24</v>
      </c>
      <c r="E98" s="8" t="s">
        <v>108</v>
      </c>
      <c r="F98" s="8" t="s">
        <v>10</v>
      </c>
      <c r="G98" s="21" t="s">
        <v>11</v>
      </c>
      <c r="I98" s="22" t="s">
        <v>346</v>
      </c>
    </row>
    <row r="99" spans="1:9" hidden="1" x14ac:dyDescent="0.2">
      <c r="A99" t="s">
        <v>109</v>
      </c>
      <c r="B99" t="s">
        <v>110</v>
      </c>
      <c r="D99" s="4">
        <v>24</v>
      </c>
      <c r="E99"/>
      <c r="G99"/>
      <c r="I99"/>
    </row>
    <row r="100" spans="1:9" hidden="1" x14ac:dyDescent="0.2">
      <c r="A100" t="s">
        <v>109</v>
      </c>
      <c r="B100" t="s">
        <v>111</v>
      </c>
      <c r="D100" s="4">
        <v>24</v>
      </c>
      <c r="E100"/>
      <c r="G100"/>
      <c r="I100"/>
    </row>
    <row r="101" spans="1:9" hidden="1" x14ac:dyDescent="0.2">
      <c r="A101" t="s">
        <v>109</v>
      </c>
      <c r="B101" t="s">
        <v>111</v>
      </c>
      <c r="D101" s="4">
        <v>24</v>
      </c>
      <c r="E101"/>
      <c r="G101"/>
      <c r="I101"/>
    </row>
    <row r="102" spans="1:9" hidden="1" x14ac:dyDescent="0.2">
      <c r="A102" t="s">
        <v>109</v>
      </c>
      <c r="B102" t="s">
        <v>111</v>
      </c>
      <c r="D102" s="4">
        <v>24</v>
      </c>
      <c r="E102"/>
      <c r="F102" s="4" t="s">
        <v>85</v>
      </c>
      <c r="G102"/>
      <c r="I102"/>
    </row>
    <row r="103" spans="1:9" x14ac:dyDescent="0.2">
      <c r="A103" t="s">
        <v>109</v>
      </c>
      <c r="B103" s="7" t="s">
        <v>112</v>
      </c>
      <c r="C103" s="7" t="str">
        <f>CONCATENATE("SHO-Sec-H3C-S5130SPOE-",B103,"_01")</f>
        <v>SHO-Sec-H3C-S5130SPOE-IDF-0-17F-3_01</v>
      </c>
      <c r="D103" s="8">
        <v>24</v>
      </c>
      <c r="E103" s="8" t="s">
        <v>113</v>
      </c>
      <c r="F103" s="8" t="s">
        <v>10</v>
      </c>
      <c r="G103" s="21" t="s">
        <v>11</v>
      </c>
      <c r="I103" s="22" t="s">
        <v>346</v>
      </c>
    </row>
    <row r="104" spans="1:9" x14ac:dyDescent="0.2">
      <c r="A104" t="s">
        <v>109</v>
      </c>
      <c r="B104" s="7" t="s">
        <v>112</v>
      </c>
      <c r="C104" s="7" t="str">
        <f>CONCATENATE("SHO-Sec-H3C-S5130SPOE-",B104,"_02")</f>
        <v>SHO-Sec-H3C-S5130SPOE-IDF-0-17F-3_02</v>
      </c>
      <c r="D104" s="8">
        <v>24</v>
      </c>
      <c r="E104" s="8" t="s">
        <v>114</v>
      </c>
      <c r="F104" s="8" t="s">
        <v>10</v>
      </c>
      <c r="G104" s="21" t="s">
        <v>11</v>
      </c>
      <c r="I104" s="22" t="s">
        <v>346</v>
      </c>
    </row>
    <row r="105" spans="1:9" hidden="1" x14ac:dyDescent="0.2">
      <c r="A105" t="s">
        <v>115</v>
      </c>
      <c r="B105" t="s">
        <v>116</v>
      </c>
      <c r="D105" s="4">
        <v>24</v>
      </c>
      <c r="E105"/>
      <c r="G105"/>
      <c r="I105"/>
    </row>
    <row r="106" spans="1:9" hidden="1" x14ac:dyDescent="0.2">
      <c r="A106" t="s">
        <v>115</v>
      </c>
      <c r="B106" t="s">
        <v>117</v>
      </c>
      <c r="D106" s="4">
        <v>24</v>
      </c>
      <c r="E106"/>
      <c r="G106"/>
      <c r="I106"/>
    </row>
    <row r="107" spans="1:9" hidden="1" x14ac:dyDescent="0.2">
      <c r="A107" t="s">
        <v>115</v>
      </c>
      <c r="B107" t="s">
        <v>117</v>
      </c>
      <c r="D107" s="4">
        <v>24</v>
      </c>
      <c r="E107"/>
      <c r="G107"/>
      <c r="I107"/>
    </row>
    <row r="108" spans="1:9" hidden="1" x14ac:dyDescent="0.2">
      <c r="A108" t="s">
        <v>115</v>
      </c>
      <c r="B108" t="s">
        <v>117</v>
      </c>
      <c r="D108" s="4">
        <v>24</v>
      </c>
      <c r="E108"/>
      <c r="F108" s="4" t="s">
        <v>85</v>
      </c>
      <c r="G108"/>
      <c r="I108"/>
    </row>
    <row r="109" spans="1:9" x14ac:dyDescent="0.2">
      <c r="A109" t="s">
        <v>115</v>
      </c>
      <c r="B109" s="7" t="s">
        <v>118</v>
      </c>
      <c r="C109" s="7" t="str">
        <f>CONCATENATE("SHO-Sec-H3C-S5130SPOE-",B109,"_01")</f>
        <v>SHO-Sec-H3C-S5130SPOE-IDF-0-18F-3_01</v>
      </c>
      <c r="D109" s="8">
        <v>24</v>
      </c>
      <c r="E109" s="8" t="s">
        <v>119</v>
      </c>
      <c r="F109" s="8" t="s">
        <v>10</v>
      </c>
      <c r="G109" s="21" t="s">
        <v>11</v>
      </c>
      <c r="I109" s="22" t="s">
        <v>346</v>
      </c>
    </row>
    <row r="110" spans="1:9" x14ac:dyDescent="0.2">
      <c r="A110" t="s">
        <v>115</v>
      </c>
      <c r="B110" s="7" t="s">
        <v>118</v>
      </c>
      <c r="C110" s="7" t="str">
        <f>CONCATENATE("SHO-Sec-H3C-S5130SPOE-",B110,"_02")</f>
        <v>SHO-Sec-H3C-S5130SPOE-IDF-0-18F-3_02</v>
      </c>
      <c r="D110" s="8">
        <v>24</v>
      </c>
      <c r="E110" s="8" t="s">
        <v>120</v>
      </c>
      <c r="F110" s="8" t="s">
        <v>10</v>
      </c>
      <c r="G110" s="21" t="s">
        <v>11</v>
      </c>
      <c r="I110" s="22" t="s">
        <v>346</v>
      </c>
    </row>
    <row r="111" spans="1:9" hidden="1" x14ac:dyDescent="0.2">
      <c r="A111" t="s">
        <v>121</v>
      </c>
      <c r="B111" t="s">
        <v>122</v>
      </c>
      <c r="D111" s="4">
        <v>24</v>
      </c>
      <c r="E111"/>
      <c r="G111"/>
      <c r="I111"/>
    </row>
    <row r="112" spans="1:9" hidden="1" x14ac:dyDescent="0.2">
      <c r="A112" t="s">
        <v>121</v>
      </c>
      <c r="B112" t="s">
        <v>122</v>
      </c>
      <c r="D112" s="4">
        <v>24</v>
      </c>
      <c r="E112"/>
      <c r="G112"/>
      <c r="I112"/>
    </row>
    <row r="113" spans="1:9" hidden="1" x14ac:dyDescent="0.2">
      <c r="A113" t="s">
        <v>121</v>
      </c>
      <c r="B113" t="s">
        <v>123</v>
      </c>
      <c r="D113" s="4">
        <v>24</v>
      </c>
      <c r="E113"/>
      <c r="G113"/>
      <c r="I113"/>
    </row>
    <row r="114" spans="1:9" hidden="1" x14ac:dyDescent="0.2">
      <c r="A114" t="s">
        <v>121</v>
      </c>
      <c r="B114" t="s">
        <v>123</v>
      </c>
      <c r="D114" s="4">
        <v>24</v>
      </c>
      <c r="E114"/>
      <c r="G114"/>
      <c r="I114"/>
    </row>
    <row r="115" spans="1:9" s="7" customFormat="1" hidden="1" x14ac:dyDescent="0.2">
      <c r="A115" s="10" t="s">
        <v>121</v>
      </c>
      <c r="B115" s="7" t="s">
        <v>123</v>
      </c>
      <c r="C115" s="7" t="str">
        <f>CONCATENATE("SHO-SB-H3C-S5130S-",B115,"_01")</f>
        <v>SHO-SB-H3C-S5130S-IDF-0-19F-2_01</v>
      </c>
      <c r="D115" s="8">
        <v>24</v>
      </c>
      <c r="E115" s="8" t="s">
        <v>124</v>
      </c>
      <c r="F115" s="8" t="s">
        <v>18</v>
      </c>
      <c r="G115" s="11" t="s">
        <v>326</v>
      </c>
    </row>
    <row r="116" spans="1:9" s="7" customFormat="1" hidden="1" x14ac:dyDescent="0.2">
      <c r="A116" s="10" t="s">
        <v>121</v>
      </c>
      <c r="B116" s="7" t="s">
        <v>123</v>
      </c>
      <c r="C116" s="7" t="str">
        <f>CONCATENATE("SHO-SB-H3C-S5130S-",B116,"_01")</f>
        <v>SHO-SB-H3C-S5130S-IDF-0-19F-2_01</v>
      </c>
      <c r="D116" s="8">
        <v>48</v>
      </c>
      <c r="E116" s="19" t="s">
        <v>125</v>
      </c>
      <c r="F116" s="8" t="s">
        <v>18</v>
      </c>
      <c r="G116" s="11" t="s">
        <v>326</v>
      </c>
    </row>
    <row r="117" spans="1:9" s="7" customFormat="1" hidden="1" x14ac:dyDescent="0.2">
      <c r="A117" s="10" t="s">
        <v>121</v>
      </c>
      <c r="B117" s="7" t="s">
        <v>123</v>
      </c>
      <c r="C117" s="7" t="str">
        <f>CONCATENATE("SHO-SB-H3C-S5130S-",B117,"_02")</f>
        <v>SHO-SB-H3C-S5130S-IDF-0-19F-2_02</v>
      </c>
      <c r="D117" s="8">
        <v>48</v>
      </c>
      <c r="E117" s="19" t="s">
        <v>126</v>
      </c>
      <c r="F117" s="8" t="s">
        <v>18</v>
      </c>
      <c r="G117" s="11" t="s">
        <v>326</v>
      </c>
    </row>
    <row r="118" spans="1:9" hidden="1" x14ac:dyDescent="0.2">
      <c r="A118" t="s">
        <v>121</v>
      </c>
      <c r="B118" t="s">
        <v>123</v>
      </c>
      <c r="D118" s="4">
        <v>24</v>
      </c>
      <c r="E118"/>
      <c r="F118" s="4" t="s">
        <v>85</v>
      </c>
      <c r="G118"/>
      <c r="I118"/>
    </row>
    <row r="119" spans="1:9" x14ac:dyDescent="0.2">
      <c r="A119" t="s">
        <v>121</v>
      </c>
      <c r="B119" s="7" t="s">
        <v>127</v>
      </c>
      <c r="C119" s="7" t="str">
        <f>CONCATENATE("SHO-Sec-H3C-S5130SPOE-",B119,"_01")</f>
        <v>SHO-Sec-H3C-S5130SPOE-IDF-0-19F-3_01</v>
      </c>
      <c r="D119" s="8">
        <v>24</v>
      </c>
      <c r="E119" s="8" t="s">
        <v>128</v>
      </c>
      <c r="F119" s="8" t="s">
        <v>10</v>
      </c>
      <c r="G119" s="21" t="s">
        <v>11</v>
      </c>
      <c r="I119" s="22" t="s">
        <v>346</v>
      </c>
    </row>
    <row r="120" spans="1:9" x14ac:dyDescent="0.2">
      <c r="A120" s="7" t="s">
        <v>121</v>
      </c>
      <c r="B120" s="7" t="s">
        <v>127</v>
      </c>
      <c r="C120" s="7" t="str">
        <f>CONCATENATE("SHO-Sec-H3C-S5130SPOE-",B120,"_02")</f>
        <v>SHO-Sec-H3C-S5130SPOE-IDF-0-19F-3_02</v>
      </c>
      <c r="D120" s="8">
        <v>24</v>
      </c>
      <c r="E120" s="8" t="s">
        <v>129</v>
      </c>
      <c r="F120" s="8" t="s">
        <v>10</v>
      </c>
      <c r="G120" s="21" t="s">
        <v>11</v>
      </c>
      <c r="I120" s="22" t="s">
        <v>346</v>
      </c>
    </row>
    <row r="121" spans="1:9" x14ac:dyDescent="0.2">
      <c r="A121" s="7" t="s">
        <v>130</v>
      </c>
      <c r="B121" s="7" t="s">
        <v>131</v>
      </c>
      <c r="C121" s="7" t="str">
        <f>CONCATENATE("SHO-Sec-H3C-S5130SPOE-",B121,"_01")</f>
        <v>SHO-Sec-H3C-S5130SPOE-IDF-0-20F-1_01</v>
      </c>
      <c r="D121" s="8">
        <v>24</v>
      </c>
      <c r="E121" s="8" t="s">
        <v>132</v>
      </c>
      <c r="F121" s="8" t="s">
        <v>10</v>
      </c>
      <c r="G121" s="21" t="s">
        <v>11</v>
      </c>
      <c r="I121" s="22" t="s">
        <v>346</v>
      </c>
    </row>
    <row r="122" spans="1:9" x14ac:dyDescent="0.2">
      <c r="A122" s="7" t="s">
        <v>130</v>
      </c>
      <c r="B122" s="7" t="s">
        <v>131</v>
      </c>
      <c r="C122" s="7" t="str">
        <f>CONCATENATE("SHO-Sec-H3C-S5130SPOE-",B122,"_02")</f>
        <v>SHO-Sec-H3C-S5130SPOE-IDF-0-20F-1_02</v>
      </c>
      <c r="D122" s="8">
        <v>24</v>
      </c>
      <c r="E122" s="8" t="s">
        <v>133</v>
      </c>
      <c r="F122" s="8" t="s">
        <v>10</v>
      </c>
      <c r="G122" s="21" t="s">
        <v>11</v>
      </c>
      <c r="I122" s="22" t="s">
        <v>346</v>
      </c>
    </row>
    <row r="123" spans="1:9" hidden="1" x14ac:dyDescent="0.2">
      <c r="A123" t="s">
        <v>134</v>
      </c>
      <c r="B123" t="s">
        <v>135</v>
      </c>
      <c r="D123" s="4">
        <v>24</v>
      </c>
      <c r="E123"/>
      <c r="G123"/>
      <c r="I123"/>
    </row>
    <row r="124" spans="1:9" hidden="1" x14ac:dyDescent="0.2">
      <c r="A124" t="s">
        <v>134</v>
      </c>
      <c r="B124" t="s">
        <v>136</v>
      </c>
      <c r="D124" s="4">
        <v>24</v>
      </c>
      <c r="E124"/>
      <c r="G124"/>
      <c r="I124"/>
    </row>
    <row r="125" spans="1:9" hidden="1" x14ac:dyDescent="0.2">
      <c r="A125" t="s">
        <v>134</v>
      </c>
      <c r="B125" t="s">
        <v>136</v>
      </c>
      <c r="D125" s="4">
        <v>24</v>
      </c>
      <c r="E125"/>
      <c r="G125"/>
      <c r="I125"/>
    </row>
    <row r="126" spans="1:9" hidden="1" x14ac:dyDescent="0.2">
      <c r="A126" t="s">
        <v>134</v>
      </c>
      <c r="B126" t="s">
        <v>136</v>
      </c>
      <c r="D126" s="4">
        <v>24</v>
      </c>
      <c r="E126"/>
      <c r="F126" s="4" t="s">
        <v>85</v>
      </c>
      <c r="G126"/>
      <c r="I126"/>
    </row>
    <row r="127" spans="1:9" x14ac:dyDescent="0.2">
      <c r="A127" s="7" t="s">
        <v>134</v>
      </c>
      <c r="B127" s="7" t="s">
        <v>137</v>
      </c>
      <c r="C127" s="7" t="str">
        <f>CONCATENATE("SHO-Sec-H3C-S5130SPOE-",B127,"_01")</f>
        <v>SHO-Sec-H3C-S5130SPOE-IDF-0-21F-3_01</v>
      </c>
      <c r="D127" s="8">
        <v>24</v>
      </c>
      <c r="E127" s="8" t="s">
        <v>138</v>
      </c>
      <c r="F127" s="8" t="s">
        <v>10</v>
      </c>
      <c r="G127" s="21" t="s">
        <v>11</v>
      </c>
      <c r="I127" s="22" t="s">
        <v>346</v>
      </c>
    </row>
    <row r="128" spans="1:9" x14ac:dyDescent="0.2">
      <c r="A128" s="7" t="s">
        <v>134</v>
      </c>
      <c r="B128" s="7" t="s">
        <v>137</v>
      </c>
      <c r="C128" s="7" t="str">
        <f>CONCATENATE("SHO-Sec-H3C-S5130SPOE-",B128,"_02")</f>
        <v>SHO-Sec-H3C-S5130SPOE-IDF-0-21F-3_02</v>
      </c>
      <c r="D128" s="8">
        <v>24</v>
      </c>
      <c r="E128" s="8" t="s">
        <v>139</v>
      </c>
      <c r="F128" s="8" t="s">
        <v>10</v>
      </c>
      <c r="G128" s="21" t="s">
        <v>11</v>
      </c>
      <c r="I128" s="22" t="s">
        <v>346</v>
      </c>
    </row>
    <row r="129" spans="1:9" hidden="1" x14ac:dyDescent="0.2">
      <c r="A129" t="s">
        <v>140</v>
      </c>
      <c r="B129" t="s">
        <v>141</v>
      </c>
      <c r="D129" s="4">
        <v>24</v>
      </c>
      <c r="E129"/>
      <c r="G129"/>
      <c r="I129"/>
    </row>
    <row r="130" spans="1:9" hidden="1" x14ac:dyDescent="0.2">
      <c r="A130" t="s">
        <v>140</v>
      </c>
      <c r="B130" t="s">
        <v>142</v>
      </c>
      <c r="D130" s="4">
        <v>24</v>
      </c>
      <c r="E130"/>
      <c r="G130"/>
      <c r="I130"/>
    </row>
    <row r="131" spans="1:9" hidden="1" x14ac:dyDescent="0.2">
      <c r="A131" t="s">
        <v>140</v>
      </c>
      <c r="B131" t="s">
        <v>142</v>
      </c>
      <c r="D131" s="4">
        <v>24</v>
      </c>
      <c r="E131"/>
      <c r="G131"/>
      <c r="I131"/>
    </row>
    <row r="132" spans="1:9" hidden="1" x14ac:dyDescent="0.2">
      <c r="A132" t="s">
        <v>140</v>
      </c>
      <c r="B132" t="s">
        <v>142</v>
      </c>
      <c r="D132" s="4">
        <v>24</v>
      </c>
      <c r="E132"/>
      <c r="G132"/>
      <c r="I132"/>
    </row>
    <row r="133" spans="1:9" s="7" customFormat="1" hidden="1" x14ac:dyDescent="0.2">
      <c r="A133" s="10" t="s">
        <v>140</v>
      </c>
      <c r="B133" s="7" t="s">
        <v>142</v>
      </c>
      <c r="C133" s="7" t="str">
        <f>CONCATENATE("SHO-SB-H3C-S5130S-",B133,"_01")</f>
        <v>SHO-SB-H3C-S5130S-IDF-0-22F-2_01</v>
      </c>
      <c r="D133" s="8">
        <v>48</v>
      </c>
      <c r="E133" s="8" t="s">
        <v>143</v>
      </c>
      <c r="F133" s="8" t="s">
        <v>18</v>
      </c>
      <c r="G133" s="11" t="s">
        <v>326</v>
      </c>
    </row>
    <row r="134" spans="1:9" s="7" customFormat="1" hidden="1" x14ac:dyDescent="0.2">
      <c r="A134" s="10" t="s">
        <v>140</v>
      </c>
      <c r="B134" s="7" t="s">
        <v>142</v>
      </c>
      <c r="C134" s="7" t="str">
        <f>CONCATENATE("SHO-SB-H3C-S5130S-",B134,"_02")</f>
        <v>SHO-SB-H3C-S5130S-IDF-0-22F-2_02</v>
      </c>
      <c r="D134" s="8">
        <v>48</v>
      </c>
      <c r="E134" s="8" t="s">
        <v>144</v>
      </c>
      <c r="F134" s="8" t="s">
        <v>18</v>
      </c>
      <c r="G134" s="11" t="s">
        <v>326</v>
      </c>
    </row>
    <row r="135" spans="1:9" hidden="1" x14ac:dyDescent="0.2">
      <c r="A135" t="s">
        <v>140</v>
      </c>
      <c r="B135" t="s">
        <v>142</v>
      </c>
      <c r="D135" s="4">
        <v>24</v>
      </c>
      <c r="E135"/>
      <c r="F135" s="4" t="s">
        <v>85</v>
      </c>
      <c r="G135"/>
      <c r="I135"/>
    </row>
    <row r="136" spans="1:9" x14ac:dyDescent="0.2">
      <c r="A136" s="7" t="s">
        <v>140</v>
      </c>
      <c r="B136" s="7" t="s">
        <v>145</v>
      </c>
      <c r="C136" s="7" t="str">
        <f>CONCATENATE("SHO-Sec-H3C-S5130SPOE-",B136,"_01")</f>
        <v>SHO-Sec-H3C-S5130SPOE-IDF-0-22F-3_01</v>
      </c>
      <c r="D136" s="8">
        <v>24</v>
      </c>
      <c r="E136" s="8" t="s">
        <v>146</v>
      </c>
      <c r="F136" s="8" t="s">
        <v>10</v>
      </c>
      <c r="G136" s="21" t="s">
        <v>11</v>
      </c>
      <c r="I136" s="22" t="s">
        <v>346</v>
      </c>
    </row>
    <row r="137" spans="1:9" x14ac:dyDescent="0.2">
      <c r="A137" s="7" t="s">
        <v>140</v>
      </c>
      <c r="B137" s="7" t="s">
        <v>145</v>
      </c>
      <c r="C137" s="7" t="str">
        <f>CONCATENATE("SHO-Sec-H3C-S5130SPOE-",B137,"_02")</f>
        <v>SHO-Sec-H3C-S5130SPOE-IDF-0-22F-3_02</v>
      </c>
      <c r="D137" s="8">
        <v>24</v>
      </c>
      <c r="E137" s="8" t="s">
        <v>147</v>
      </c>
      <c r="F137" s="8" t="s">
        <v>10</v>
      </c>
      <c r="G137" s="21" t="s">
        <v>11</v>
      </c>
      <c r="I137" s="22" t="s">
        <v>346</v>
      </c>
    </row>
    <row r="138" spans="1:9" hidden="1" x14ac:dyDescent="0.2">
      <c r="A138" t="s">
        <v>148</v>
      </c>
      <c r="B138" t="s">
        <v>149</v>
      </c>
      <c r="D138" s="4">
        <v>24</v>
      </c>
      <c r="E138"/>
      <c r="G138"/>
      <c r="I138"/>
    </row>
    <row r="139" spans="1:9" hidden="1" x14ac:dyDescent="0.2">
      <c r="A139" t="s">
        <v>148</v>
      </c>
      <c r="B139" t="s">
        <v>150</v>
      </c>
      <c r="D139" s="4">
        <v>24</v>
      </c>
      <c r="E139"/>
      <c r="G139"/>
      <c r="I139"/>
    </row>
    <row r="140" spans="1:9" hidden="1" x14ac:dyDescent="0.2">
      <c r="A140" t="s">
        <v>148</v>
      </c>
      <c r="B140" t="s">
        <v>150</v>
      </c>
      <c r="D140" s="4">
        <v>24</v>
      </c>
      <c r="E140"/>
      <c r="G140"/>
      <c r="I140"/>
    </row>
    <row r="141" spans="1:9" hidden="1" x14ac:dyDescent="0.2">
      <c r="A141" t="s">
        <v>148</v>
      </c>
      <c r="B141" t="s">
        <v>150</v>
      </c>
      <c r="D141" s="4">
        <v>24</v>
      </c>
      <c r="E141"/>
      <c r="G141"/>
      <c r="I141"/>
    </row>
    <row r="142" spans="1:9" hidden="1" x14ac:dyDescent="0.2">
      <c r="A142" t="s">
        <v>148</v>
      </c>
      <c r="B142" t="s">
        <v>150</v>
      </c>
      <c r="D142" s="4">
        <v>24</v>
      </c>
      <c r="E142"/>
      <c r="F142" s="4" t="s">
        <v>85</v>
      </c>
      <c r="G142"/>
      <c r="I142"/>
    </row>
    <row r="143" spans="1:9" x14ac:dyDescent="0.2">
      <c r="A143" s="7" t="s">
        <v>148</v>
      </c>
      <c r="B143" s="7" t="s">
        <v>151</v>
      </c>
      <c r="C143" s="7" t="str">
        <f>CONCATENATE("SHO-Sec-H3C-S5130SPOE-",B143,"_01")</f>
        <v>SHO-Sec-H3C-S5130SPOE-IDF-0-23F-3_01</v>
      </c>
      <c r="D143" s="8">
        <v>24</v>
      </c>
      <c r="E143" s="8" t="s">
        <v>152</v>
      </c>
      <c r="F143" s="8" t="s">
        <v>10</v>
      </c>
      <c r="G143" s="21" t="s">
        <v>11</v>
      </c>
      <c r="I143" s="22" t="s">
        <v>346</v>
      </c>
    </row>
    <row r="144" spans="1:9" x14ac:dyDescent="0.2">
      <c r="A144" s="7" t="s">
        <v>148</v>
      </c>
      <c r="B144" s="7" t="s">
        <v>151</v>
      </c>
      <c r="C144" s="7" t="str">
        <f>CONCATENATE("SHO-Sec-H3C-S5130SPOE-",B144,"_02")</f>
        <v>SHO-Sec-H3C-S5130SPOE-IDF-0-23F-3_02</v>
      </c>
      <c r="D144" s="8">
        <v>24</v>
      </c>
      <c r="E144" s="8" t="s">
        <v>153</v>
      </c>
      <c r="F144" s="8" t="s">
        <v>10</v>
      </c>
      <c r="G144" s="21" t="s">
        <v>11</v>
      </c>
      <c r="I144" s="22" t="s">
        <v>346</v>
      </c>
    </row>
    <row r="145" spans="1:9" hidden="1" x14ac:dyDescent="0.2">
      <c r="A145" t="s">
        <v>154</v>
      </c>
      <c r="B145" t="s">
        <v>155</v>
      </c>
      <c r="D145" s="4">
        <v>24</v>
      </c>
      <c r="E145"/>
      <c r="G145"/>
      <c r="I145"/>
    </row>
    <row r="146" spans="1:9" hidden="1" x14ac:dyDescent="0.2">
      <c r="A146" t="s">
        <v>154</v>
      </c>
      <c r="B146" t="s">
        <v>156</v>
      </c>
      <c r="D146" s="4">
        <v>24</v>
      </c>
      <c r="E146"/>
      <c r="G146"/>
      <c r="I146"/>
    </row>
    <row r="147" spans="1:9" hidden="1" x14ac:dyDescent="0.2">
      <c r="A147" t="s">
        <v>154</v>
      </c>
      <c r="B147" t="s">
        <v>156</v>
      </c>
      <c r="D147" s="4">
        <v>24</v>
      </c>
      <c r="E147"/>
      <c r="G147"/>
      <c r="I147"/>
    </row>
    <row r="148" spans="1:9" hidden="1" x14ac:dyDescent="0.2">
      <c r="A148" t="s">
        <v>154</v>
      </c>
      <c r="B148" t="s">
        <v>156</v>
      </c>
      <c r="D148" s="4">
        <v>24</v>
      </c>
      <c r="E148"/>
      <c r="G148"/>
      <c r="I148"/>
    </row>
    <row r="149" spans="1:9" hidden="1" x14ac:dyDescent="0.2">
      <c r="A149" t="s">
        <v>154</v>
      </c>
      <c r="B149" t="s">
        <v>156</v>
      </c>
      <c r="D149" s="4">
        <v>24</v>
      </c>
      <c r="E149"/>
      <c r="F149" s="4" t="s">
        <v>85</v>
      </c>
      <c r="G149"/>
      <c r="I149"/>
    </row>
    <row r="150" spans="1:9" x14ac:dyDescent="0.2">
      <c r="A150" s="7" t="s">
        <v>154</v>
      </c>
      <c r="B150" s="7" t="s">
        <v>157</v>
      </c>
      <c r="C150" s="7" t="str">
        <f>CONCATENATE("SHO-Sec-H3C-S5130SPOE-",B150,"_01")</f>
        <v>SHO-Sec-H3C-S5130SPOE-IDF-0-24F-3_01</v>
      </c>
      <c r="D150" s="8">
        <v>24</v>
      </c>
      <c r="E150" s="8" t="s">
        <v>158</v>
      </c>
      <c r="F150" s="8" t="s">
        <v>10</v>
      </c>
      <c r="G150" s="21" t="s">
        <v>11</v>
      </c>
      <c r="I150" s="22" t="s">
        <v>346</v>
      </c>
    </row>
    <row r="151" spans="1:9" x14ac:dyDescent="0.2">
      <c r="A151" s="7" t="s">
        <v>154</v>
      </c>
      <c r="B151" s="7" t="s">
        <v>157</v>
      </c>
      <c r="C151" s="7" t="str">
        <f>CONCATENATE("SHO-Sec-H3C-S5130SPOE-",B151,"_02")</f>
        <v>SHO-Sec-H3C-S5130SPOE-IDF-0-24F-3_02</v>
      </c>
      <c r="D151" s="8">
        <v>24</v>
      </c>
      <c r="E151" s="8" t="s">
        <v>159</v>
      </c>
      <c r="F151" s="8" t="s">
        <v>10</v>
      </c>
      <c r="G151" s="21" t="s">
        <v>11</v>
      </c>
      <c r="I151" s="22" t="s">
        <v>346</v>
      </c>
    </row>
    <row r="152" spans="1:9" hidden="1" x14ac:dyDescent="0.2">
      <c r="A152" t="s">
        <v>160</v>
      </c>
      <c r="B152" t="s">
        <v>161</v>
      </c>
      <c r="D152" s="4">
        <v>24</v>
      </c>
      <c r="E152"/>
      <c r="G152"/>
      <c r="I152"/>
    </row>
    <row r="153" spans="1:9" hidden="1" x14ac:dyDescent="0.2">
      <c r="A153" t="s">
        <v>160</v>
      </c>
      <c r="B153" t="s">
        <v>162</v>
      </c>
      <c r="D153" s="4">
        <v>24</v>
      </c>
      <c r="E153"/>
      <c r="G153"/>
      <c r="I153"/>
    </row>
    <row r="154" spans="1:9" hidden="1" x14ac:dyDescent="0.2">
      <c r="A154" t="s">
        <v>160</v>
      </c>
      <c r="B154" t="s">
        <v>162</v>
      </c>
      <c r="D154" s="4">
        <v>24</v>
      </c>
      <c r="E154"/>
      <c r="G154"/>
      <c r="I154"/>
    </row>
    <row r="155" spans="1:9" hidden="1" x14ac:dyDescent="0.2">
      <c r="A155" t="s">
        <v>160</v>
      </c>
      <c r="B155" t="s">
        <v>162</v>
      </c>
      <c r="D155" s="4">
        <v>24</v>
      </c>
      <c r="E155"/>
      <c r="G155"/>
      <c r="I155"/>
    </row>
    <row r="156" spans="1:9" s="7" customFormat="1" hidden="1" x14ac:dyDescent="0.2">
      <c r="A156" s="10" t="s">
        <v>160</v>
      </c>
      <c r="B156" s="7" t="s">
        <v>162</v>
      </c>
      <c r="C156" s="7" t="str">
        <f>CONCATENATE("SHO-SB-H3C-S5130S-",B156,"_01")</f>
        <v>SHO-SB-H3C-S5130S-IDF-0-25F-2_01</v>
      </c>
      <c r="D156" s="8">
        <v>48</v>
      </c>
      <c r="E156" s="8" t="s">
        <v>163</v>
      </c>
      <c r="F156" s="8" t="s">
        <v>18</v>
      </c>
      <c r="G156" s="11" t="s">
        <v>326</v>
      </c>
    </row>
    <row r="157" spans="1:9" s="7" customFormat="1" hidden="1" x14ac:dyDescent="0.2">
      <c r="A157" s="10" t="s">
        <v>160</v>
      </c>
      <c r="B157" s="7" t="s">
        <v>162</v>
      </c>
      <c r="C157" s="7" t="str">
        <f>CONCATENATE("SHO-SB-H3C-S5130S-",B157,"_02")</f>
        <v>SHO-SB-H3C-S5130S-IDF-0-25F-2_02</v>
      </c>
      <c r="D157" s="8">
        <v>48</v>
      </c>
      <c r="E157" s="8" t="s">
        <v>164</v>
      </c>
      <c r="F157" s="8" t="s">
        <v>18</v>
      </c>
      <c r="G157" s="11" t="s">
        <v>326</v>
      </c>
    </row>
    <row r="158" spans="1:9" hidden="1" x14ac:dyDescent="0.2">
      <c r="A158" t="s">
        <v>160</v>
      </c>
      <c r="B158" t="s">
        <v>162</v>
      </c>
      <c r="D158" s="4">
        <v>24</v>
      </c>
      <c r="E158"/>
      <c r="F158" s="4" t="s">
        <v>85</v>
      </c>
      <c r="G158"/>
      <c r="I158"/>
    </row>
    <row r="159" spans="1:9" x14ac:dyDescent="0.2">
      <c r="A159" s="7" t="s">
        <v>160</v>
      </c>
      <c r="B159" s="7" t="s">
        <v>165</v>
      </c>
      <c r="C159" s="7" t="str">
        <f>CONCATENATE("SHO-Sec-H3C-S5130SPOE-",B159,"_01")</f>
        <v>SHO-Sec-H3C-S5130SPOE-IDF-0-25F-3_01</v>
      </c>
      <c r="D159" s="8">
        <v>24</v>
      </c>
      <c r="E159" s="8" t="s">
        <v>166</v>
      </c>
      <c r="F159" s="8" t="s">
        <v>10</v>
      </c>
      <c r="G159" s="21" t="s">
        <v>11</v>
      </c>
      <c r="I159" s="22" t="s">
        <v>346</v>
      </c>
    </row>
    <row r="160" spans="1:9" x14ac:dyDescent="0.2">
      <c r="A160" s="7" t="s">
        <v>160</v>
      </c>
      <c r="B160" s="7" t="s">
        <v>165</v>
      </c>
      <c r="C160" s="7" t="str">
        <f>CONCATENATE("SHO-Sec-H3C-S5130SPOE-",B160,"_02")</f>
        <v>SHO-Sec-H3C-S5130SPOE-IDF-0-25F-3_02</v>
      </c>
      <c r="D160" s="8">
        <v>24</v>
      </c>
      <c r="E160" s="8" t="s">
        <v>167</v>
      </c>
      <c r="F160" s="8" t="s">
        <v>10</v>
      </c>
      <c r="G160" s="21" t="s">
        <v>11</v>
      </c>
      <c r="I160" s="22" t="s">
        <v>346</v>
      </c>
    </row>
    <row r="161" spans="1:9" hidden="1" x14ac:dyDescent="0.2">
      <c r="A161" t="s">
        <v>168</v>
      </c>
      <c r="B161" t="s">
        <v>169</v>
      </c>
      <c r="D161" s="4">
        <v>24</v>
      </c>
      <c r="E161"/>
      <c r="G161"/>
      <c r="I161"/>
    </row>
    <row r="162" spans="1:9" hidden="1" x14ac:dyDescent="0.2">
      <c r="A162" t="s">
        <v>168</v>
      </c>
      <c r="B162" t="s">
        <v>170</v>
      </c>
      <c r="D162" s="4">
        <v>24</v>
      </c>
      <c r="E162"/>
      <c r="G162"/>
      <c r="I162"/>
    </row>
    <row r="163" spans="1:9" hidden="1" x14ac:dyDescent="0.2">
      <c r="A163" t="s">
        <v>168</v>
      </c>
      <c r="B163" t="s">
        <v>170</v>
      </c>
      <c r="D163" s="4">
        <v>24</v>
      </c>
      <c r="E163"/>
      <c r="G163"/>
      <c r="I163"/>
    </row>
    <row r="164" spans="1:9" hidden="1" x14ac:dyDescent="0.2">
      <c r="A164" t="s">
        <v>168</v>
      </c>
      <c r="B164" t="s">
        <v>170</v>
      </c>
      <c r="D164" s="4">
        <v>24</v>
      </c>
      <c r="E164"/>
      <c r="F164" s="4" t="s">
        <v>85</v>
      </c>
      <c r="G164"/>
      <c r="I164"/>
    </row>
    <row r="165" spans="1:9" x14ac:dyDescent="0.2">
      <c r="A165" s="7" t="s">
        <v>168</v>
      </c>
      <c r="B165" s="7" t="s">
        <v>171</v>
      </c>
      <c r="C165" s="7" t="str">
        <f>CONCATENATE("SHO-Sec-H3C-S5130SPOE-",B165,"_01")</f>
        <v>SHO-Sec-H3C-S5130SPOE-IDF-0-26F-3_01</v>
      </c>
      <c r="D165" s="8">
        <v>24</v>
      </c>
      <c r="E165" s="8" t="s">
        <v>172</v>
      </c>
      <c r="F165" s="8" t="s">
        <v>10</v>
      </c>
      <c r="G165" s="21" t="s">
        <v>11</v>
      </c>
      <c r="I165" s="22" t="s">
        <v>346</v>
      </c>
    </row>
    <row r="166" spans="1:9" x14ac:dyDescent="0.2">
      <c r="A166" s="7" t="s">
        <v>168</v>
      </c>
      <c r="B166" s="7" t="s">
        <v>171</v>
      </c>
      <c r="C166" s="7" t="str">
        <f>CONCATENATE("SHO-Sec-H3C-S5130SPOE-",B166,"_02")</f>
        <v>SHO-Sec-H3C-S5130SPOE-IDF-0-26F-3_02</v>
      </c>
      <c r="D166" s="8">
        <v>24</v>
      </c>
      <c r="E166" s="8" t="s">
        <v>173</v>
      </c>
      <c r="F166" s="8" t="s">
        <v>10</v>
      </c>
      <c r="G166" s="21" t="s">
        <v>11</v>
      </c>
      <c r="I166" s="22" t="s">
        <v>346</v>
      </c>
    </row>
    <row r="167" spans="1:9" hidden="1" x14ac:dyDescent="0.2">
      <c r="A167" t="s">
        <v>174</v>
      </c>
      <c r="B167" t="s">
        <v>175</v>
      </c>
      <c r="D167" s="4">
        <v>24</v>
      </c>
      <c r="E167"/>
      <c r="G167"/>
      <c r="I167"/>
    </row>
    <row r="168" spans="1:9" hidden="1" x14ac:dyDescent="0.2">
      <c r="A168" t="s">
        <v>174</v>
      </c>
      <c r="B168" t="s">
        <v>176</v>
      </c>
      <c r="D168" s="4">
        <v>24</v>
      </c>
      <c r="E168"/>
      <c r="G168"/>
      <c r="I168"/>
    </row>
    <row r="169" spans="1:9" hidden="1" x14ac:dyDescent="0.2">
      <c r="A169" t="s">
        <v>174</v>
      </c>
      <c r="B169" t="s">
        <v>176</v>
      </c>
      <c r="D169" s="4">
        <v>24</v>
      </c>
      <c r="E169"/>
      <c r="G169"/>
      <c r="I169"/>
    </row>
    <row r="170" spans="1:9" hidden="1" x14ac:dyDescent="0.2">
      <c r="A170" t="s">
        <v>174</v>
      </c>
      <c r="B170" t="s">
        <v>176</v>
      </c>
      <c r="D170" s="4">
        <v>24</v>
      </c>
      <c r="E170"/>
      <c r="F170" s="4" t="s">
        <v>85</v>
      </c>
      <c r="G170"/>
      <c r="I170"/>
    </row>
    <row r="171" spans="1:9" x14ac:dyDescent="0.2">
      <c r="A171" s="7" t="s">
        <v>174</v>
      </c>
      <c r="B171" s="7" t="s">
        <v>177</v>
      </c>
      <c r="C171" s="7" t="str">
        <f>CONCATENATE("SHO-Sec-H3C-S5130SPOE-",B171,"_01")</f>
        <v>SHO-Sec-H3C-S5130SPOE-IDF-0-27F-3_01</v>
      </c>
      <c r="D171" s="8">
        <v>24</v>
      </c>
      <c r="E171" s="8" t="s">
        <v>178</v>
      </c>
      <c r="F171" s="8" t="s">
        <v>10</v>
      </c>
      <c r="G171" s="21" t="s">
        <v>11</v>
      </c>
      <c r="I171" s="22" t="s">
        <v>346</v>
      </c>
    </row>
    <row r="172" spans="1:9" x14ac:dyDescent="0.2">
      <c r="A172" s="7" t="s">
        <v>174</v>
      </c>
      <c r="B172" s="7" t="s">
        <v>177</v>
      </c>
      <c r="C172" s="7" t="str">
        <f>CONCATENATE("SHO-Sec-H3C-S5130SPOE-",B172,"_02")</f>
        <v>SHO-Sec-H3C-S5130SPOE-IDF-0-27F-3_02</v>
      </c>
      <c r="D172" s="8">
        <v>24</v>
      </c>
      <c r="E172" s="8" t="s">
        <v>179</v>
      </c>
      <c r="F172" s="8" t="s">
        <v>10</v>
      </c>
      <c r="G172" s="21" t="s">
        <v>11</v>
      </c>
      <c r="I172" s="22" t="s">
        <v>346</v>
      </c>
    </row>
    <row r="173" spans="1:9" hidden="1" x14ac:dyDescent="0.2">
      <c r="A173" t="s">
        <v>180</v>
      </c>
      <c r="B173" t="s">
        <v>181</v>
      </c>
      <c r="D173" s="4">
        <v>24</v>
      </c>
      <c r="E173"/>
      <c r="G173"/>
      <c r="I173"/>
    </row>
    <row r="174" spans="1:9" hidden="1" x14ac:dyDescent="0.2">
      <c r="A174" t="s">
        <v>180</v>
      </c>
      <c r="B174" t="s">
        <v>182</v>
      </c>
      <c r="D174" s="4">
        <v>24</v>
      </c>
      <c r="E174"/>
      <c r="G174"/>
      <c r="I174"/>
    </row>
    <row r="175" spans="1:9" hidden="1" x14ac:dyDescent="0.2">
      <c r="A175" t="s">
        <v>180</v>
      </c>
      <c r="B175" t="s">
        <v>182</v>
      </c>
      <c r="D175" s="4">
        <v>24</v>
      </c>
      <c r="E175"/>
      <c r="G175"/>
      <c r="I175"/>
    </row>
    <row r="176" spans="1:9" s="7" customFormat="1" hidden="1" x14ac:dyDescent="0.2">
      <c r="A176" s="10" t="s">
        <v>180</v>
      </c>
      <c r="B176" s="7" t="s">
        <v>182</v>
      </c>
      <c r="C176" s="7" t="str">
        <f>CONCATENATE("SHO-SB-H3C-S5130S-",B176,"_01")</f>
        <v>SHO-SB-H3C-S5130S-IDF-0-28F-2_01</v>
      </c>
      <c r="D176" s="8">
        <v>48</v>
      </c>
      <c r="E176" s="8" t="s">
        <v>183</v>
      </c>
      <c r="F176" s="8" t="s">
        <v>18</v>
      </c>
      <c r="G176" s="11" t="s">
        <v>326</v>
      </c>
    </row>
    <row r="177" spans="1:9" s="7" customFormat="1" hidden="1" x14ac:dyDescent="0.2">
      <c r="A177" s="10" t="s">
        <v>180</v>
      </c>
      <c r="B177" s="7" t="s">
        <v>182</v>
      </c>
      <c r="C177" s="7" t="str">
        <f>CONCATENATE("SHO-SB-H3C-S5130S-",B177,"_02")</f>
        <v>SHO-SB-H3C-S5130S-IDF-0-28F-2_02</v>
      </c>
      <c r="D177" s="8">
        <v>48</v>
      </c>
      <c r="E177" s="8" t="s">
        <v>184</v>
      </c>
      <c r="F177" s="8" t="s">
        <v>18</v>
      </c>
      <c r="G177" s="11" t="s">
        <v>326</v>
      </c>
    </row>
    <row r="178" spans="1:9" hidden="1" x14ac:dyDescent="0.2">
      <c r="A178" t="s">
        <v>180</v>
      </c>
      <c r="B178" t="s">
        <v>182</v>
      </c>
      <c r="D178" s="4">
        <v>24</v>
      </c>
      <c r="E178"/>
      <c r="F178" s="4" t="s">
        <v>85</v>
      </c>
      <c r="G178"/>
      <c r="I178"/>
    </row>
    <row r="179" spans="1:9" x14ac:dyDescent="0.2">
      <c r="A179" s="7" t="s">
        <v>180</v>
      </c>
      <c r="B179" s="7" t="s">
        <v>185</v>
      </c>
      <c r="C179" s="7" t="str">
        <f>CONCATENATE("SHO-Sec-H3C-S5130SPOE-",B179,"_01")</f>
        <v>SHO-Sec-H3C-S5130SPOE-IDF-0-28F-3_01</v>
      </c>
      <c r="D179" s="8">
        <v>24</v>
      </c>
      <c r="E179" s="8" t="s">
        <v>186</v>
      </c>
      <c r="F179" s="8" t="s">
        <v>10</v>
      </c>
      <c r="G179" s="21" t="s">
        <v>11</v>
      </c>
      <c r="I179" s="22" t="s">
        <v>346</v>
      </c>
    </row>
    <row r="180" spans="1:9" x14ac:dyDescent="0.2">
      <c r="A180" s="7" t="s">
        <v>180</v>
      </c>
      <c r="B180" s="7" t="s">
        <v>185</v>
      </c>
      <c r="C180" s="7" t="str">
        <f>CONCATENATE("SHO-Sec-H3C-S5130SPOE-",B180,"_02")</f>
        <v>SHO-Sec-H3C-S5130SPOE-IDF-0-28F-3_02</v>
      </c>
      <c r="D180" s="8">
        <v>24</v>
      </c>
      <c r="E180" s="8" t="s">
        <v>187</v>
      </c>
      <c r="F180" s="8" t="s">
        <v>10</v>
      </c>
      <c r="G180" s="21" t="s">
        <v>11</v>
      </c>
      <c r="I180" s="22" t="s">
        <v>346</v>
      </c>
    </row>
    <row r="181" spans="1:9" hidden="1" x14ac:dyDescent="0.2">
      <c r="A181" t="s">
        <v>188</v>
      </c>
      <c r="B181" t="s">
        <v>189</v>
      </c>
      <c r="D181" s="4">
        <v>24</v>
      </c>
      <c r="E181"/>
      <c r="G181"/>
      <c r="I181"/>
    </row>
    <row r="182" spans="1:9" hidden="1" x14ac:dyDescent="0.2">
      <c r="A182" t="s">
        <v>188</v>
      </c>
      <c r="B182" t="s">
        <v>190</v>
      </c>
      <c r="D182" s="4">
        <v>24</v>
      </c>
      <c r="E182"/>
      <c r="G182"/>
      <c r="I182"/>
    </row>
    <row r="183" spans="1:9" hidden="1" x14ac:dyDescent="0.2">
      <c r="A183" t="s">
        <v>188</v>
      </c>
      <c r="B183" t="s">
        <v>190</v>
      </c>
      <c r="D183" s="4">
        <v>24</v>
      </c>
      <c r="E183"/>
      <c r="G183"/>
      <c r="I183"/>
    </row>
    <row r="184" spans="1:9" hidden="1" x14ac:dyDescent="0.2">
      <c r="A184" t="s">
        <v>188</v>
      </c>
      <c r="B184" t="s">
        <v>190</v>
      </c>
      <c r="D184" s="4">
        <v>24</v>
      </c>
      <c r="E184"/>
      <c r="F184" s="4" t="s">
        <v>85</v>
      </c>
      <c r="G184"/>
      <c r="I184"/>
    </row>
    <row r="185" spans="1:9" x14ac:dyDescent="0.2">
      <c r="A185" s="7" t="s">
        <v>188</v>
      </c>
      <c r="B185" s="7" t="s">
        <v>191</v>
      </c>
      <c r="C185" s="7" t="str">
        <f>CONCATENATE("SHO-Sec-H3C-S5130SPOE-",B185,"_01")</f>
        <v>SHO-Sec-H3C-S5130SPOE-IDF-0-29F-3_01</v>
      </c>
      <c r="D185" s="8">
        <v>24</v>
      </c>
      <c r="E185" s="8" t="s">
        <v>192</v>
      </c>
      <c r="F185" s="8" t="s">
        <v>10</v>
      </c>
      <c r="G185" s="21" t="s">
        <v>11</v>
      </c>
      <c r="I185" s="22" t="s">
        <v>346</v>
      </c>
    </row>
    <row r="186" spans="1:9" hidden="1" x14ac:dyDescent="0.2">
      <c r="A186" t="s">
        <v>193</v>
      </c>
      <c r="B186" t="s">
        <v>194</v>
      </c>
      <c r="D186" s="4">
        <v>24</v>
      </c>
      <c r="E186"/>
      <c r="G186"/>
      <c r="I186"/>
    </row>
    <row r="187" spans="1:9" hidden="1" x14ac:dyDescent="0.2">
      <c r="A187" t="s">
        <v>193</v>
      </c>
      <c r="B187" t="s">
        <v>194</v>
      </c>
      <c r="D187" s="4">
        <v>24</v>
      </c>
      <c r="E187"/>
      <c r="G187"/>
      <c r="I187"/>
    </row>
    <row r="188" spans="1:9" hidden="1" x14ac:dyDescent="0.2">
      <c r="A188" t="s">
        <v>193</v>
      </c>
      <c r="B188" t="s">
        <v>195</v>
      </c>
      <c r="D188" s="4">
        <v>24</v>
      </c>
      <c r="E188"/>
      <c r="G188"/>
      <c r="I188"/>
    </row>
    <row r="189" spans="1:9" s="7" customFormat="1" hidden="1" x14ac:dyDescent="0.2">
      <c r="A189" s="10" t="s">
        <v>193</v>
      </c>
      <c r="B189" s="7" t="s">
        <v>195</v>
      </c>
      <c r="C189" s="7" t="str">
        <f>CONCATENATE("SHO-SB-H3C-S5130S-",B189,"_01")</f>
        <v>SHO-SB-H3C-S5130S-IDF-0-30F-2_01</v>
      </c>
      <c r="D189" s="8">
        <v>24</v>
      </c>
      <c r="E189" s="8" t="s">
        <v>196</v>
      </c>
      <c r="F189" s="8" t="s">
        <v>18</v>
      </c>
      <c r="G189" s="11" t="s">
        <v>326</v>
      </c>
    </row>
    <row r="190" spans="1:9" s="7" customFormat="1" hidden="1" x14ac:dyDescent="0.2">
      <c r="A190" s="10" t="s">
        <v>193</v>
      </c>
      <c r="B190" s="7" t="s">
        <v>195</v>
      </c>
      <c r="C190" s="7" t="str">
        <f>CONCATENATE("SHO-SB-H3C-S5130S-",B190,"_02")</f>
        <v>SHO-SB-H3C-S5130S-IDF-0-30F-2_02</v>
      </c>
      <c r="D190" s="8">
        <v>48</v>
      </c>
      <c r="E190" s="8" t="s">
        <v>197</v>
      </c>
      <c r="F190" s="8" t="s">
        <v>18</v>
      </c>
      <c r="G190" s="11" t="s">
        <v>326</v>
      </c>
    </row>
    <row r="191" spans="1:9" x14ac:dyDescent="0.2">
      <c r="A191" s="7" t="s">
        <v>193</v>
      </c>
      <c r="B191" s="7" t="s">
        <v>198</v>
      </c>
      <c r="C191" s="7" t="str">
        <f>CONCATENATE("SHO-Sec-H3C-S5130SPOE-",B191,"_01")</f>
        <v>SHO-Sec-H3C-S5130SPOE-IDF-0-30F-3_01</v>
      </c>
      <c r="D191" s="8">
        <v>24</v>
      </c>
      <c r="E191" s="8" t="s">
        <v>199</v>
      </c>
      <c r="F191" s="8" t="s">
        <v>10</v>
      </c>
      <c r="G191" s="21" t="s">
        <v>11</v>
      </c>
      <c r="I191" s="22" t="s">
        <v>346</v>
      </c>
    </row>
    <row r="192" spans="1:9" x14ac:dyDescent="0.2">
      <c r="A192" s="7" t="s">
        <v>193</v>
      </c>
      <c r="B192" s="7" t="s">
        <v>198</v>
      </c>
      <c r="C192" s="7" t="str">
        <f>CONCATENATE("SHO-Sec-H3C-S5130SPOE-",B192,"_02")</f>
        <v>SHO-Sec-H3C-S5130SPOE-IDF-0-30F-3_02</v>
      </c>
      <c r="D192" s="8">
        <v>24</v>
      </c>
      <c r="E192" s="8" t="s">
        <v>200</v>
      </c>
      <c r="F192" s="8" t="s">
        <v>10</v>
      </c>
      <c r="G192" s="21" t="s">
        <v>11</v>
      </c>
      <c r="I192" s="22" t="s">
        <v>346</v>
      </c>
    </row>
    <row r="193" spans="1:9" x14ac:dyDescent="0.2">
      <c r="A193" s="7" t="s">
        <v>193</v>
      </c>
      <c r="B193" s="7" t="s">
        <v>198</v>
      </c>
      <c r="C193" s="7" t="str">
        <f>CONCATENATE("SHO-Sec-H3C-S5130SPOE-",B193,"_03")</f>
        <v>SHO-Sec-H3C-S5130SPOE-IDF-0-30F-3_03</v>
      </c>
      <c r="D193" s="8">
        <v>24</v>
      </c>
      <c r="E193" s="8" t="s">
        <v>201</v>
      </c>
      <c r="F193" s="8" t="s">
        <v>10</v>
      </c>
      <c r="G193" s="21" t="s">
        <v>11</v>
      </c>
      <c r="I193" s="22" t="s">
        <v>346</v>
      </c>
    </row>
    <row r="194" spans="1:9" hidden="1" x14ac:dyDescent="0.2">
      <c r="A194" t="s">
        <v>202</v>
      </c>
      <c r="B194" t="s">
        <v>203</v>
      </c>
      <c r="D194" s="4">
        <v>24</v>
      </c>
      <c r="E194"/>
      <c r="G194"/>
      <c r="I194"/>
    </row>
    <row r="195" spans="1:9" hidden="1" x14ac:dyDescent="0.2">
      <c r="A195" t="s">
        <v>202</v>
      </c>
      <c r="B195" t="s">
        <v>203</v>
      </c>
      <c r="D195" s="4">
        <v>24</v>
      </c>
      <c r="E195"/>
      <c r="G195"/>
      <c r="I195"/>
    </row>
    <row r="196" spans="1:9" hidden="1" x14ac:dyDescent="0.2">
      <c r="A196" t="s">
        <v>202</v>
      </c>
      <c r="B196" t="s">
        <v>203</v>
      </c>
      <c r="D196" s="4">
        <v>24</v>
      </c>
      <c r="E196"/>
      <c r="G196"/>
      <c r="I196"/>
    </row>
    <row r="197" spans="1:9" s="7" customFormat="1" hidden="1" x14ac:dyDescent="0.2">
      <c r="A197" s="10" t="s">
        <v>202</v>
      </c>
      <c r="B197" s="7" t="s">
        <v>204</v>
      </c>
      <c r="C197" s="7" t="str">
        <f>CONCATENATE("SHO-SB-H3C-S5130S-",B197,"_01")</f>
        <v>SHO-SB-H3C-S5130S-IDF-0-B1F-2_01</v>
      </c>
      <c r="D197" s="8">
        <v>48</v>
      </c>
      <c r="E197" s="8" t="s">
        <v>205</v>
      </c>
      <c r="F197" s="8" t="s">
        <v>18</v>
      </c>
      <c r="G197" s="16" t="s">
        <v>329</v>
      </c>
    </row>
    <row r="198" spans="1:9" s="18" customFormat="1" x14ac:dyDescent="0.2">
      <c r="A198" s="11" t="s">
        <v>355</v>
      </c>
      <c r="B198" s="11" t="s">
        <v>356</v>
      </c>
      <c r="C198" s="7" t="str">
        <f>CONCATENATE("SHO-Sec-H3C-S5130SPOE-",B198,"_01")</f>
        <v>SHO-Sec-H3C-S5130SPOE-IDF-0-B1F-1_01</v>
      </c>
      <c r="D198" s="8">
        <v>24</v>
      </c>
      <c r="E198" s="20" t="s">
        <v>357</v>
      </c>
      <c r="F198" s="8" t="s">
        <v>10</v>
      </c>
      <c r="G198" s="21" t="s">
        <v>11</v>
      </c>
      <c r="H198"/>
      <c r="I198" s="22" t="s">
        <v>346</v>
      </c>
    </row>
    <row r="199" spans="1:9" x14ac:dyDescent="0.2">
      <c r="A199" s="7" t="s">
        <v>206</v>
      </c>
      <c r="B199" s="7" t="s">
        <v>207</v>
      </c>
      <c r="C199" s="7" t="str">
        <f>CONCATENATE("SHO-Sec-H3C-S5130SPOE-",B199,"_01")</f>
        <v>SHO-Sec-H3C-S5130SPOE-IDF-0-B2F-1_01</v>
      </c>
      <c r="D199" s="8">
        <v>24</v>
      </c>
      <c r="E199" s="8" t="s">
        <v>208</v>
      </c>
      <c r="F199" s="8" t="s">
        <v>10</v>
      </c>
      <c r="G199" s="21" t="s">
        <v>11</v>
      </c>
      <c r="I199" s="22" t="s">
        <v>346</v>
      </c>
    </row>
    <row r="200" spans="1:9" x14ac:dyDescent="0.2">
      <c r="A200" s="7" t="s">
        <v>206</v>
      </c>
      <c r="B200" s="7" t="s">
        <v>207</v>
      </c>
      <c r="C200" s="7" t="str">
        <f>CONCATENATE("SHO-Sec-H3C-S5130SPOE-",B200,"_02")</f>
        <v>SHO-Sec-H3C-S5130SPOE-IDF-0-B2F-1_02</v>
      </c>
      <c r="D200" s="8">
        <v>24</v>
      </c>
      <c r="E200" s="8" t="s">
        <v>209</v>
      </c>
      <c r="F200" s="8" t="s">
        <v>10</v>
      </c>
      <c r="G200" s="21" t="s">
        <v>11</v>
      </c>
      <c r="I200" s="22" t="s">
        <v>346</v>
      </c>
    </row>
    <row r="201" spans="1:9" x14ac:dyDescent="0.2">
      <c r="A201" s="7" t="s">
        <v>206</v>
      </c>
      <c r="B201" s="7" t="s">
        <v>207</v>
      </c>
      <c r="C201" s="7" t="str">
        <f>CONCATENATE("SHO-Sec-H3C-S5130SPOE-",B201,"_03")</f>
        <v>SHO-Sec-H3C-S5130SPOE-IDF-0-B2F-1_03</v>
      </c>
      <c r="D201" s="8">
        <v>24</v>
      </c>
      <c r="E201" s="8" t="s">
        <v>210</v>
      </c>
      <c r="F201" s="8" t="s">
        <v>10</v>
      </c>
      <c r="G201" s="21" t="s">
        <v>11</v>
      </c>
      <c r="I201" s="22" t="s">
        <v>346</v>
      </c>
    </row>
    <row r="202" spans="1:9" x14ac:dyDescent="0.2">
      <c r="A202" s="7" t="s">
        <v>206</v>
      </c>
      <c r="B202" s="7" t="s">
        <v>207</v>
      </c>
      <c r="C202" s="7" t="str">
        <f>CONCATENATE("SHO-Sec-H3C-S5130SPOE-",B202,"_04")</f>
        <v>SHO-Sec-H3C-S5130SPOE-IDF-0-B2F-1_04</v>
      </c>
      <c r="D202" s="8">
        <v>24</v>
      </c>
      <c r="E202" s="8" t="s">
        <v>211</v>
      </c>
      <c r="F202" s="8" t="s">
        <v>10</v>
      </c>
      <c r="G202" s="21" t="s">
        <v>11</v>
      </c>
      <c r="I202" s="22" t="s">
        <v>346</v>
      </c>
    </row>
    <row r="203" spans="1:9" x14ac:dyDescent="0.2">
      <c r="A203" s="7" t="s">
        <v>206</v>
      </c>
      <c r="B203" s="7" t="s">
        <v>207</v>
      </c>
      <c r="C203" s="7" t="str">
        <f>CONCATENATE("SHO-Sec-H3C-S5130SPOE-",B203,"_05")</f>
        <v>SHO-Sec-H3C-S5130SPOE-IDF-0-B2F-1_05</v>
      </c>
      <c r="D203" s="8">
        <v>24</v>
      </c>
      <c r="E203" s="8" t="s">
        <v>212</v>
      </c>
      <c r="F203" s="8" t="s">
        <v>10</v>
      </c>
      <c r="G203" s="21" t="s">
        <v>11</v>
      </c>
      <c r="I203" s="22" t="s">
        <v>346</v>
      </c>
    </row>
    <row r="204" spans="1:9" hidden="1" x14ac:dyDescent="0.2">
      <c r="A204" t="s">
        <v>213</v>
      </c>
      <c r="B204" t="s">
        <v>214</v>
      </c>
      <c r="D204" s="4">
        <v>24</v>
      </c>
      <c r="E204"/>
      <c r="G204"/>
      <c r="I204"/>
    </row>
    <row r="205" spans="1:9" s="7" customFormat="1" hidden="1" x14ac:dyDescent="0.2">
      <c r="A205" s="10" t="s">
        <v>213</v>
      </c>
      <c r="B205" s="7" t="s">
        <v>215</v>
      </c>
      <c r="C205" s="7" t="str">
        <f>CONCATENATE("SHO-SB-H3C-S5130S-",B205,"_01")</f>
        <v>SHO-SB-H3C-S5130S-IDF-0-B3F-2_01</v>
      </c>
      <c r="D205" s="8">
        <v>24</v>
      </c>
      <c r="E205" s="8" t="s">
        <v>216</v>
      </c>
      <c r="F205" s="8" t="s">
        <v>18</v>
      </c>
      <c r="G205" s="11" t="s">
        <v>326</v>
      </c>
    </row>
    <row r="206" spans="1:9" x14ac:dyDescent="0.2">
      <c r="A206" s="7" t="s">
        <v>217</v>
      </c>
      <c r="B206" s="7" t="s">
        <v>218</v>
      </c>
      <c r="C206" s="7" t="str">
        <f>CONCATENATE("SHO-Sec-H3C-S5130SPOE-",B206,"_01")</f>
        <v>SHO-Sec-H3C-S5130SPOE-IDF-0-B4F-1_01</v>
      </c>
      <c r="D206" s="8">
        <v>24</v>
      </c>
      <c r="E206" s="8" t="s">
        <v>219</v>
      </c>
      <c r="F206" s="8" t="s">
        <v>10</v>
      </c>
      <c r="G206" s="21" t="s">
        <v>11</v>
      </c>
      <c r="I206" s="22" t="s">
        <v>346</v>
      </c>
    </row>
    <row r="207" spans="1:9" x14ac:dyDescent="0.2">
      <c r="A207" s="7" t="s">
        <v>217</v>
      </c>
      <c r="B207" s="7" t="s">
        <v>218</v>
      </c>
      <c r="C207" s="7" t="str">
        <f>CONCATENATE("SHO-Sec-H3C-S5130SPOE-",B207,"_02")</f>
        <v>SHO-Sec-H3C-S5130SPOE-IDF-0-B4F-1_02</v>
      </c>
      <c r="D207" s="8">
        <v>24</v>
      </c>
      <c r="E207" s="8" t="s">
        <v>220</v>
      </c>
      <c r="F207" s="8" t="s">
        <v>10</v>
      </c>
      <c r="G207" s="21" t="s">
        <v>11</v>
      </c>
      <c r="I207" s="22" t="s">
        <v>346</v>
      </c>
    </row>
    <row r="208" spans="1:9" x14ac:dyDescent="0.2">
      <c r="A208" s="7" t="s">
        <v>217</v>
      </c>
      <c r="B208" s="7" t="s">
        <v>218</v>
      </c>
      <c r="C208" s="7" t="str">
        <f>CONCATENATE("SHO-Sec-H3C-S5130SPOE-",B208,"_03")</f>
        <v>SHO-Sec-H3C-S5130SPOE-IDF-0-B4F-1_03</v>
      </c>
      <c r="D208" s="8">
        <v>24</v>
      </c>
      <c r="E208" s="8" t="s">
        <v>221</v>
      </c>
      <c r="F208" s="8" t="s">
        <v>10</v>
      </c>
      <c r="G208" s="21" t="s">
        <v>11</v>
      </c>
      <c r="I208" s="22" t="s">
        <v>346</v>
      </c>
    </row>
    <row r="209" spans="1:9" x14ac:dyDescent="0.2">
      <c r="A209" s="7" t="s">
        <v>217</v>
      </c>
      <c r="B209" s="7" t="s">
        <v>218</v>
      </c>
      <c r="C209" s="7" t="str">
        <f>CONCATENATE("SHO-Sec-H3C-S5130SPOE-",B209,"_04")</f>
        <v>SHO-Sec-H3C-S5130SPOE-IDF-0-B4F-1_04</v>
      </c>
      <c r="D209" s="8">
        <v>24</v>
      </c>
      <c r="E209" s="8" t="s">
        <v>222</v>
      </c>
      <c r="F209" s="8" t="s">
        <v>10</v>
      </c>
      <c r="G209" s="21" t="s">
        <v>11</v>
      </c>
      <c r="I209" s="22" t="s">
        <v>346</v>
      </c>
    </row>
    <row r="210" spans="1:9" hidden="1" x14ac:dyDescent="0.2">
      <c r="A210" t="s">
        <v>223</v>
      </c>
      <c r="B210" t="s">
        <v>224</v>
      </c>
      <c r="D210" s="4">
        <v>24</v>
      </c>
      <c r="E210"/>
      <c r="G210"/>
      <c r="I210"/>
    </row>
    <row r="211" spans="1:9" s="7" customFormat="1" hidden="1" x14ac:dyDescent="0.2">
      <c r="A211" s="10" t="s">
        <v>223</v>
      </c>
      <c r="B211" s="7" t="s">
        <v>224</v>
      </c>
      <c r="C211" s="7" t="str">
        <f>CONCATENATE("SHO-SB-H3C-S5130S-",B211,"_01")</f>
        <v>SHO-SB-H3C-S5130S-IDF-1-1F-1_01</v>
      </c>
      <c r="D211" s="8">
        <v>48</v>
      </c>
      <c r="E211" s="8" t="s">
        <v>225</v>
      </c>
      <c r="F211" s="8" t="s">
        <v>18</v>
      </c>
    </row>
    <row r="212" spans="1:9" x14ac:dyDescent="0.2">
      <c r="A212" s="7" t="s">
        <v>223</v>
      </c>
      <c r="B212" s="7" t="s">
        <v>224</v>
      </c>
      <c r="C212" s="7" t="str">
        <f>CONCATENATE("SHO-Sec-H3C-S5130SPOE-",B212,"_01")</f>
        <v>SHO-Sec-H3C-S5130SPOE-IDF-1-1F-1_01</v>
      </c>
      <c r="D212" s="8">
        <v>24</v>
      </c>
      <c r="E212" s="8" t="s">
        <v>226</v>
      </c>
      <c r="F212" s="8" t="s">
        <v>10</v>
      </c>
      <c r="G212" s="21" t="s">
        <v>11</v>
      </c>
      <c r="I212" s="22" t="s">
        <v>346</v>
      </c>
    </row>
    <row r="213" spans="1:9" x14ac:dyDescent="0.2">
      <c r="A213" s="7" t="s">
        <v>223</v>
      </c>
      <c r="B213" s="7" t="s">
        <v>224</v>
      </c>
      <c r="C213" s="7" t="str">
        <f>CONCATENATE("SHO-Sec-H3C-S5130SPOE-",B213,"_02")</f>
        <v>SHO-Sec-H3C-S5130SPOE-IDF-1-1F-1_02</v>
      </c>
      <c r="D213" s="8">
        <v>24</v>
      </c>
      <c r="E213" s="8" t="s">
        <v>227</v>
      </c>
      <c r="F213" s="8" t="s">
        <v>10</v>
      </c>
      <c r="G213" s="22" t="s">
        <v>327</v>
      </c>
      <c r="I213" s="23"/>
    </row>
    <row r="214" spans="1:9" x14ac:dyDescent="0.2">
      <c r="A214" s="7" t="s">
        <v>228</v>
      </c>
      <c r="B214" s="7" t="s">
        <v>229</v>
      </c>
      <c r="C214" s="7" t="str">
        <f>CONCATENATE("SHO-Sec-H3C-S5130SPOE-",B214,"_01")</f>
        <v>SHO-Sec-H3C-S5130SPOE-IDF-1-2F-1_01</v>
      </c>
      <c r="D214" s="8">
        <v>24</v>
      </c>
      <c r="E214" s="8" t="s">
        <v>230</v>
      </c>
      <c r="F214" s="8" t="s">
        <v>10</v>
      </c>
      <c r="G214" s="21" t="s">
        <v>11</v>
      </c>
      <c r="I214" s="22" t="s">
        <v>346</v>
      </c>
    </row>
    <row r="215" spans="1:9" x14ac:dyDescent="0.2">
      <c r="A215" s="7" t="s">
        <v>231</v>
      </c>
      <c r="B215" s="7" t="s">
        <v>232</v>
      </c>
      <c r="C215" s="7" t="str">
        <f>CONCATENATE("SHO-Sec-H3C-S5130SPOE-",B215,"_01")</f>
        <v>SHO-Sec-H3C-S5130SPOE-IDF-1-3F-1_01</v>
      </c>
      <c r="D215" s="8">
        <v>24</v>
      </c>
      <c r="E215" s="8" t="s">
        <v>233</v>
      </c>
      <c r="F215" s="8" t="s">
        <v>10</v>
      </c>
      <c r="G215" s="21" t="s">
        <v>11</v>
      </c>
      <c r="I215" s="22" t="s">
        <v>346</v>
      </c>
    </row>
    <row r="216" spans="1:9" x14ac:dyDescent="0.2">
      <c r="A216" s="7" t="s">
        <v>231</v>
      </c>
      <c r="B216" s="7" t="s">
        <v>232</v>
      </c>
      <c r="C216" s="7" t="str">
        <f>CONCATENATE("SHO-Sec-H3C-S5130SPOE-",B216,"_02")</f>
        <v>SHO-Sec-H3C-S5130SPOE-IDF-1-3F-1_02</v>
      </c>
      <c r="D216" s="8">
        <v>24</v>
      </c>
      <c r="E216" s="8" t="s">
        <v>234</v>
      </c>
      <c r="F216" s="8" t="s">
        <v>10</v>
      </c>
      <c r="G216" s="21" t="s">
        <v>11</v>
      </c>
      <c r="I216" s="22" t="s">
        <v>346</v>
      </c>
    </row>
    <row r="217" spans="1:9" hidden="1" x14ac:dyDescent="0.2">
      <c r="A217" t="s">
        <v>235</v>
      </c>
      <c r="B217" t="s">
        <v>236</v>
      </c>
      <c r="D217" s="4">
        <v>24</v>
      </c>
      <c r="E217"/>
      <c r="G217"/>
      <c r="I217"/>
    </row>
    <row r="218" spans="1:9" hidden="1" x14ac:dyDescent="0.2">
      <c r="A218" t="s">
        <v>235</v>
      </c>
      <c r="B218" t="s">
        <v>236</v>
      </c>
      <c r="D218" s="4">
        <v>24</v>
      </c>
      <c r="E218"/>
      <c r="G218"/>
      <c r="I218"/>
    </row>
    <row r="219" spans="1:9" x14ac:dyDescent="0.2">
      <c r="A219" s="7" t="s">
        <v>235</v>
      </c>
      <c r="B219" s="7" t="s">
        <v>236</v>
      </c>
      <c r="C219" s="7" t="str">
        <f>CONCATENATE("SHO-Sec-H3C-S5130SPOE-",B219,"_01")</f>
        <v>SHO-Sec-H3C-S5130SPOE-IDF-1-4F-1_01</v>
      </c>
      <c r="D219" s="8">
        <v>24</v>
      </c>
      <c r="E219" s="8" t="s">
        <v>237</v>
      </c>
      <c r="F219" s="8" t="s">
        <v>10</v>
      </c>
      <c r="G219" s="21" t="s">
        <v>11</v>
      </c>
      <c r="I219" s="22" t="s">
        <v>346</v>
      </c>
    </row>
    <row r="220" spans="1:9" x14ac:dyDescent="0.2">
      <c r="A220" s="7" t="s">
        <v>235</v>
      </c>
      <c r="B220" s="7" t="s">
        <v>236</v>
      </c>
      <c r="C220" s="7" t="str">
        <f>CONCATENATE("SHO-Sec-H3C-S5130SPOE-",B220,"_02")</f>
        <v>SHO-Sec-H3C-S5130SPOE-IDF-1-4F-1_02</v>
      </c>
      <c r="D220" s="8">
        <v>24</v>
      </c>
      <c r="E220" s="8" t="s">
        <v>238</v>
      </c>
      <c r="F220" s="8" t="s">
        <v>10</v>
      </c>
      <c r="G220" s="21" t="s">
        <v>11</v>
      </c>
      <c r="I220" s="22" t="s">
        <v>346</v>
      </c>
    </row>
    <row r="221" spans="1:9" s="7" customFormat="1" hidden="1" x14ac:dyDescent="0.2">
      <c r="A221" s="10" t="s">
        <v>239</v>
      </c>
      <c r="B221" s="7" t="s">
        <v>240</v>
      </c>
      <c r="C221" s="7" t="str">
        <f>CONCATENATE("SHO-SB-H3C-S5130S-",B221,"_01")</f>
        <v>SHO-SB-H3C-S5130S-IDF-1-5F-1_01</v>
      </c>
      <c r="D221" s="8">
        <v>48</v>
      </c>
      <c r="E221" s="8" t="s">
        <v>241</v>
      </c>
      <c r="F221" s="8" t="s">
        <v>18</v>
      </c>
      <c r="G221" s="11" t="s">
        <v>326</v>
      </c>
    </row>
    <row r="222" spans="1:9" x14ac:dyDescent="0.2">
      <c r="A222" s="7" t="s">
        <v>239</v>
      </c>
      <c r="B222" s="7" t="s">
        <v>240</v>
      </c>
      <c r="C222" s="7" t="str">
        <f>CONCATENATE("SHO-Sec-H3C-S5130SPOE-",B222,"_01")</f>
        <v>SHO-Sec-H3C-S5130SPOE-IDF-1-5F-1_01</v>
      </c>
      <c r="D222" s="8">
        <v>24</v>
      </c>
      <c r="E222" s="8" t="s">
        <v>242</v>
      </c>
      <c r="F222" s="8" t="s">
        <v>10</v>
      </c>
      <c r="G222" s="21" t="s">
        <v>11</v>
      </c>
      <c r="I222" s="22" t="s">
        <v>346</v>
      </c>
    </row>
    <row r="223" spans="1:9" x14ac:dyDescent="0.2">
      <c r="A223" s="7" t="s">
        <v>239</v>
      </c>
      <c r="B223" s="7" t="s">
        <v>240</v>
      </c>
      <c r="C223" s="7" t="str">
        <f>CONCATENATE("SHO-Sec-H3C-S5130SPOE-",B223,"_02")</f>
        <v>SHO-Sec-H3C-S5130SPOE-IDF-1-5F-1_02</v>
      </c>
      <c r="D223" s="8">
        <v>24</v>
      </c>
      <c r="E223" s="8" t="s">
        <v>243</v>
      </c>
      <c r="F223" s="8" t="s">
        <v>10</v>
      </c>
      <c r="G223" s="21" t="s">
        <v>11</v>
      </c>
      <c r="I223" s="22" t="s">
        <v>346</v>
      </c>
    </row>
    <row r="224" spans="1:9" hidden="1" x14ac:dyDescent="0.2">
      <c r="A224" t="s">
        <v>244</v>
      </c>
      <c r="B224" t="s">
        <v>245</v>
      </c>
      <c r="D224" s="4">
        <v>24</v>
      </c>
      <c r="E224"/>
      <c r="G224"/>
      <c r="I224"/>
    </row>
    <row r="225" spans="1:9" hidden="1" x14ac:dyDescent="0.2">
      <c r="A225" t="s">
        <v>244</v>
      </c>
      <c r="B225" t="s">
        <v>245</v>
      </c>
      <c r="D225" s="4">
        <v>24</v>
      </c>
      <c r="E225"/>
      <c r="G225"/>
      <c r="I225"/>
    </row>
    <row r="226" spans="1:9" s="7" customFormat="1" hidden="1" x14ac:dyDescent="0.2">
      <c r="A226" s="10" t="s">
        <v>244</v>
      </c>
      <c r="B226" s="7" t="s">
        <v>245</v>
      </c>
      <c r="C226" s="7" t="str">
        <f>CONCATENATE("SHO-SB-H3C-S5130S-",B226,"_01")</f>
        <v>SHO-SB-H3C-S5130S-IDF-1-AJ-1_01</v>
      </c>
      <c r="D226" s="8">
        <v>24</v>
      </c>
      <c r="E226" s="20" t="s">
        <v>369</v>
      </c>
      <c r="F226" s="8" t="s">
        <v>18</v>
      </c>
      <c r="G226" s="11" t="s">
        <v>326</v>
      </c>
    </row>
    <row r="227" spans="1:9" x14ac:dyDescent="0.2">
      <c r="A227" s="7" t="s">
        <v>244</v>
      </c>
      <c r="B227" s="7" t="s">
        <v>245</v>
      </c>
      <c r="C227" s="7" t="str">
        <f>CONCATENATE("SHO-Sec-H3C-S5130SPOE-",B227,"_01")</f>
        <v>SHO-Sec-H3C-S5130SPOE-IDF-1-AJ-1_01</v>
      </c>
      <c r="D227" s="8">
        <v>24</v>
      </c>
      <c r="E227" s="8" t="s">
        <v>246</v>
      </c>
      <c r="F227" s="8" t="s">
        <v>10</v>
      </c>
      <c r="G227" s="21" t="s">
        <v>11</v>
      </c>
      <c r="I227" s="22" t="s">
        <v>346</v>
      </c>
    </row>
    <row r="228" spans="1:9" x14ac:dyDescent="0.2">
      <c r="A228" s="7" t="s">
        <v>244</v>
      </c>
      <c r="B228" s="7" t="s">
        <v>245</v>
      </c>
      <c r="C228" s="7" t="str">
        <f>CONCATENATE("SHO-Sec-H3C-S5130SPOE-",B228,"_02")</f>
        <v>SHO-Sec-H3C-S5130SPOE-IDF-1-AJ-1_02</v>
      </c>
      <c r="D228" s="8">
        <v>24</v>
      </c>
      <c r="E228" s="8" t="s">
        <v>247</v>
      </c>
      <c r="F228" s="8" t="s">
        <v>10</v>
      </c>
      <c r="G228" s="21" t="s">
        <v>11</v>
      </c>
      <c r="I228" s="22" t="s">
        <v>346</v>
      </c>
    </row>
    <row r="229" spans="1:9" x14ac:dyDescent="0.2">
      <c r="A229" s="7" t="s">
        <v>244</v>
      </c>
      <c r="B229" s="7" t="s">
        <v>245</v>
      </c>
      <c r="C229" s="7" t="str">
        <f>CONCATENATE("SHO-Sec-H3C-S5130SPOE-",B229,"_03")</f>
        <v>SHO-Sec-H3C-S5130SPOE-IDF-1-AJ-1_03</v>
      </c>
      <c r="D229" s="8">
        <v>24</v>
      </c>
      <c r="E229" s="20" t="s">
        <v>368</v>
      </c>
      <c r="F229" s="8" t="s">
        <v>10</v>
      </c>
      <c r="G229" s="21" t="s">
        <v>11</v>
      </c>
      <c r="I229" s="22" t="s">
        <v>346</v>
      </c>
    </row>
    <row r="230" spans="1:9" x14ac:dyDescent="0.2">
      <c r="A230" s="7" t="s">
        <v>248</v>
      </c>
      <c r="B230" s="7" t="s">
        <v>249</v>
      </c>
      <c r="C230" s="7" t="str">
        <f>CONCATENATE("SHO-Sec-H3C-S5130SPOE-",B230,"_01")</f>
        <v>SHO-Sec-H3C-S5130SPOE-B1F-DAK-1_01</v>
      </c>
      <c r="D230" s="8">
        <v>24</v>
      </c>
      <c r="E230" s="19" t="s">
        <v>250</v>
      </c>
      <c r="F230" s="8" t="s">
        <v>10</v>
      </c>
      <c r="G230" s="21" t="s">
        <v>11</v>
      </c>
      <c r="I230" s="23"/>
    </row>
    <row r="231" spans="1:9" x14ac:dyDescent="0.2">
      <c r="A231" s="7" t="s">
        <v>248</v>
      </c>
      <c r="B231" s="7" t="s">
        <v>249</v>
      </c>
      <c r="C231" s="7" t="str">
        <f>CONCATENATE("SHO-Sec-H3C-S5130SPOE-",B231,"_02")</f>
        <v>SHO-Sec-H3C-S5130SPOE-B1F-DAK-1_02</v>
      </c>
      <c r="D231" s="8">
        <v>24</v>
      </c>
      <c r="E231" s="19" t="s">
        <v>251</v>
      </c>
      <c r="F231" s="8" t="s">
        <v>10</v>
      </c>
      <c r="G231" s="21" t="s">
        <v>11</v>
      </c>
      <c r="I231" s="23"/>
    </row>
    <row r="232" spans="1:9" x14ac:dyDescent="0.2">
      <c r="A232" s="7" t="s">
        <v>252</v>
      </c>
      <c r="B232" s="7" t="s">
        <v>253</v>
      </c>
      <c r="C232" s="7" t="str">
        <f>CONCATENATE("SHO-Sec-H3C-S5130SPOE-",B232,"_01")</f>
        <v>SHO-Sec-H3C-S5130SPOE-B1F-BXK-1_01</v>
      </c>
      <c r="D232" s="8">
        <v>24</v>
      </c>
      <c r="E232" s="19" t="s">
        <v>254</v>
      </c>
      <c r="F232" s="8" t="s">
        <v>10</v>
      </c>
      <c r="G232" s="21" t="s">
        <v>11</v>
      </c>
      <c r="I232" s="23"/>
    </row>
    <row r="233" spans="1:9" x14ac:dyDescent="0.2">
      <c r="A233" s="7" t="s">
        <v>252</v>
      </c>
      <c r="B233" s="7" t="s">
        <v>253</v>
      </c>
      <c r="C233" s="7" t="str">
        <f>CONCATENATE("SHO-Sec-H3C-S5130SPOE-",B233,"_02")</f>
        <v>SHO-Sec-H3C-S5130SPOE-B1F-BXK-1_02</v>
      </c>
      <c r="D233" s="8">
        <v>24</v>
      </c>
      <c r="E233" s="19" t="s">
        <v>255</v>
      </c>
      <c r="F233" s="8" t="s">
        <v>10</v>
      </c>
      <c r="G233" s="21" t="s">
        <v>11</v>
      </c>
      <c r="I233" s="23"/>
    </row>
    <row r="234" spans="1:9" x14ac:dyDescent="0.2">
      <c r="A234" s="7" t="s">
        <v>252</v>
      </c>
      <c r="B234" s="7" t="s">
        <v>253</v>
      </c>
      <c r="C234" s="7" t="str">
        <f>CONCATENATE("SHO-Sec-H3C-S5130SPOE-",B234,"_03")</f>
        <v>SHO-Sec-H3C-S5130SPOE-B1F-BXK-1_03</v>
      </c>
      <c r="D234" s="8">
        <v>24</v>
      </c>
      <c r="E234" s="19" t="s">
        <v>256</v>
      </c>
      <c r="F234" s="8" t="s">
        <v>10</v>
      </c>
      <c r="G234" s="21" t="s">
        <v>11</v>
      </c>
      <c r="I234" s="23"/>
    </row>
    <row r="235" spans="1:9" hidden="1" x14ac:dyDescent="0.2">
      <c r="A235" t="s">
        <v>257</v>
      </c>
      <c r="B235" t="s">
        <v>258</v>
      </c>
      <c r="D235" s="4">
        <v>24</v>
      </c>
      <c r="E235"/>
      <c r="G235"/>
      <c r="I235"/>
    </row>
    <row r="236" spans="1:9" hidden="1" x14ac:dyDescent="0.2">
      <c r="A236" t="s">
        <v>257</v>
      </c>
      <c r="B236" t="s">
        <v>258</v>
      </c>
      <c r="D236" s="4">
        <v>24</v>
      </c>
      <c r="E236"/>
      <c r="G236"/>
      <c r="I236"/>
    </row>
    <row r="237" spans="1:9" s="7" customFormat="1" hidden="1" x14ac:dyDescent="0.2">
      <c r="A237" s="10" t="s">
        <v>257</v>
      </c>
      <c r="B237" s="7" t="s">
        <v>258</v>
      </c>
      <c r="C237" s="7" t="str">
        <f>CONCATENATE("SHO-SB-H3C-S5130S-",B237,"_01")</f>
        <v>SHO-SB-H3C-S5130S-IDF-1-B1F-1_01</v>
      </c>
      <c r="D237" s="8">
        <v>48</v>
      </c>
      <c r="E237" s="8" t="s">
        <v>259</v>
      </c>
      <c r="F237" s="8" t="s">
        <v>18</v>
      </c>
    </row>
    <row r="238" spans="1:9" s="7" customFormat="1" x14ac:dyDescent="0.2">
      <c r="A238" s="11" t="s">
        <v>358</v>
      </c>
      <c r="B238" s="11" t="s">
        <v>359</v>
      </c>
      <c r="C238" s="7" t="str">
        <f>CONCATENATE("SHO-Sec-H3C-S5130SPOE-",B238,"_01")</f>
        <v>SHO-Sec-H3C-S5130SPOE-IDF-1-B1F-1_01</v>
      </c>
      <c r="D238" s="8">
        <v>24</v>
      </c>
      <c r="E238" s="20" t="s">
        <v>360</v>
      </c>
      <c r="F238" s="8" t="s">
        <v>10</v>
      </c>
      <c r="G238" s="21" t="s">
        <v>11</v>
      </c>
      <c r="H238"/>
      <c r="I238" s="22" t="s">
        <v>346</v>
      </c>
    </row>
    <row r="239" spans="1:9" x14ac:dyDescent="0.2">
      <c r="A239" s="7" t="s">
        <v>260</v>
      </c>
      <c r="B239" s="7" t="s">
        <v>261</v>
      </c>
      <c r="C239" s="7" t="str">
        <f>CONCATENATE("SHO-Sec-H3C-S5130SPOE-",B239,"_01")</f>
        <v>SHO-Sec-H3C-S5130SPOE-IDF-1-B2F-1_01</v>
      </c>
      <c r="D239" s="8">
        <v>24</v>
      </c>
      <c r="E239" s="8" t="s">
        <v>262</v>
      </c>
      <c r="F239" s="8" t="s">
        <v>10</v>
      </c>
      <c r="G239" s="21" t="s">
        <v>11</v>
      </c>
      <c r="I239" s="22" t="s">
        <v>346</v>
      </c>
    </row>
    <row r="240" spans="1:9" x14ac:dyDescent="0.2">
      <c r="A240" s="7" t="s">
        <v>260</v>
      </c>
      <c r="B240" s="7" t="s">
        <v>261</v>
      </c>
      <c r="C240" s="7" t="str">
        <f>CONCATENATE("SHO-Sec-H3C-S5130SPOE-",B240,"_02")</f>
        <v>SHO-Sec-H3C-S5130SPOE-IDF-1-B2F-1_02</v>
      </c>
      <c r="D240" s="8">
        <v>24</v>
      </c>
      <c r="E240" s="8" t="s">
        <v>263</v>
      </c>
      <c r="F240" s="8" t="s">
        <v>10</v>
      </c>
      <c r="G240" s="21" t="s">
        <v>11</v>
      </c>
      <c r="I240" s="22" t="s">
        <v>346</v>
      </c>
    </row>
    <row r="241" spans="1:9" x14ac:dyDescent="0.2">
      <c r="A241" s="7" t="s">
        <v>260</v>
      </c>
      <c r="B241" s="7" t="s">
        <v>261</v>
      </c>
      <c r="C241" s="7" t="str">
        <f>CONCATENATE("SHO-Sec-H3C-S5130SPOE-",B241,"_03")</f>
        <v>SHO-Sec-H3C-S5130SPOE-IDF-1-B2F-1_03</v>
      </c>
      <c r="D241" s="8">
        <v>24</v>
      </c>
      <c r="E241" s="8" t="s">
        <v>264</v>
      </c>
      <c r="F241" s="8" t="s">
        <v>10</v>
      </c>
      <c r="G241" s="21" t="s">
        <v>11</v>
      </c>
      <c r="I241" s="22" t="s">
        <v>346</v>
      </c>
    </row>
    <row r="242" spans="1:9" x14ac:dyDescent="0.2">
      <c r="A242" s="7" t="s">
        <v>260</v>
      </c>
      <c r="B242" s="7" t="s">
        <v>261</v>
      </c>
      <c r="C242" s="7" t="str">
        <f>CONCATENATE("SHO-Sec-H3C-S5130SPOE-",B242,"_03")</f>
        <v>SHO-Sec-H3C-S5130SPOE-IDF-1-B2F-1_03</v>
      </c>
      <c r="D242" s="8">
        <v>24</v>
      </c>
      <c r="E242" s="8" t="s">
        <v>265</v>
      </c>
      <c r="F242" s="8" t="s">
        <v>10</v>
      </c>
      <c r="G242" s="21" t="s">
        <v>11</v>
      </c>
      <c r="I242" s="22" t="s">
        <v>346</v>
      </c>
    </row>
    <row r="243" spans="1:9" hidden="1" x14ac:dyDescent="0.2">
      <c r="A243" t="s">
        <v>266</v>
      </c>
      <c r="B243" t="s">
        <v>267</v>
      </c>
      <c r="D243" s="4">
        <v>24</v>
      </c>
      <c r="E243"/>
      <c r="G243"/>
      <c r="I243"/>
    </row>
    <row r="244" spans="1:9" hidden="1" x14ac:dyDescent="0.2">
      <c r="A244" s="9" t="s">
        <v>266</v>
      </c>
      <c r="B244" t="s">
        <v>267</v>
      </c>
      <c r="C244" t="str">
        <f>CONCATENATE("SHO-SB-H3C-S5130S-",B244,"_01")</f>
        <v>SHO-SB-H3C-S5130S-IDF-1-B3F-1_01</v>
      </c>
      <c r="D244" s="4">
        <v>24</v>
      </c>
      <c r="E244" s="19" t="s">
        <v>268</v>
      </c>
      <c r="F244" s="4" t="s">
        <v>18</v>
      </c>
      <c r="G244" s="14"/>
      <c r="I244"/>
    </row>
    <row r="245" spans="1:9" x14ac:dyDescent="0.2">
      <c r="A245" s="11" t="s">
        <v>361</v>
      </c>
      <c r="B245" s="11" t="s">
        <v>362</v>
      </c>
      <c r="C245" s="7" t="str">
        <f>CONCATENATE("SHO-Sec-H3C-S5130SPOE-",B245,"_01")</f>
        <v>SHO-Sec-H3C-S5130SPOE-IDF-1-B3F-1_01</v>
      </c>
      <c r="D245" s="8">
        <v>24</v>
      </c>
      <c r="E245" s="20" t="s">
        <v>363</v>
      </c>
      <c r="F245" s="8" t="s">
        <v>10</v>
      </c>
      <c r="G245" s="21" t="s">
        <v>11</v>
      </c>
      <c r="I245" s="22" t="s">
        <v>346</v>
      </c>
    </row>
    <row r="246" spans="1:9" x14ac:dyDescent="0.2">
      <c r="A246" s="7" t="s">
        <v>269</v>
      </c>
      <c r="B246" s="7" t="s">
        <v>270</v>
      </c>
      <c r="C246" s="7" t="str">
        <f>CONCATENATE("SHO-Sec-H3C-S5130SPOE-",B246,"_01")</f>
        <v>SHO-Sec-H3C-S5130SPOE-IDF-1-B4F-1_01</v>
      </c>
      <c r="D246" s="8">
        <v>24</v>
      </c>
      <c r="E246" s="8" t="s">
        <v>271</v>
      </c>
      <c r="F246" s="8" t="s">
        <v>10</v>
      </c>
      <c r="G246" s="21" t="s">
        <v>11</v>
      </c>
      <c r="I246" s="22" t="s">
        <v>346</v>
      </c>
    </row>
    <row r="247" spans="1:9" x14ac:dyDescent="0.2">
      <c r="A247" s="7" t="s">
        <v>269</v>
      </c>
      <c r="B247" s="7" t="s">
        <v>270</v>
      </c>
      <c r="C247" s="7" t="str">
        <f>CONCATENATE("SHO-Sec-H3C-S5130SPOE-",B247,"_02")</f>
        <v>SHO-Sec-H3C-S5130SPOE-IDF-1-B4F-1_02</v>
      </c>
      <c r="D247" s="8">
        <v>24</v>
      </c>
      <c r="E247" s="8" t="s">
        <v>272</v>
      </c>
      <c r="F247" s="8" t="s">
        <v>10</v>
      </c>
      <c r="G247" s="21" t="s">
        <v>11</v>
      </c>
      <c r="I247" s="22" t="s">
        <v>346</v>
      </c>
    </row>
    <row r="248" spans="1:9" hidden="1" x14ac:dyDescent="0.2">
      <c r="A248" t="s">
        <v>273</v>
      </c>
      <c r="B248" t="s">
        <v>274</v>
      </c>
      <c r="D248" s="4">
        <v>24</v>
      </c>
      <c r="E248"/>
      <c r="G248"/>
      <c r="I248"/>
    </row>
    <row r="249" spans="1:9" s="1" customFormat="1" hidden="1" x14ac:dyDescent="0.2">
      <c r="A249" s="2" t="s">
        <v>266</v>
      </c>
      <c r="B249" s="1" t="s">
        <v>267</v>
      </c>
      <c r="C249" s="1" t="str">
        <f>CONCATENATE("SHO-SB-H3C-S5130S-",B249,"_01")</f>
        <v>SHO-SB-H3C-S5130S-IDF-1-B3F-1_01</v>
      </c>
      <c r="D249" s="6">
        <v>24</v>
      </c>
      <c r="E249" s="6" t="s">
        <v>275</v>
      </c>
      <c r="F249" s="6"/>
    </row>
    <row r="250" spans="1:9" s="10" customFormat="1" hidden="1" x14ac:dyDescent="0.2">
      <c r="A250" s="10" t="s">
        <v>273</v>
      </c>
      <c r="B250" s="10" t="s">
        <v>274</v>
      </c>
      <c r="C250" s="10" t="str">
        <f>CONCATENATE("SHO-SB-H3C-S5130S-",B250,"_01")</f>
        <v>SHO-SB-H3C-S5130S-IDF-2-1F-1_01</v>
      </c>
      <c r="D250" s="12">
        <v>48</v>
      </c>
      <c r="E250" s="12" t="s">
        <v>276</v>
      </c>
      <c r="F250" s="12" t="s">
        <v>18</v>
      </c>
      <c r="G250" s="11" t="s">
        <v>326</v>
      </c>
    </row>
    <row r="251" spans="1:9" x14ac:dyDescent="0.2">
      <c r="A251" s="7" t="s">
        <v>273</v>
      </c>
      <c r="B251" s="7" t="s">
        <v>274</v>
      </c>
      <c r="C251" s="7" t="str">
        <f>CONCATENATE("SHO-Sec-H3C-S5130SPOE-",B251,"_01")</f>
        <v>SHO-Sec-H3C-S5130SPOE-IDF-2-1F-1_01</v>
      </c>
      <c r="D251" s="8">
        <v>24</v>
      </c>
      <c r="E251" s="8" t="s">
        <v>277</v>
      </c>
      <c r="F251" s="8" t="s">
        <v>10</v>
      </c>
      <c r="G251" s="21" t="s">
        <v>11</v>
      </c>
      <c r="I251" s="22" t="s">
        <v>346</v>
      </c>
    </row>
    <row r="252" spans="1:9" x14ac:dyDescent="0.2">
      <c r="A252" s="7" t="s">
        <v>273</v>
      </c>
      <c r="B252" s="7" t="s">
        <v>274</v>
      </c>
      <c r="C252" s="7" t="str">
        <f>CONCATENATE("SHO-Sec-H3C-S5130SPOE-",B252,"_02")</f>
        <v>SHO-Sec-H3C-S5130SPOE-IDF-2-1F-1_02</v>
      </c>
      <c r="D252" s="8">
        <v>24</v>
      </c>
      <c r="E252" s="8" t="s">
        <v>278</v>
      </c>
      <c r="F252" s="8" t="s">
        <v>10</v>
      </c>
      <c r="G252" s="22" t="s">
        <v>327</v>
      </c>
      <c r="I252" s="22" t="s">
        <v>346</v>
      </c>
    </row>
    <row r="253" spans="1:9" x14ac:dyDescent="0.2">
      <c r="A253" s="7" t="s">
        <v>279</v>
      </c>
      <c r="B253" s="7" t="s">
        <v>280</v>
      </c>
      <c r="C253" s="7" t="str">
        <f>CONCATENATE("SHO-Sec-H3C-S5130SPOE-",B253,"_01")</f>
        <v>SHO-Sec-H3C-S5130SPOE-IDF-2-2F-1_01</v>
      </c>
      <c r="D253" s="8">
        <v>24</v>
      </c>
      <c r="E253" s="8" t="s">
        <v>281</v>
      </c>
      <c r="F253" s="8" t="s">
        <v>10</v>
      </c>
      <c r="G253" s="21" t="s">
        <v>11</v>
      </c>
      <c r="I253" s="22" t="s">
        <v>346</v>
      </c>
    </row>
    <row r="254" spans="1:9" x14ac:dyDescent="0.2">
      <c r="A254" s="7" t="s">
        <v>282</v>
      </c>
      <c r="B254" s="7" t="s">
        <v>283</v>
      </c>
      <c r="C254" s="7" t="str">
        <f>CONCATENATE("SHO-Sec-H3C-S5130SPOE-",B254,"_01")</f>
        <v>SHO-Sec-H3C-S5130SPOE-IDF-2-3F-1_01</v>
      </c>
      <c r="D254" s="8">
        <v>24</v>
      </c>
      <c r="E254" s="8" t="s">
        <v>284</v>
      </c>
      <c r="F254" s="8" t="s">
        <v>10</v>
      </c>
      <c r="G254" s="21" t="s">
        <v>11</v>
      </c>
      <c r="I254" s="22" t="s">
        <v>346</v>
      </c>
    </row>
    <row r="255" spans="1:9" x14ac:dyDescent="0.2">
      <c r="A255" s="7" t="s">
        <v>282</v>
      </c>
      <c r="B255" s="7" t="s">
        <v>283</v>
      </c>
      <c r="C255" s="7" t="str">
        <f>CONCATENATE("SHO-Sec-H3C-S5130SPOE-",B255,"_02")</f>
        <v>SHO-Sec-H3C-S5130SPOE-IDF-2-3F-1_02</v>
      </c>
      <c r="D255" s="8">
        <v>24</v>
      </c>
      <c r="E255" s="8" t="s">
        <v>285</v>
      </c>
      <c r="F255" s="8" t="s">
        <v>10</v>
      </c>
      <c r="G255" s="21" t="s">
        <v>11</v>
      </c>
      <c r="I255" s="22" t="s">
        <v>346</v>
      </c>
    </row>
    <row r="256" spans="1:9" hidden="1" x14ac:dyDescent="0.2">
      <c r="A256" t="s">
        <v>286</v>
      </c>
      <c r="B256" t="s">
        <v>287</v>
      </c>
      <c r="D256" s="4">
        <v>24</v>
      </c>
      <c r="E256"/>
      <c r="G256"/>
      <c r="I256"/>
    </row>
    <row r="257" spans="1:9" hidden="1" x14ac:dyDescent="0.2">
      <c r="A257" t="s">
        <v>286</v>
      </c>
      <c r="B257" t="s">
        <v>287</v>
      </c>
      <c r="D257" s="4">
        <v>24</v>
      </c>
      <c r="E257"/>
      <c r="G257"/>
      <c r="I257"/>
    </row>
    <row r="258" spans="1:9" x14ac:dyDescent="0.2">
      <c r="A258" s="7" t="s">
        <v>286</v>
      </c>
      <c r="B258" s="7" t="s">
        <v>287</v>
      </c>
      <c r="C258" s="7" t="str">
        <f>CONCATENATE("SHO-Sec-H3C-S5130SPOE-",B258,"_01")</f>
        <v>SHO-Sec-H3C-S5130SPOE-IDF-2-4F-1_01</v>
      </c>
      <c r="D258" s="8">
        <v>24</v>
      </c>
      <c r="E258" s="8" t="s">
        <v>288</v>
      </c>
      <c r="F258" s="8" t="s">
        <v>10</v>
      </c>
      <c r="G258" s="21" t="s">
        <v>11</v>
      </c>
      <c r="I258" s="22" t="s">
        <v>346</v>
      </c>
    </row>
    <row r="259" spans="1:9" x14ac:dyDescent="0.2">
      <c r="A259" s="7" t="s">
        <v>286</v>
      </c>
      <c r="B259" s="7" t="s">
        <v>287</v>
      </c>
      <c r="C259" s="7" t="str">
        <f>CONCATENATE("SHO-Sec-H3C-S5130SPOE-",B259,"_02")</f>
        <v>SHO-Sec-H3C-S5130SPOE-IDF-2-4F-1_02</v>
      </c>
      <c r="D259" s="8">
        <v>24</v>
      </c>
      <c r="E259" s="8" t="s">
        <v>289</v>
      </c>
      <c r="F259" s="8" t="s">
        <v>10</v>
      </c>
      <c r="G259" s="21" t="s">
        <v>11</v>
      </c>
      <c r="I259" s="22" t="s">
        <v>346</v>
      </c>
    </row>
    <row r="260" spans="1:9" s="7" customFormat="1" hidden="1" x14ac:dyDescent="0.2">
      <c r="A260" s="10" t="s">
        <v>290</v>
      </c>
      <c r="B260" s="7" t="s">
        <v>291</v>
      </c>
      <c r="C260" s="7" t="str">
        <f>CONCATENATE("SHO-SB-H3C-S5130S-",B260,"_02")</f>
        <v>SHO-SB-H3C-S5130S-IDF-2-5F-1_02</v>
      </c>
      <c r="D260" s="8">
        <v>24</v>
      </c>
      <c r="E260" s="8" t="s">
        <v>292</v>
      </c>
      <c r="F260" s="8" t="s">
        <v>18</v>
      </c>
      <c r="G260" s="11" t="s">
        <v>326</v>
      </c>
    </row>
    <row r="261" spans="1:9" s="7" customFormat="1" hidden="1" x14ac:dyDescent="0.2">
      <c r="A261" s="10" t="s">
        <v>290</v>
      </c>
      <c r="B261" s="7" t="s">
        <v>291</v>
      </c>
      <c r="C261" s="7" t="str">
        <f>CONCATENATE("SHO-SB-H3C-S5130S-",B261,"_01")</f>
        <v>SHO-SB-H3C-S5130S-IDF-2-5F-1_01</v>
      </c>
      <c r="D261" s="8">
        <v>48</v>
      </c>
      <c r="E261" s="8" t="s">
        <v>293</v>
      </c>
      <c r="F261" s="8" t="s">
        <v>18</v>
      </c>
      <c r="G261" s="11" t="s">
        <v>326</v>
      </c>
    </row>
    <row r="262" spans="1:9" x14ac:dyDescent="0.2">
      <c r="A262" s="7" t="s">
        <v>290</v>
      </c>
      <c r="B262" s="7" t="s">
        <v>291</v>
      </c>
      <c r="C262" s="7" t="str">
        <f>CONCATENATE("SHO-Sec-H3C-S5130SPOE-",B262,"_01")</f>
        <v>SHO-Sec-H3C-S5130SPOE-IDF-2-5F-1_01</v>
      </c>
      <c r="D262" s="8">
        <v>24</v>
      </c>
      <c r="E262" s="8" t="s">
        <v>294</v>
      </c>
      <c r="F262" s="8" t="s">
        <v>10</v>
      </c>
      <c r="G262" s="21" t="s">
        <v>11</v>
      </c>
      <c r="I262" s="22" t="s">
        <v>346</v>
      </c>
    </row>
    <row r="263" spans="1:9" x14ac:dyDescent="0.2">
      <c r="A263" s="7" t="s">
        <v>290</v>
      </c>
      <c r="B263" s="7" t="s">
        <v>291</v>
      </c>
      <c r="C263" s="7" t="str">
        <f>CONCATENATE("SHO-Sec-H3C-S5130SPOE-",B263,"_02")</f>
        <v>SHO-Sec-H3C-S5130SPOE-IDF-2-5F-1_02</v>
      </c>
      <c r="D263" s="8">
        <v>24</v>
      </c>
      <c r="E263" s="8" t="s">
        <v>295</v>
      </c>
      <c r="F263" s="8" t="s">
        <v>10</v>
      </c>
      <c r="G263" s="21" t="s">
        <v>11</v>
      </c>
      <c r="I263" s="22" t="s">
        <v>346</v>
      </c>
    </row>
    <row r="264" spans="1:9" hidden="1" x14ac:dyDescent="0.2">
      <c r="A264" t="s">
        <v>296</v>
      </c>
      <c r="B264" t="s">
        <v>297</v>
      </c>
      <c r="D264" s="4">
        <v>24</v>
      </c>
      <c r="E264"/>
      <c r="G264"/>
      <c r="I264"/>
    </row>
    <row r="265" spans="1:9" hidden="1" x14ac:dyDescent="0.2">
      <c r="A265" t="s">
        <v>296</v>
      </c>
      <c r="B265" t="s">
        <v>297</v>
      </c>
      <c r="D265" s="4">
        <v>24</v>
      </c>
      <c r="E265"/>
      <c r="G265"/>
      <c r="I265"/>
    </row>
    <row r="266" spans="1:9" s="7" customFormat="1" hidden="1" x14ac:dyDescent="0.2">
      <c r="A266" s="10" t="s">
        <v>296</v>
      </c>
      <c r="B266" s="7" t="s">
        <v>297</v>
      </c>
      <c r="C266" s="7" t="str">
        <f>CONCATENATE("SHO-SB-H3C-S5130S-",B266,"_01")</f>
        <v>SHO-SB-H3C-S5130S-IDF-2-B1F-1_01</v>
      </c>
      <c r="D266" s="8">
        <v>48</v>
      </c>
      <c r="E266" s="8" t="s">
        <v>298</v>
      </c>
      <c r="F266" s="8" t="s">
        <v>18</v>
      </c>
    </row>
    <row r="267" spans="1:9" x14ac:dyDescent="0.2">
      <c r="A267" s="7" t="s">
        <v>299</v>
      </c>
      <c r="B267" s="7" t="s">
        <v>300</v>
      </c>
      <c r="C267" s="7" t="str">
        <f>CONCATENATE("SHO-Sec-H3C-S5130SPOE-",B267,"_01")</f>
        <v>SHO-Sec-H3C-S5130SPOE-IDF-2-B2F-1_01</v>
      </c>
      <c r="D267" s="8">
        <v>24</v>
      </c>
      <c r="E267" s="8" t="s">
        <v>301</v>
      </c>
      <c r="F267" s="8" t="s">
        <v>10</v>
      </c>
      <c r="G267" s="21" t="s">
        <v>11</v>
      </c>
      <c r="I267" s="22" t="s">
        <v>346</v>
      </c>
    </row>
    <row r="268" spans="1:9" x14ac:dyDescent="0.2">
      <c r="A268" s="7" t="s">
        <v>299</v>
      </c>
      <c r="B268" s="7" t="s">
        <v>300</v>
      </c>
      <c r="C268" s="7" t="str">
        <f>CONCATENATE("SHO-Sec-H3C-S5130SPOE-",B268,"_02")</f>
        <v>SHO-Sec-H3C-S5130SPOE-IDF-2-B2F-1_02</v>
      </c>
      <c r="D268" s="8">
        <v>24</v>
      </c>
      <c r="E268" s="8" t="s">
        <v>302</v>
      </c>
      <c r="F268" s="8" t="s">
        <v>10</v>
      </c>
      <c r="G268" s="21" t="s">
        <v>11</v>
      </c>
      <c r="I268" s="22" t="s">
        <v>346</v>
      </c>
    </row>
    <row r="269" spans="1:9" x14ac:dyDescent="0.2">
      <c r="A269" s="7" t="s">
        <v>299</v>
      </c>
      <c r="B269" s="7" t="s">
        <v>300</v>
      </c>
      <c r="C269" s="7" t="str">
        <f>CONCATENATE("SHO-Sec-H3C-S5130SPOE-",B269,"_03")</f>
        <v>SHO-Sec-H3C-S5130SPOE-IDF-2-B2F-1_03</v>
      </c>
      <c r="D269" s="8">
        <v>24</v>
      </c>
      <c r="E269" s="8" t="s">
        <v>303</v>
      </c>
      <c r="F269" s="8" t="s">
        <v>10</v>
      </c>
      <c r="G269" s="21" t="s">
        <v>11</v>
      </c>
      <c r="I269" s="22" t="s">
        <v>346</v>
      </c>
    </row>
    <row r="270" spans="1:9" x14ac:dyDescent="0.2">
      <c r="A270" s="7" t="s">
        <v>299</v>
      </c>
      <c r="B270" s="7" t="s">
        <v>300</v>
      </c>
      <c r="C270" s="7" t="str">
        <f>CONCATENATE("SHO-Sec-H3C-S5130SPOE-",B270,"_04")</f>
        <v>SHO-Sec-H3C-S5130SPOE-IDF-2-B2F-1_04</v>
      </c>
      <c r="D270" s="8">
        <v>24</v>
      </c>
      <c r="E270" s="8" t="s">
        <v>304</v>
      </c>
      <c r="F270" s="8" t="s">
        <v>10</v>
      </c>
      <c r="G270" s="21" t="s">
        <v>11</v>
      </c>
      <c r="I270" s="22" t="s">
        <v>346</v>
      </c>
    </row>
    <row r="271" spans="1:9" hidden="1" x14ac:dyDescent="0.2">
      <c r="A271" t="s">
        <v>305</v>
      </c>
      <c r="B271" t="s">
        <v>306</v>
      </c>
      <c r="D271" s="4">
        <v>24</v>
      </c>
      <c r="E271"/>
      <c r="G271"/>
      <c r="I271"/>
    </row>
    <row r="272" spans="1:9" s="7" customFormat="1" hidden="1" x14ac:dyDescent="0.2">
      <c r="A272" s="10" t="s">
        <v>305</v>
      </c>
      <c r="B272" s="7" t="s">
        <v>306</v>
      </c>
      <c r="C272" s="7" t="str">
        <f>CONCATENATE("SHO-SB-H3C-S5130S-",B272,"_01")</f>
        <v>SHO-SB-H3C-S5130S-IDF-2-B3F-1_01</v>
      </c>
      <c r="D272" s="8">
        <v>24</v>
      </c>
      <c r="E272" s="8" t="s">
        <v>307</v>
      </c>
      <c r="F272" s="8" t="s">
        <v>18</v>
      </c>
      <c r="G272" s="11" t="s">
        <v>326</v>
      </c>
    </row>
    <row r="273" spans="1:9" x14ac:dyDescent="0.2">
      <c r="A273" s="7" t="s">
        <v>299</v>
      </c>
      <c r="B273" s="7" t="s">
        <v>300</v>
      </c>
      <c r="C273" s="7" t="str">
        <f>CONCATENATE("SHO-Sec-H3C-S5130SPOE-",B273,"_05")</f>
        <v>SHO-Sec-H3C-S5130SPOE-IDF-2-B2F-1_05</v>
      </c>
      <c r="D273" s="8">
        <v>24</v>
      </c>
      <c r="E273" s="19" t="s">
        <v>308</v>
      </c>
      <c r="F273" s="8" t="s">
        <v>10</v>
      </c>
      <c r="G273" s="22" t="s">
        <v>327</v>
      </c>
      <c r="I273" s="22" t="s">
        <v>346</v>
      </c>
    </row>
    <row r="274" spans="1:9" x14ac:dyDescent="0.2">
      <c r="A274" s="11" t="s">
        <v>364</v>
      </c>
      <c r="B274" s="11" t="s">
        <v>365</v>
      </c>
      <c r="C274" s="7" t="str">
        <f>CONCATENATE("SHO-Sec-H3C-S5130SPOE-",B274,"_01")</f>
        <v>SHO-Sec-H3C-S5130SPOE-IDF-2-B3F-1_01</v>
      </c>
      <c r="D274" s="8">
        <v>24</v>
      </c>
      <c r="E274" s="20" t="s">
        <v>366</v>
      </c>
      <c r="F274" s="8" t="s">
        <v>10</v>
      </c>
      <c r="G274" s="21" t="s">
        <v>11</v>
      </c>
      <c r="I274" s="22" t="s">
        <v>346</v>
      </c>
    </row>
    <row r="275" spans="1:9" x14ac:dyDescent="0.2">
      <c r="A275" s="7" t="s">
        <v>309</v>
      </c>
      <c r="B275" s="7" t="s">
        <v>310</v>
      </c>
      <c r="C275" s="7" t="str">
        <f>CONCATENATE("SHO-Sec-H3C-S5130SPOE-",B275,"_01")</f>
        <v>SHO-Sec-H3C-S5130SPOE-IDF-2-6F-1_01</v>
      </c>
      <c r="D275" s="8">
        <v>24</v>
      </c>
      <c r="E275" s="8" t="s">
        <v>311</v>
      </c>
      <c r="F275" s="8" t="s">
        <v>10</v>
      </c>
      <c r="G275" s="22" t="s">
        <v>327</v>
      </c>
      <c r="I275" s="22" t="s">
        <v>346</v>
      </c>
    </row>
    <row r="276" spans="1:9" x14ac:dyDescent="0.2">
      <c r="A276" s="7" t="s">
        <v>312</v>
      </c>
      <c r="B276" s="7" t="s">
        <v>313</v>
      </c>
      <c r="C276" s="7" t="str">
        <f>CONCATENATE("SHO-Sec-H3C-S5130SPOE-",B276,"_01")</f>
        <v>SHO-Sec-H3C-S5130SPOE-IDF-2-RF-1_01</v>
      </c>
      <c r="D276" s="8">
        <v>24</v>
      </c>
      <c r="E276" s="19" t="s">
        <v>314</v>
      </c>
      <c r="F276" s="8" t="s">
        <v>10</v>
      </c>
      <c r="G276" s="22" t="s">
        <v>327</v>
      </c>
      <c r="I276" s="23"/>
    </row>
    <row r="277" spans="1:9" x14ac:dyDescent="0.2">
      <c r="A277" s="7" t="s">
        <v>315</v>
      </c>
      <c r="B277" s="7" t="s">
        <v>316</v>
      </c>
      <c r="C277" s="7" t="str">
        <f>CONCATENATE("SHO-Sec-H3C-S5130SPOE-",B277,"_01")</f>
        <v>SHO-Sec-H3C-S5130SPOE-IDF-2-B4F-1_01</v>
      </c>
      <c r="D277" s="8">
        <v>24</v>
      </c>
      <c r="E277" s="8" t="s">
        <v>317</v>
      </c>
      <c r="F277" s="8" t="s">
        <v>10</v>
      </c>
      <c r="G277" s="21" t="s">
        <v>11</v>
      </c>
      <c r="I277" s="22" t="s">
        <v>346</v>
      </c>
    </row>
    <row r="278" spans="1:9" x14ac:dyDescent="0.2">
      <c r="A278" s="7" t="s">
        <v>315</v>
      </c>
      <c r="B278" s="7" t="s">
        <v>316</v>
      </c>
      <c r="C278" s="7" t="str">
        <f>CONCATENATE("SHO-Sec-H3C-S5130SPOE-",B278,"_02")</f>
        <v>SHO-Sec-H3C-S5130SPOE-IDF-2-B4F-1_02</v>
      </c>
      <c r="D278" s="8">
        <v>24</v>
      </c>
      <c r="E278" s="8" t="s">
        <v>318</v>
      </c>
      <c r="F278" s="8" t="s">
        <v>10</v>
      </c>
      <c r="G278" s="21" t="s">
        <v>11</v>
      </c>
      <c r="I278" s="22" t="s">
        <v>346</v>
      </c>
    </row>
    <row r="279" spans="1:9" x14ac:dyDescent="0.2">
      <c r="A279" s="7" t="s">
        <v>315</v>
      </c>
      <c r="B279" s="7" t="s">
        <v>316</v>
      </c>
      <c r="C279" s="7" t="str">
        <f>CONCATENATE("SHO-Sec-H3C-S5130SPOE-",B279,"_03")</f>
        <v>SHO-Sec-H3C-S5130SPOE-IDF-2-B4F-1_03</v>
      </c>
      <c r="D279" s="8">
        <v>24</v>
      </c>
      <c r="E279" s="8" t="s">
        <v>319</v>
      </c>
      <c r="F279" s="8" t="s">
        <v>10</v>
      </c>
      <c r="G279" s="21" t="s">
        <v>11</v>
      </c>
      <c r="I279" s="22" t="s">
        <v>346</v>
      </c>
    </row>
    <row r="280" spans="1:9" s="7" customFormat="1" hidden="1" x14ac:dyDescent="0.2">
      <c r="A280" s="10" t="s">
        <v>320</v>
      </c>
      <c r="B280" s="7" t="s">
        <v>321</v>
      </c>
      <c r="C280" s="7" t="str">
        <f>CONCATENATE("SHO-SB-H3C-S5130S-",B280,"_01")</f>
        <v>SHO-SB-H3C-S5130S-IDF-2-AJ-1_01</v>
      </c>
      <c r="D280" s="8">
        <v>24</v>
      </c>
      <c r="E280" s="8" t="s">
        <v>322</v>
      </c>
      <c r="F280" s="8" t="s">
        <v>18</v>
      </c>
      <c r="G280" s="11" t="s">
        <v>326</v>
      </c>
    </row>
    <row r="281" spans="1:9" s="7" customFormat="1" x14ac:dyDescent="0.2">
      <c r="A281" s="7" t="s">
        <v>315</v>
      </c>
      <c r="B281" s="7" t="s">
        <v>316</v>
      </c>
      <c r="C281" s="7" t="str">
        <f>CONCATENATE("SHO-Sec-H3C-S5130SPOE-",B281,"_04")</f>
        <v>SHO-Sec-H3C-S5130SPOE-IDF-2-B4F-1_04</v>
      </c>
      <c r="D281" s="8">
        <v>24</v>
      </c>
      <c r="E281" s="20" t="s">
        <v>367</v>
      </c>
      <c r="F281" s="8" t="s">
        <v>10</v>
      </c>
      <c r="G281" s="21" t="s">
        <v>11</v>
      </c>
      <c r="H281"/>
      <c r="I281" s="22" t="s">
        <v>346</v>
      </c>
    </row>
    <row r="282" spans="1:9" x14ac:dyDescent="0.2">
      <c r="A282" t="s">
        <v>323</v>
      </c>
      <c r="B282" t="s">
        <v>321</v>
      </c>
      <c r="C282" t="str">
        <f>CONCATENATE("SHO-Sec-H3C-S5130SPOE-",B282,"_01")</f>
        <v>SHO-Sec-H3C-S5130SPOE-IDF-2-AJ-1_01</v>
      </c>
      <c r="D282" s="4">
        <v>24</v>
      </c>
      <c r="E282" s="4" t="s">
        <v>324</v>
      </c>
      <c r="F282" s="4" t="s">
        <v>10</v>
      </c>
      <c r="G282" s="22" t="s">
        <v>327</v>
      </c>
      <c r="I282" s="22" t="s">
        <v>346</v>
      </c>
    </row>
    <row r="283" spans="1:9" x14ac:dyDescent="0.2">
      <c r="A283" t="s">
        <v>323</v>
      </c>
      <c r="B283" t="s">
        <v>321</v>
      </c>
      <c r="C283" t="str">
        <f>CONCATENATE("SHO-Sec-H3C-S5130SPOE-",B283,"_02")</f>
        <v>SHO-Sec-H3C-S5130SPOE-IDF-2-AJ-1_02</v>
      </c>
      <c r="D283" s="4">
        <v>24</v>
      </c>
      <c r="E283" s="4" t="s">
        <v>325</v>
      </c>
      <c r="F283" s="4" t="s">
        <v>10</v>
      </c>
      <c r="G283" s="22" t="s">
        <v>327</v>
      </c>
      <c r="I283" s="22" t="s">
        <v>346</v>
      </c>
    </row>
    <row r="284" spans="1:9" s="18" customFormat="1" hidden="1" x14ac:dyDescent="0.2">
      <c r="A284" s="17" t="s">
        <v>330</v>
      </c>
      <c r="C284" s="15" t="s">
        <v>335</v>
      </c>
      <c r="D284" s="19">
        <v>24</v>
      </c>
      <c r="E284" s="20" t="s">
        <v>331</v>
      </c>
      <c r="F284" s="20" t="s">
        <v>332</v>
      </c>
      <c r="G284" s="15" t="s">
        <v>333</v>
      </c>
      <c r="H284" s="20" t="s">
        <v>334</v>
      </c>
    </row>
    <row r="285" spans="1:9" x14ac:dyDescent="0.2">
      <c r="A285" s="13" t="s">
        <v>345</v>
      </c>
      <c r="C285" t="s">
        <v>336</v>
      </c>
      <c r="D285" s="4">
        <v>24</v>
      </c>
      <c r="E285" s="4" t="s">
        <v>337</v>
      </c>
      <c r="F285" s="4" t="s">
        <v>338</v>
      </c>
      <c r="G285" s="22" t="s">
        <v>326</v>
      </c>
      <c r="I285" s="22" t="s">
        <v>346</v>
      </c>
    </row>
    <row r="286" spans="1:9" x14ac:dyDescent="0.2">
      <c r="A286" s="13" t="s">
        <v>345</v>
      </c>
      <c r="C286" t="s">
        <v>339</v>
      </c>
      <c r="D286" s="4">
        <v>24</v>
      </c>
      <c r="E286" s="4" t="s">
        <v>342</v>
      </c>
      <c r="F286" s="4" t="s">
        <v>338</v>
      </c>
      <c r="G286" s="22" t="s">
        <v>326</v>
      </c>
      <c r="I286" s="22" t="s">
        <v>346</v>
      </c>
    </row>
    <row r="287" spans="1:9" x14ac:dyDescent="0.2">
      <c r="A287" s="13" t="s">
        <v>345</v>
      </c>
      <c r="C287" t="s">
        <v>340</v>
      </c>
      <c r="D287" s="4">
        <v>24</v>
      </c>
      <c r="E287" s="4" t="s">
        <v>343</v>
      </c>
      <c r="F287" s="4" t="s">
        <v>338</v>
      </c>
      <c r="G287" s="22" t="s">
        <v>326</v>
      </c>
      <c r="I287" s="22" t="s">
        <v>346</v>
      </c>
    </row>
    <row r="288" spans="1:9" x14ac:dyDescent="0.2">
      <c r="A288" s="13" t="s">
        <v>345</v>
      </c>
      <c r="C288" t="s">
        <v>341</v>
      </c>
      <c r="D288" s="4">
        <v>24</v>
      </c>
      <c r="E288" s="4" t="s">
        <v>344</v>
      </c>
      <c r="F288" s="4" t="s">
        <v>338</v>
      </c>
      <c r="G288" s="22" t="s">
        <v>326</v>
      </c>
      <c r="I288" s="22" t="s">
        <v>346</v>
      </c>
    </row>
  </sheetData>
  <autoFilter ref="A1:G288" xr:uid="{00000000-0009-0000-0000-000000000000}">
    <filterColumn colId="5">
      <filters>
        <filter val="安防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FF8E-1653-43CD-B7B1-B1C217F4EE4B}">
  <dimension ref="A1:I122"/>
  <sheetViews>
    <sheetView tabSelected="1" topLeftCell="A58" workbookViewId="0">
      <selection activeCell="A81" sqref="A81"/>
    </sheetView>
  </sheetViews>
  <sheetFormatPr defaultRowHeight="14.25" x14ac:dyDescent="0.2"/>
  <cols>
    <col min="1" max="1" width="12.125" customWidth="1"/>
    <col min="5" max="5" width="14.5" customWidth="1"/>
  </cols>
  <sheetData>
    <row r="1" spans="1:9" x14ac:dyDescent="0.2">
      <c r="A1" t="s">
        <v>487</v>
      </c>
      <c r="B1" t="s">
        <v>8</v>
      </c>
      <c r="C1" t="s">
        <v>370</v>
      </c>
      <c r="D1" s="4">
        <v>24</v>
      </c>
      <c r="E1" s="5" t="s">
        <v>9</v>
      </c>
      <c r="F1" s="4" t="s">
        <v>10</v>
      </c>
      <c r="G1" s="21" t="s">
        <v>11</v>
      </c>
      <c r="I1" s="22" t="s">
        <v>346</v>
      </c>
    </row>
    <row r="2" spans="1:9" x14ac:dyDescent="0.2">
      <c r="A2" t="s">
        <v>487</v>
      </c>
      <c r="B2" t="s">
        <v>8</v>
      </c>
      <c r="C2" t="s">
        <v>371</v>
      </c>
      <c r="D2" s="4">
        <v>24</v>
      </c>
      <c r="E2" s="5" t="s">
        <v>12</v>
      </c>
      <c r="F2" s="4" t="s">
        <v>10</v>
      </c>
      <c r="G2" s="21" t="s">
        <v>11</v>
      </c>
      <c r="I2" s="22" t="s">
        <v>346</v>
      </c>
    </row>
    <row r="3" spans="1:9" x14ac:dyDescent="0.2">
      <c r="A3" t="s">
        <v>487</v>
      </c>
      <c r="B3" t="s">
        <v>8</v>
      </c>
      <c r="C3" t="s">
        <v>372</v>
      </c>
      <c r="D3" s="4">
        <v>24</v>
      </c>
      <c r="E3" s="5" t="s">
        <v>13</v>
      </c>
      <c r="F3" s="4" t="s">
        <v>10</v>
      </c>
      <c r="G3" s="22" t="s">
        <v>326</v>
      </c>
      <c r="I3" s="22" t="s">
        <v>346</v>
      </c>
    </row>
    <row r="4" spans="1:9" x14ac:dyDescent="0.2">
      <c r="A4" t="s">
        <v>487</v>
      </c>
      <c r="B4" t="s">
        <v>8</v>
      </c>
      <c r="C4" t="s">
        <v>373</v>
      </c>
      <c r="D4" s="4">
        <v>24</v>
      </c>
      <c r="E4" s="5" t="s">
        <v>14</v>
      </c>
      <c r="F4" s="4" t="s">
        <v>10</v>
      </c>
      <c r="G4" s="22" t="s">
        <v>326</v>
      </c>
      <c r="I4" s="22" t="s">
        <v>346</v>
      </c>
    </row>
    <row r="5" spans="1:9" x14ac:dyDescent="0.2">
      <c r="A5" t="s">
        <v>488</v>
      </c>
      <c r="B5" t="s">
        <v>20</v>
      </c>
      <c r="C5" t="s">
        <v>374</v>
      </c>
      <c r="D5" s="4">
        <v>24</v>
      </c>
      <c r="E5" s="5" t="s">
        <v>21</v>
      </c>
      <c r="F5" s="4" t="s">
        <v>10</v>
      </c>
      <c r="G5" s="21" t="s">
        <v>11</v>
      </c>
      <c r="I5" s="22" t="s">
        <v>346</v>
      </c>
    </row>
    <row r="6" spans="1:9" x14ac:dyDescent="0.2">
      <c r="A6" t="s">
        <v>488</v>
      </c>
      <c r="B6" t="s">
        <v>20</v>
      </c>
      <c r="C6" t="s">
        <v>375</v>
      </c>
      <c r="D6" s="4">
        <v>24</v>
      </c>
      <c r="E6" s="5" t="s">
        <v>22</v>
      </c>
      <c r="F6" s="4" t="s">
        <v>10</v>
      </c>
      <c r="G6" s="21" t="s">
        <v>11</v>
      </c>
      <c r="I6" s="22" t="s">
        <v>346</v>
      </c>
    </row>
    <row r="7" spans="1:9" x14ac:dyDescent="0.2">
      <c r="A7" t="s">
        <v>488</v>
      </c>
      <c r="B7" t="s">
        <v>20</v>
      </c>
      <c r="C7" t="s">
        <v>376</v>
      </c>
      <c r="D7" s="4">
        <v>24</v>
      </c>
      <c r="E7" s="5" t="s">
        <v>23</v>
      </c>
      <c r="F7" s="4" t="s">
        <v>10</v>
      </c>
      <c r="G7" s="21" t="s">
        <v>11</v>
      </c>
      <c r="I7" s="22" t="s">
        <v>346</v>
      </c>
    </row>
    <row r="8" spans="1:9" x14ac:dyDescent="0.2">
      <c r="A8" t="s">
        <v>488</v>
      </c>
      <c r="B8" t="s">
        <v>20</v>
      </c>
      <c r="C8" t="s">
        <v>377</v>
      </c>
      <c r="D8" s="4">
        <v>24</v>
      </c>
      <c r="E8" s="5" t="s">
        <v>24</v>
      </c>
      <c r="F8" s="4" t="s">
        <v>10</v>
      </c>
      <c r="G8" s="21" t="s">
        <v>11</v>
      </c>
      <c r="I8" s="22" t="s">
        <v>346</v>
      </c>
    </row>
    <row r="9" spans="1:9" x14ac:dyDescent="0.2">
      <c r="A9" t="s">
        <v>488</v>
      </c>
      <c r="B9" t="s">
        <v>20</v>
      </c>
      <c r="C9" t="s">
        <v>378</v>
      </c>
      <c r="D9" s="4">
        <v>24</v>
      </c>
      <c r="E9" s="5" t="s">
        <v>25</v>
      </c>
      <c r="F9" s="4" t="s">
        <v>10</v>
      </c>
      <c r="G9" s="21" t="s">
        <v>11</v>
      </c>
      <c r="I9" s="22" t="s">
        <v>346</v>
      </c>
    </row>
    <row r="10" spans="1:9" x14ac:dyDescent="0.2">
      <c r="A10" t="s">
        <v>488</v>
      </c>
      <c r="B10" t="s">
        <v>20</v>
      </c>
      <c r="C10" t="s">
        <v>379</v>
      </c>
      <c r="D10" s="4">
        <v>24</v>
      </c>
      <c r="E10" s="26" t="s">
        <v>351</v>
      </c>
      <c r="F10" s="4" t="s">
        <v>10</v>
      </c>
      <c r="G10" s="21" t="s">
        <v>11</v>
      </c>
      <c r="H10" s="13" t="s">
        <v>349</v>
      </c>
      <c r="I10" s="23"/>
    </row>
    <row r="11" spans="1:9" x14ac:dyDescent="0.2">
      <c r="A11" t="s">
        <v>488</v>
      </c>
      <c r="B11" t="s">
        <v>20</v>
      </c>
      <c r="C11" t="s">
        <v>380</v>
      </c>
      <c r="D11" s="4">
        <v>24</v>
      </c>
      <c r="E11" s="26" t="s">
        <v>352</v>
      </c>
      <c r="F11" s="4" t="s">
        <v>10</v>
      </c>
      <c r="G11" s="21" t="s">
        <v>11</v>
      </c>
      <c r="H11" s="13" t="s">
        <v>349</v>
      </c>
      <c r="I11" s="23"/>
    </row>
    <row r="12" spans="1:9" x14ac:dyDescent="0.2">
      <c r="A12" t="s">
        <v>489</v>
      </c>
      <c r="B12" t="s">
        <v>28</v>
      </c>
      <c r="C12" t="s">
        <v>381</v>
      </c>
      <c r="D12" s="4">
        <v>24</v>
      </c>
      <c r="E12" s="5" t="s">
        <v>29</v>
      </c>
      <c r="F12" s="4" t="s">
        <v>10</v>
      </c>
      <c r="G12" s="21" t="s">
        <v>11</v>
      </c>
      <c r="I12" s="22" t="s">
        <v>346</v>
      </c>
    </row>
    <row r="13" spans="1:9" x14ac:dyDescent="0.2">
      <c r="A13" t="s">
        <v>489</v>
      </c>
      <c r="B13" t="s">
        <v>28</v>
      </c>
      <c r="C13" t="s">
        <v>382</v>
      </c>
      <c r="D13" s="4">
        <v>24</v>
      </c>
      <c r="E13" s="5" t="s">
        <v>30</v>
      </c>
      <c r="F13" s="4" t="s">
        <v>10</v>
      </c>
      <c r="G13" s="21" t="s">
        <v>11</v>
      </c>
      <c r="I13" s="22" t="s">
        <v>346</v>
      </c>
    </row>
    <row r="14" spans="1:9" x14ac:dyDescent="0.2">
      <c r="A14" t="s">
        <v>489</v>
      </c>
      <c r="B14" t="s">
        <v>28</v>
      </c>
      <c r="C14" t="s">
        <v>383</v>
      </c>
      <c r="D14" s="4">
        <v>24</v>
      </c>
      <c r="E14" s="24" t="s">
        <v>353</v>
      </c>
      <c r="F14" s="14" t="s">
        <v>338</v>
      </c>
      <c r="G14" s="21" t="s">
        <v>11</v>
      </c>
      <c r="H14" s="13" t="s">
        <v>349</v>
      </c>
      <c r="I14" s="22" t="s">
        <v>346</v>
      </c>
    </row>
    <row r="15" spans="1:9" x14ac:dyDescent="0.2">
      <c r="A15" t="s">
        <v>490</v>
      </c>
      <c r="B15" t="s">
        <v>33</v>
      </c>
      <c r="C15" t="s">
        <v>384</v>
      </c>
      <c r="D15" s="4">
        <v>24</v>
      </c>
      <c r="E15" s="5" t="s">
        <v>36</v>
      </c>
      <c r="F15" s="4" t="s">
        <v>10</v>
      </c>
      <c r="G15" s="21" t="s">
        <v>11</v>
      </c>
      <c r="I15" s="22" t="s">
        <v>346</v>
      </c>
    </row>
    <row r="16" spans="1:9" x14ac:dyDescent="0.2">
      <c r="A16" t="s">
        <v>490</v>
      </c>
      <c r="B16" t="s">
        <v>33</v>
      </c>
      <c r="C16" t="s">
        <v>385</v>
      </c>
      <c r="D16" s="4">
        <v>24</v>
      </c>
      <c r="E16" s="5" t="s">
        <v>37</v>
      </c>
      <c r="F16" s="4" t="s">
        <v>10</v>
      </c>
      <c r="G16" s="21" t="s">
        <v>11</v>
      </c>
      <c r="I16" s="22" t="s">
        <v>346</v>
      </c>
    </row>
    <row r="17" spans="1:9" x14ac:dyDescent="0.2">
      <c r="A17" t="s">
        <v>491</v>
      </c>
      <c r="B17" t="s">
        <v>40</v>
      </c>
      <c r="C17" t="s">
        <v>386</v>
      </c>
      <c r="D17" s="4">
        <v>24</v>
      </c>
      <c r="E17" s="25" t="s">
        <v>41</v>
      </c>
      <c r="F17" s="4" t="s">
        <v>10</v>
      </c>
      <c r="G17" s="21" t="s">
        <v>11</v>
      </c>
      <c r="I17" s="23"/>
    </row>
    <row r="18" spans="1:9" x14ac:dyDescent="0.2">
      <c r="A18" t="s">
        <v>491</v>
      </c>
      <c r="B18" t="s">
        <v>40</v>
      </c>
      <c r="C18" t="s">
        <v>387</v>
      </c>
      <c r="D18" s="4">
        <v>24</v>
      </c>
      <c r="E18" s="26" t="s">
        <v>354</v>
      </c>
      <c r="F18" s="4" t="s">
        <v>10</v>
      </c>
      <c r="G18" s="21" t="s">
        <v>11</v>
      </c>
      <c r="H18" s="13" t="s">
        <v>349</v>
      </c>
      <c r="I18" s="23"/>
    </row>
    <row r="19" spans="1:9" x14ac:dyDescent="0.2">
      <c r="A19" t="s">
        <v>492</v>
      </c>
      <c r="B19" t="s">
        <v>45</v>
      </c>
      <c r="C19" t="s">
        <v>388</v>
      </c>
      <c r="D19" s="4">
        <v>24</v>
      </c>
      <c r="E19" s="5" t="s">
        <v>47</v>
      </c>
      <c r="F19" s="4" t="s">
        <v>10</v>
      </c>
      <c r="G19" s="21" t="s">
        <v>11</v>
      </c>
      <c r="I19" s="22" t="s">
        <v>346</v>
      </c>
    </row>
    <row r="20" spans="1:9" x14ac:dyDescent="0.2">
      <c r="A20" t="s">
        <v>492</v>
      </c>
      <c r="B20" t="s">
        <v>48</v>
      </c>
      <c r="C20" t="s">
        <v>389</v>
      </c>
      <c r="D20" s="4">
        <v>24</v>
      </c>
      <c r="E20" s="5" t="s">
        <v>49</v>
      </c>
      <c r="F20" s="4" t="s">
        <v>10</v>
      </c>
      <c r="G20" s="21" t="s">
        <v>11</v>
      </c>
      <c r="I20" s="22" t="s">
        <v>346</v>
      </c>
    </row>
    <row r="21" spans="1:9" x14ac:dyDescent="0.2">
      <c r="A21" t="s">
        <v>493</v>
      </c>
      <c r="B21" t="s">
        <v>51</v>
      </c>
      <c r="C21" t="s">
        <v>390</v>
      </c>
      <c r="D21" s="4">
        <v>24</v>
      </c>
      <c r="E21" s="5" t="s">
        <v>52</v>
      </c>
      <c r="F21" s="4" t="s">
        <v>10</v>
      </c>
      <c r="G21" s="21" t="s">
        <v>11</v>
      </c>
      <c r="I21" s="22" t="s">
        <v>346</v>
      </c>
    </row>
    <row r="22" spans="1:9" x14ac:dyDescent="0.2">
      <c r="A22" t="s">
        <v>493</v>
      </c>
      <c r="B22" t="s">
        <v>51</v>
      </c>
      <c r="C22" t="s">
        <v>391</v>
      </c>
      <c r="D22" s="4">
        <v>24</v>
      </c>
      <c r="E22" s="5" t="s">
        <v>53</v>
      </c>
      <c r="F22" s="4" t="s">
        <v>10</v>
      </c>
      <c r="G22" s="21" t="s">
        <v>11</v>
      </c>
      <c r="I22" s="22" t="s">
        <v>346</v>
      </c>
    </row>
    <row r="23" spans="1:9" x14ac:dyDescent="0.2">
      <c r="A23" t="s">
        <v>494</v>
      </c>
      <c r="B23" t="s">
        <v>57</v>
      </c>
      <c r="C23" t="s">
        <v>392</v>
      </c>
      <c r="D23" s="4">
        <v>24</v>
      </c>
      <c r="E23" s="5" t="s">
        <v>58</v>
      </c>
      <c r="F23" s="4" t="s">
        <v>10</v>
      </c>
      <c r="G23" s="21" t="s">
        <v>11</v>
      </c>
      <c r="I23" s="22" t="s">
        <v>346</v>
      </c>
    </row>
    <row r="24" spans="1:9" x14ac:dyDescent="0.2">
      <c r="A24" t="s">
        <v>494</v>
      </c>
      <c r="B24" t="s">
        <v>57</v>
      </c>
      <c r="C24" t="s">
        <v>393</v>
      </c>
      <c r="D24" s="4">
        <v>24</v>
      </c>
      <c r="E24" s="5" t="s">
        <v>59</v>
      </c>
      <c r="F24" s="4" t="s">
        <v>10</v>
      </c>
      <c r="G24" s="21" t="s">
        <v>11</v>
      </c>
      <c r="I24" s="22" t="s">
        <v>346</v>
      </c>
    </row>
    <row r="25" spans="1:9" x14ac:dyDescent="0.2">
      <c r="A25" t="s">
        <v>495</v>
      </c>
      <c r="B25" t="s">
        <v>65</v>
      </c>
      <c r="C25" t="s">
        <v>394</v>
      </c>
      <c r="D25" s="4">
        <v>24</v>
      </c>
      <c r="E25" s="4" t="s">
        <v>66</v>
      </c>
      <c r="F25" s="4" t="s">
        <v>10</v>
      </c>
      <c r="G25" s="21" t="s">
        <v>11</v>
      </c>
      <c r="I25" s="22" t="s">
        <v>346</v>
      </c>
    </row>
    <row r="26" spans="1:9" x14ac:dyDescent="0.2">
      <c r="A26" t="s">
        <v>495</v>
      </c>
      <c r="B26" t="s">
        <v>65</v>
      </c>
      <c r="C26" t="s">
        <v>395</v>
      </c>
      <c r="D26" s="4">
        <v>24</v>
      </c>
      <c r="E26" s="4" t="s">
        <v>67</v>
      </c>
      <c r="F26" s="4" t="s">
        <v>10</v>
      </c>
      <c r="G26" s="21" t="s">
        <v>11</v>
      </c>
      <c r="I26" s="22" t="s">
        <v>346</v>
      </c>
    </row>
    <row r="27" spans="1:9" x14ac:dyDescent="0.2">
      <c r="A27" t="s">
        <v>496</v>
      </c>
      <c r="B27" t="s">
        <v>71</v>
      </c>
      <c r="C27" t="s">
        <v>396</v>
      </c>
      <c r="D27" s="4">
        <v>24</v>
      </c>
      <c r="E27" s="4" t="s">
        <v>72</v>
      </c>
      <c r="F27" s="4" t="s">
        <v>10</v>
      </c>
      <c r="G27" s="21" t="s">
        <v>11</v>
      </c>
      <c r="I27" s="22" t="s">
        <v>346</v>
      </c>
    </row>
    <row r="28" spans="1:9" x14ac:dyDescent="0.2">
      <c r="A28" t="s">
        <v>496</v>
      </c>
      <c r="B28" t="s">
        <v>71</v>
      </c>
      <c r="C28" t="s">
        <v>397</v>
      </c>
      <c r="D28" s="4">
        <v>24</v>
      </c>
      <c r="E28" s="4" t="s">
        <v>73</v>
      </c>
      <c r="F28" s="4" t="s">
        <v>10</v>
      </c>
      <c r="G28" s="21" t="s">
        <v>11</v>
      </c>
      <c r="I28" s="22" t="s">
        <v>346</v>
      </c>
    </row>
    <row r="29" spans="1:9" x14ac:dyDescent="0.2">
      <c r="A29" t="s">
        <v>497</v>
      </c>
      <c r="B29" t="s">
        <v>77</v>
      </c>
      <c r="C29" t="s">
        <v>398</v>
      </c>
      <c r="D29" s="4">
        <v>24</v>
      </c>
      <c r="E29" s="4" t="s">
        <v>78</v>
      </c>
      <c r="F29" s="4" t="s">
        <v>10</v>
      </c>
      <c r="G29" s="21" t="s">
        <v>11</v>
      </c>
      <c r="I29" s="22" t="s">
        <v>346</v>
      </c>
    </row>
    <row r="30" spans="1:9" x14ac:dyDescent="0.2">
      <c r="A30" t="s">
        <v>497</v>
      </c>
      <c r="B30" t="s">
        <v>77</v>
      </c>
      <c r="C30" t="s">
        <v>399</v>
      </c>
      <c r="D30" s="4">
        <v>24</v>
      </c>
      <c r="E30" s="4" t="s">
        <v>79</v>
      </c>
      <c r="F30" s="4" t="s">
        <v>10</v>
      </c>
      <c r="G30" s="21" t="s">
        <v>11</v>
      </c>
      <c r="I30" s="22" t="s">
        <v>346</v>
      </c>
    </row>
    <row r="31" spans="1:9" x14ac:dyDescent="0.2">
      <c r="A31" t="s">
        <v>498</v>
      </c>
      <c r="B31" t="s">
        <v>86</v>
      </c>
      <c r="C31" t="s">
        <v>400</v>
      </c>
      <c r="D31" s="4">
        <v>24</v>
      </c>
      <c r="E31" s="4" t="s">
        <v>87</v>
      </c>
      <c r="F31" s="4" t="s">
        <v>10</v>
      </c>
      <c r="G31" s="21" t="s">
        <v>11</v>
      </c>
      <c r="I31" s="22" t="s">
        <v>346</v>
      </c>
    </row>
    <row r="32" spans="1:9" x14ac:dyDescent="0.2">
      <c r="A32" t="s">
        <v>498</v>
      </c>
      <c r="B32" t="s">
        <v>86</v>
      </c>
      <c r="C32" t="s">
        <v>401</v>
      </c>
      <c r="D32" s="4">
        <v>24</v>
      </c>
      <c r="E32" s="4" t="s">
        <v>88</v>
      </c>
      <c r="F32" s="4" t="s">
        <v>10</v>
      </c>
      <c r="G32" s="21" t="s">
        <v>11</v>
      </c>
      <c r="I32" s="22" t="s">
        <v>346</v>
      </c>
    </row>
    <row r="33" spans="1:9" x14ac:dyDescent="0.2">
      <c r="A33" t="s">
        <v>499</v>
      </c>
      <c r="B33" t="s">
        <v>92</v>
      </c>
      <c r="C33" t="s">
        <v>402</v>
      </c>
      <c r="D33" s="4">
        <v>24</v>
      </c>
      <c r="E33" s="4" t="s">
        <v>93</v>
      </c>
      <c r="F33" s="4" t="s">
        <v>10</v>
      </c>
      <c r="G33" s="21" t="s">
        <v>11</v>
      </c>
      <c r="I33" s="22" t="s">
        <v>346</v>
      </c>
    </row>
    <row r="34" spans="1:9" x14ac:dyDescent="0.2">
      <c r="A34" t="s">
        <v>499</v>
      </c>
      <c r="B34" t="s">
        <v>92</v>
      </c>
      <c r="C34" t="s">
        <v>403</v>
      </c>
      <c r="D34" s="4">
        <v>24</v>
      </c>
      <c r="E34" s="4" t="s">
        <v>94</v>
      </c>
      <c r="F34" s="4" t="s">
        <v>10</v>
      </c>
      <c r="G34" s="21" t="s">
        <v>11</v>
      </c>
      <c r="I34" s="22" t="s">
        <v>346</v>
      </c>
    </row>
    <row r="35" spans="1:9" x14ac:dyDescent="0.2">
      <c r="A35" t="s">
        <v>500</v>
      </c>
      <c r="B35" t="s">
        <v>98</v>
      </c>
      <c r="C35" t="s">
        <v>404</v>
      </c>
      <c r="D35" s="4">
        <v>24</v>
      </c>
      <c r="E35" s="4" t="s">
        <v>99</v>
      </c>
      <c r="F35" s="4" t="s">
        <v>10</v>
      </c>
      <c r="G35" s="21" t="s">
        <v>11</v>
      </c>
      <c r="I35" s="22" t="s">
        <v>346</v>
      </c>
    </row>
    <row r="36" spans="1:9" x14ac:dyDescent="0.2">
      <c r="A36" t="s">
        <v>500</v>
      </c>
      <c r="B36" t="s">
        <v>98</v>
      </c>
      <c r="C36" t="s">
        <v>405</v>
      </c>
      <c r="D36" s="4">
        <v>24</v>
      </c>
      <c r="E36" s="4" t="s">
        <v>100</v>
      </c>
      <c r="F36" s="4" t="s">
        <v>10</v>
      </c>
      <c r="G36" s="21" t="s">
        <v>11</v>
      </c>
      <c r="I36" s="22" t="s">
        <v>346</v>
      </c>
    </row>
    <row r="37" spans="1:9" x14ac:dyDescent="0.2">
      <c r="A37" t="s">
        <v>501</v>
      </c>
      <c r="B37" s="7" t="s">
        <v>106</v>
      </c>
      <c r="C37" s="7" t="s">
        <v>406</v>
      </c>
      <c r="D37" s="8">
        <v>24</v>
      </c>
      <c r="E37" s="8" t="s">
        <v>107</v>
      </c>
      <c r="F37" s="8" t="s">
        <v>10</v>
      </c>
      <c r="G37" s="21" t="s">
        <v>11</v>
      </c>
      <c r="I37" s="22" t="s">
        <v>346</v>
      </c>
    </row>
    <row r="38" spans="1:9" x14ac:dyDescent="0.2">
      <c r="A38" t="s">
        <v>501</v>
      </c>
      <c r="B38" s="7" t="s">
        <v>106</v>
      </c>
      <c r="C38" s="7" t="s">
        <v>407</v>
      </c>
      <c r="D38" s="8">
        <v>24</v>
      </c>
      <c r="E38" s="8" t="s">
        <v>108</v>
      </c>
      <c r="F38" s="8" t="s">
        <v>10</v>
      </c>
      <c r="G38" s="21" t="s">
        <v>11</v>
      </c>
      <c r="I38" s="22" t="s">
        <v>346</v>
      </c>
    </row>
    <row r="39" spans="1:9" x14ac:dyDescent="0.2">
      <c r="A39" t="s">
        <v>502</v>
      </c>
      <c r="B39" s="7" t="s">
        <v>112</v>
      </c>
      <c r="C39" s="7" t="s">
        <v>408</v>
      </c>
      <c r="D39" s="8">
        <v>24</v>
      </c>
      <c r="E39" s="8" t="s">
        <v>113</v>
      </c>
      <c r="F39" s="8" t="s">
        <v>10</v>
      </c>
      <c r="G39" s="21" t="s">
        <v>11</v>
      </c>
      <c r="I39" s="22" t="s">
        <v>346</v>
      </c>
    </row>
    <row r="40" spans="1:9" x14ac:dyDescent="0.2">
      <c r="A40" t="s">
        <v>502</v>
      </c>
      <c r="B40" s="7" t="s">
        <v>112</v>
      </c>
      <c r="C40" s="7" t="s">
        <v>409</v>
      </c>
      <c r="D40" s="8">
        <v>24</v>
      </c>
      <c r="E40" s="8" t="s">
        <v>114</v>
      </c>
      <c r="F40" s="8" t="s">
        <v>10</v>
      </c>
      <c r="G40" s="21" t="s">
        <v>11</v>
      </c>
      <c r="I40" s="22" t="s">
        <v>346</v>
      </c>
    </row>
    <row r="41" spans="1:9" x14ac:dyDescent="0.2">
      <c r="A41" t="s">
        <v>503</v>
      </c>
      <c r="B41" s="7" t="s">
        <v>118</v>
      </c>
      <c r="C41" s="7" t="s">
        <v>410</v>
      </c>
      <c r="D41" s="8">
        <v>24</v>
      </c>
      <c r="E41" s="8" t="s">
        <v>119</v>
      </c>
      <c r="F41" s="8" t="s">
        <v>10</v>
      </c>
      <c r="G41" s="21" t="s">
        <v>11</v>
      </c>
      <c r="I41" s="22" t="s">
        <v>346</v>
      </c>
    </row>
    <row r="42" spans="1:9" x14ac:dyDescent="0.2">
      <c r="A42" t="s">
        <v>503</v>
      </c>
      <c r="B42" s="7" t="s">
        <v>118</v>
      </c>
      <c r="C42" s="7" t="s">
        <v>411</v>
      </c>
      <c r="D42" s="8">
        <v>24</v>
      </c>
      <c r="E42" s="8" t="s">
        <v>120</v>
      </c>
      <c r="F42" s="8" t="s">
        <v>10</v>
      </c>
      <c r="G42" s="21" t="s">
        <v>11</v>
      </c>
      <c r="I42" s="22" t="s">
        <v>346</v>
      </c>
    </row>
    <row r="43" spans="1:9" x14ac:dyDescent="0.2">
      <c r="A43" t="s">
        <v>504</v>
      </c>
      <c r="B43" s="7" t="s">
        <v>127</v>
      </c>
      <c r="C43" s="7" t="s">
        <v>412</v>
      </c>
      <c r="D43" s="8">
        <v>24</v>
      </c>
      <c r="E43" s="8" t="s">
        <v>128</v>
      </c>
      <c r="F43" s="8" t="s">
        <v>10</v>
      </c>
      <c r="G43" s="21" t="s">
        <v>11</v>
      </c>
      <c r="I43" s="22" t="s">
        <v>346</v>
      </c>
    </row>
    <row r="44" spans="1:9" x14ac:dyDescent="0.2">
      <c r="A44" s="7" t="s">
        <v>504</v>
      </c>
      <c r="B44" s="7" t="s">
        <v>127</v>
      </c>
      <c r="C44" s="7" t="s">
        <v>413</v>
      </c>
      <c r="D44" s="8">
        <v>24</v>
      </c>
      <c r="E44" s="8" t="s">
        <v>129</v>
      </c>
      <c r="F44" s="8" t="s">
        <v>10</v>
      </c>
      <c r="G44" s="21" t="s">
        <v>11</v>
      </c>
      <c r="I44" s="22" t="s">
        <v>346</v>
      </c>
    </row>
    <row r="45" spans="1:9" x14ac:dyDescent="0.2">
      <c r="A45" s="7" t="s">
        <v>505</v>
      </c>
      <c r="B45" s="7" t="s">
        <v>131</v>
      </c>
      <c r="C45" s="7" t="s">
        <v>414</v>
      </c>
      <c r="D45" s="8">
        <v>24</v>
      </c>
      <c r="E45" s="8" t="s">
        <v>132</v>
      </c>
      <c r="F45" s="8" t="s">
        <v>10</v>
      </c>
      <c r="G45" s="21" t="s">
        <v>11</v>
      </c>
      <c r="I45" s="22" t="s">
        <v>346</v>
      </c>
    </row>
    <row r="46" spans="1:9" x14ac:dyDescent="0.2">
      <c r="A46" s="7" t="s">
        <v>505</v>
      </c>
      <c r="B46" s="7" t="s">
        <v>131</v>
      </c>
      <c r="C46" s="7" t="s">
        <v>415</v>
      </c>
      <c r="D46" s="8">
        <v>24</v>
      </c>
      <c r="E46" s="8" t="s">
        <v>133</v>
      </c>
      <c r="F46" s="8" t="s">
        <v>10</v>
      </c>
      <c r="G46" s="21" t="s">
        <v>11</v>
      </c>
      <c r="I46" s="22" t="s">
        <v>346</v>
      </c>
    </row>
    <row r="47" spans="1:9" x14ac:dyDescent="0.2">
      <c r="A47" s="7" t="s">
        <v>506</v>
      </c>
      <c r="B47" s="7" t="s">
        <v>137</v>
      </c>
      <c r="C47" s="7" t="s">
        <v>416</v>
      </c>
      <c r="D47" s="8">
        <v>24</v>
      </c>
      <c r="E47" s="8" t="s">
        <v>138</v>
      </c>
      <c r="F47" s="8" t="s">
        <v>10</v>
      </c>
      <c r="G47" s="21" t="s">
        <v>11</v>
      </c>
      <c r="I47" s="22" t="s">
        <v>346</v>
      </c>
    </row>
    <row r="48" spans="1:9" x14ac:dyDescent="0.2">
      <c r="A48" s="7" t="s">
        <v>506</v>
      </c>
      <c r="B48" s="7" t="s">
        <v>137</v>
      </c>
      <c r="C48" s="7" t="s">
        <v>417</v>
      </c>
      <c r="D48" s="8">
        <v>24</v>
      </c>
      <c r="E48" s="8" t="s">
        <v>139</v>
      </c>
      <c r="F48" s="8" t="s">
        <v>10</v>
      </c>
      <c r="G48" s="21" t="s">
        <v>11</v>
      </c>
      <c r="I48" s="22" t="s">
        <v>346</v>
      </c>
    </row>
    <row r="49" spans="1:9" x14ac:dyDescent="0.2">
      <c r="A49" s="7" t="s">
        <v>507</v>
      </c>
      <c r="B49" s="7" t="s">
        <v>145</v>
      </c>
      <c r="C49" s="7" t="s">
        <v>418</v>
      </c>
      <c r="D49" s="8">
        <v>24</v>
      </c>
      <c r="E49" s="8" t="s">
        <v>146</v>
      </c>
      <c r="F49" s="8" t="s">
        <v>10</v>
      </c>
      <c r="G49" s="21" t="s">
        <v>11</v>
      </c>
      <c r="I49" s="22" t="s">
        <v>346</v>
      </c>
    </row>
    <row r="50" spans="1:9" x14ac:dyDescent="0.2">
      <c r="A50" s="7" t="s">
        <v>507</v>
      </c>
      <c r="B50" s="7" t="s">
        <v>145</v>
      </c>
      <c r="C50" s="7" t="s">
        <v>419</v>
      </c>
      <c r="D50" s="8">
        <v>24</v>
      </c>
      <c r="E50" s="8" t="s">
        <v>147</v>
      </c>
      <c r="F50" s="8" t="s">
        <v>10</v>
      </c>
      <c r="G50" s="21" t="s">
        <v>11</v>
      </c>
      <c r="I50" s="22" t="s">
        <v>346</v>
      </c>
    </row>
    <row r="51" spans="1:9" x14ac:dyDescent="0.2">
      <c r="A51" s="7" t="s">
        <v>508</v>
      </c>
      <c r="B51" s="7" t="s">
        <v>151</v>
      </c>
      <c r="C51" s="7" t="s">
        <v>420</v>
      </c>
      <c r="D51" s="8">
        <v>24</v>
      </c>
      <c r="E51" s="8" t="s">
        <v>152</v>
      </c>
      <c r="F51" s="8" t="s">
        <v>10</v>
      </c>
      <c r="G51" s="21" t="s">
        <v>11</v>
      </c>
      <c r="I51" s="22" t="s">
        <v>346</v>
      </c>
    </row>
    <row r="52" spans="1:9" x14ac:dyDescent="0.2">
      <c r="A52" s="7" t="s">
        <v>508</v>
      </c>
      <c r="B52" s="7" t="s">
        <v>151</v>
      </c>
      <c r="C52" s="7" t="s">
        <v>421</v>
      </c>
      <c r="D52" s="8">
        <v>24</v>
      </c>
      <c r="E52" s="8" t="s">
        <v>153</v>
      </c>
      <c r="F52" s="8" t="s">
        <v>10</v>
      </c>
      <c r="G52" s="21" t="s">
        <v>11</v>
      </c>
      <c r="I52" s="22" t="s">
        <v>346</v>
      </c>
    </row>
    <row r="53" spans="1:9" x14ac:dyDescent="0.2">
      <c r="A53" s="7" t="s">
        <v>509</v>
      </c>
      <c r="B53" s="7" t="s">
        <v>157</v>
      </c>
      <c r="C53" s="7" t="s">
        <v>422</v>
      </c>
      <c r="D53" s="8">
        <v>24</v>
      </c>
      <c r="E53" s="8" t="s">
        <v>158</v>
      </c>
      <c r="F53" s="8" t="s">
        <v>10</v>
      </c>
      <c r="G53" s="21" t="s">
        <v>11</v>
      </c>
      <c r="I53" s="22" t="s">
        <v>346</v>
      </c>
    </row>
    <row r="54" spans="1:9" x14ac:dyDescent="0.2">
      <c r="A54" s="7" t="s">
        <v>509</v>
      </c>
      <c r="B54" s="7" t="s">
        <v>157</v>
      </c>
      <c r="C54" s="7" t="s">
        <v>423</v>
      </c>
      <c r="D54" s="8">
        <v>24</v>
      </c>
      <c r="E54" s="8" t="s">
        <v>159</v>
      </c>
      <c r="F54" s="8" t="s">
        <v>10</v>
      </c>
      <c r="G54" s="21" t="s">
        <v>11</v>
      </c>
      <c r="I54" s="22" t="s">
        <v>346</v>
      </c>
    </row>
    <row r="55" spans="1:9" x14ac:dyDescent="0.2">
      <c r="A55" s="7" t="s">
        <v>510</v>
      </c>
      <c r="B55" s="7" t="s">
        <v>165</v>
      </c>
      <c r="C55" s="7" t="s">
        <v>424</v>
      </c>
      <c r="D55" s="8">
        <v>24</v>
      </c>
      <c r="E55" s="8" t="s">
        <v>166</v>
      </c>
      <c r="F55" s="8" t="s">
        <v>10</v>
      </c>
      <c r="G55" s="21" t="s">
        <v>11</v>
      </c>
      <c r="I55" s="22" t="s">
        <v>346</v>
      </c>
    </row>
    <row r="56" spans="1:9" x14ac:dyDescent="0.2">
      <c r="A56" s="7" t="s">
        <v>510</v>
      </c>
      <c r="B56" s="7" t="s">
        <v>165</v>
      </c>
      <c r="C56" s="7" t="s">
        <v>425</v>
      </c>
      <c r="D56" s="8">
        <v>24</v>
      </c>
      <c r="E56" s="8" t="s">
        <v>167</v>
      </c>
      <c r="F56" s="8" t="s">
        <v>10</v>
      </c>
      <c r="G56" s="21" t="s">
        <v>11</v>
      </c>
      <c r="I56" s="22" t="s">
        <v>346</v>
      </c>
    </row>
    <row r="57" spans="1:9" x14ac:dyDescent="0.2">
      <c r="A57" s="7" t="s">
        <v>511</v>
      </c>
      <c r="B57" s="7" t="s">
        <v>171</v>
      </c>
      <c r="C57" s="7" t="s">
        <v>426</v>
      </c>
      <c r="D57" s="8">
        <v>24</v>
      </c>
      <c r="E57" s="8" t="s">
        <v>172</v>
      </c>
      <c r="F57" s="8" t="s">
        <v>10</v>
      </c>
      <c r="G57" s="21" t="s">
        <v>11</v>
      </c>
      <c r="I57" s="22" t="s">
        <v>346</v>
      </c>
    </row>
    <row r="58" spans="1:9" x14ac:dyDescent="0.2">
      <c r="A58" s="7" t="s">
        <v>511</v>
      </c>
      <c r="B58" s="7" t="s">
        <v>171</v>
      </c>
      <c r="C58" s="7" t="s">
        <v>427</v>
      </c>
      <c r="D58" s="8">
        <v>24</v>
      </c>
      <c r="E58" s="8" t="s">
        <v>173</v>
      </c>
      <c r="F58" s="8" t="s">
        <v>10</v>
      </c>
      <c r="G58" s="21" t="s">
        <v>11</v>
      </c>
      <c r="I58" s="22" t="s">
        <v>346</v>
      </c>
    </row>
    <row r="59" spans="1:9" x14ac:dyDescent="0.2">
      <c r="A59" s="7" t="s">
        <v>512</v>
      </c>
      <c r="B59" s="7" t="s">
        <v>177</v>
      </c>
      <c r="C59" s="7" t="s">
        <v>428</v>
      </c>
      <c r="D59" s="8">
        <v>24</v>
      </c>
      <c r="E59" s="8" t="s">
        <v>178</v>
      </c>
      <c r="F59" s="8" t="s">
        <v>10</v>
      </c>
      <c r="G59" s="21" t="s">
        <v>11</v>
      </c>
      <c r="I59" s="22" t="s">
        <v>346</v>
      </c>
    </row>
    <row r="60" spans="1:9" x14ac:dyDescent="0.2">
      <c r="A60" s="7" t="s">
        <v>512</v>
      </c>
      <c r="B60" s="7" t="s">
        <v>177</v>
      </c>
      <c r="C60" s="7" t="s">
        <v>429</v>
      </c>
      <c r="D60" s="8">
        <v>24</v>
      </c>
      <c r="E60" s="8" t="s">
        <v>179</v>
      </c>
      <c r="F60" s="8" t="s">
        <v>10</v>
      </c>
      <c r="G60" s="21" t="s">
        <v>11</v>
      </c>
      <c r="I60" s="22" t="s">
        <v>346</v>
      </c>
    </row>
    <row r="61" spans="1:9" x14ac:dyDescent="0.2">
      <c r="A61" s="7" t="s">
        <v>513</v>
      </c>
      <c r="B61" s="7" t="s">
        <v>185</v>
      </c>
      <c r="C61" s="7" t="s">
        <v>430</v>
      </c>
      <c r="D61" s="8">
        <v>24</v>
      </c>
      <c r="E61" s="8" t="s">
        <v>186</v>
      </c>
      <c r="F61" s="8" t="s">
        <v>10</v>
      </c>
      <c r="G61" s="21" t="s">
        <v>11</v>
      </c>
      <c r="I61" s="22" t="s">
        <v>346</v>
      </c>
    </row>
    <row r="62" spans="1:9" x14ac:dyDescent="0.2">
      <c r="A62" s="7" t="s">
        <v>513</v>
      </c>
      <c r="B62" s="7" t="s">
        <v>185</v>
      </c>
      <c r="C62" s="7" t="s">
        <v>431</v>
      </c>
      <c r="D62" s="8">
        <v>24</v>
      </c>
      <c r="E62" s="8" t="s">
        <v>187</v>
      </c>
      <c r="F62" s="8" t="s">
        <v>10</v>
      </c>
      <c r="G62" s="21" t="s">
        <v>11</v>
      </c>
      <c r="I62" s="22" t="s">
        <v>346</v>
      </c>
    </row>
    <row r="63" spans="1:9" x14ac:dyDescent="0.2">
      <c r="A63" s="7" t="s">
        <v>514</v>
      </c>
      <c r="B63" s="7" t="s">
        <v>191</v>
      </c>
      <c r="C63" s="7" t="s">
        <v>432</v>
      </c>
      <c r="D63" s="8">
        <v>24</v>
      </c>
      <c r="E63" s="8" t="s">
        <v>192</v>
      </c>
      <c r="F63" s="8" t="s">
        <v>10</v>
      </c>
      <c r="G63" s="21" t="s">
        <v>11</v>
      </c>
      <c r="I63" s="22" t="s">
        <v>346</v>
      </c>
    </row>
    <row r="64" spans="1:9" x14ac:dyDescent="0.2">
      <c r="A64" s="7" t="s">
        <v>515</v>
      </c>
      <c r="B64" s="7" t="s">
        <v>198</v>
      </c>
      <c r="C64" s="7" t="s">
        <v>433</v>
      </c>
      <c r="D64" s="8">
        <v>24</v>
      </c>
      <c r="E64" s="8" t="s">
        <v>199</v>
      </c>
      <c r="F64" s="8" t="s">
        <v>10</v>
      </c>
      <c r="G64" s="21" t="s">
        <v>11</v>
      </c>
      <c r="I64" s="22" t="s">
        <v>346</v>
      </c>
    </row>
    <row r="65" spans="1:9" x14ac:dyDescent="0.2">
      <c r="A65" s="7" t="s">
        <v>515</v>
      </c>
      <c r="B65" s="7" t="s">
        <v>198</v>
      </c>
      <c r="C65" s="7" t="s">
        <v>434</v>
      </c>
      <c r="D65" s="8">
        <v>24</v>
      </c>
      <c r="E65" s="8" t="s">
        <v>200</v>
      </c>
      <c r="F65" s="8" t="s">
        <v>10</v>
      </c>
      <c r="G65" s="21" t="s">
        <v>11</v>
      </c>
      <c r="I65" s="22" t="s">
        <v>346</v>
      </c>
    </row>
    <row r="66" spans="1:9" x14ac:dyDescent="0.2">
      <c r="A66" s="7" t="s">
        <v>515</v>
      </c>
      <c r="B66" s="7" t="s">
        <v>198</v>
      </c>
      <c r="C66" s="7" t="s">
        <v>435</v>
      </c>
      <c r="D66" s="8">
        <v>24</v>
      </c>
      <c r="E66" s="8" t="s">
        <v>201</v>
      </c>
      <c r="F66" s="8" t="s">
        <v>10</v>
      </c>
      <c r="G66" s="21" t="s">
        <v>11</v>
      </c>
      <c r="I66" s="22" t="s">
        <v>346</v>
      </c>
    </row>
    <row r="67" spans="1:9" x14ac:dyDescent="0.2">
      <c r="A67" s="7" t="s">
        <v>516</v>
      </c>
      <c r="B67" s="7" t="s">
        <v>218</v>
      </c>
      <c r="C67" s="7" t="s">
        <v>441</v>
      </c>
      <c r="D67" s="8">
        <v>24</v>
      </c>
      <c r="E67" s="8" t="s">
        <v>219</v>
      </c>
      <c r="F67" s="8" t="s">
        <v>10</v>
      </c>
      <c r="G67" s="21" t="s">
        <v>11</v>
      </c>
      <c r="I67" s="22" t="s">
        <v>346</v>
      </c>
    </row>
    <row r="68" spans="1:9" x14ac:dyDescent="0.2">
      <c r="A68" s="7" t="s">
        <v>516</v>
      </c>
      <c r="B68" s="7" t="s">
        <v>218</v>
      </c>
      <c r="C68" s="7" t="s">
        <v>442</v>
      </c>
      <c r="D68" s="8">
        <v>24</v>
      </c>
      <c r="E68" s="8" t="s">
        <v>220</v>
      </c>
      <c r="F68" s="8" t="s">
        <v>10</v>
      </c>
      <c r="G68" s="21" t="s">
        <v>11</v>
      </c>
      <c r="I68" s="22" t="s">
        <v>346</v>
      </c>
    </row>
    <row r="69" spans="1:9" x14ac:dyDescent="0.2">
      <c r="A69" s="7" t="s">
        <v>516</v>
      </c>
      <c r="B69" s="7" t="s">
        <v>218</v>
      </c>
      <c r="C69" s="7" t="s">
        <v>443</v>
      </c>
      <c r="D69" s="8">
        <v>24</v>
      </c>
      <c r="E69" s="8" t="s">
        <v>221</v>
      </c>
      <c r="F69" s="8" t="s">
        <v>10</v>
      </c>
      <c r="G69" s="21" t="s">
        <v>11</v>
      </c>
      <c r="I69" s="22" t="s">
        <v>346</v>
      </c>
    </row>
    <row r="70" spans="1:9" x14ac:dyDescent="0.2">
      <c r="A70" s="7" t="s">
        <v>516</v>
      </c>
      <c r="B70" s="7" t="s">
        <v>218</v>
      </c>
      <c r="C70" s="7" t="s">
        <v>444</v>
      </c>
      <c r="D70" s="8">
        <v>24</v>
      </c>
      <c r="E70" s="8" t="s">
        <v>222</v>
      </c>
      <c r="F70" s="8" t="s">
        <v>10</v>
      </c>
      <c r="G70" s="21" t="s">
        <v>11</v>
      </c>
      <c r="I70" s="22" t="s">
        <v>346</v>
      </c>
    </row>
    <row r="71" spans="1:9" x14ac:dyDescent="0.2">
      <c r="A71" s="7" t="s">
        <v>517</v>
      </c>
      <c r="B71" s="7" t="s">
        <v>207</v>
      </c>
      <c r="C71" s="7" t="s">
        <v>436</v>
      </c>
      <c r="D71" s="8">
        <v>24</v>
      </c>
      <c r="E71" s="8" t="s">
        <v>208</v>
      </c>
      <c r="F71" s="8" t="s">
        <v>10</v>
      </c>
      <c r="G71" s="21" t="s">
        <v>11</v>
      </c>
      <c r="I71" s="22" t="s">
        <v>346</v>
      </c>
    </row>
    <row r="72" spans="1:9" x14ac:dyDescent="0.2">
      <c r="A72" s="7" t="s">
        <v>517</v>
      </c>
      <c r="B72" s="7" t="s">
        <v>207</v>
      </c>
      <c r="C72" s="7" t="s">
        <v>437</v>
      </c>
      <c r="D72" s="8">
        <v>24</v>
      </c>
      <c r="E72" s="8" t="s">
        <v>209</v>
      </c>
      <c r="F72" s="8" t="s">
        <v>10</v>
      </c>
      <c r="G72" s="21" t="s">
        <v>11</v>
      </c>
      <c r="I72" s="22" t="s">
        <v>346</v>
      </c>
    </row>
    <row r="73" spans="1:9" x14ac:dyDescent="0.2">
      <c r="A73" s="7" t="s">
        <v>517</v>
      </c>
      <c r="B73" s="7" t="s">
        <v>207</v>
      </c>
      <c r="C73" s="7" t="s">
        <v>438</v>
      </c>
      <c r="D73" s="8">
        <v>24</v>
      </c>
      <c r="E73" s="8" t="s">
        <v>210</v>
      </c>
      <c r="F73" s="8" t="s">
        <v>10</v>
      </c>
      <c r="G73" s="21" t="s">
        <v>11</v>
      </c>
      <c r="I73" s="22" t="s">
        <v>346</v>
      </c>
    </row>
    <row r="74" spans="1:9" x14ac:dyDescent="0.2">
      <c r="A74" s="7" t="s">
        <v>517</v>
      </c>
      <c r="B74" s="7" t="s">
        <v>207</v>
      </c>
      <c r="C74" s="7" t="s">
        <v>439</v>
      </c>
      <c r="D74" s="8">
        <v>24</v>
      </c>
      <c r="E74" s="8" t="s">
        <v>211</v>
      </c>
      <c r="F74" s="8" t="s">
        <v>10</v>
      </c>
      <c r="G74" s="21" t="s">
        <v>11</v>
      </c>
      <c r="I74" s="22" t="s">
        <v>346</v>
      </c>
    </row>
    <row r="75" spans="1:9" x14ac:dyDescent="0.2">
      <c r="A75" s="7" t="s">
        <v>517</v>
      </c>
      <c r="B75" s="7" t="s">
        <v>207</v>
      </c>
      <c r="C75" s="7" t="s">
        <v>440</v>
      </c>
      <c r="D75" s="8">
        <v>24</v>
      </c>
      <c r="E75" s="8" t="s">
        <v>212</v>
      </c>
      <c r="F75" s="8" t="s">
        <v>10</v>
      </c>
      <c r="G75" s="21" t="s">
        <v>11</v>
      </c>
      <c r="I75" s="22" t="s">
        <v>346</v>
      </c>
    </row>
    <row r="76" spans="1:9" x14ac:dyDescent="0.2">
      <c r="A76" s="11" t="s">
        <v>535</v>
      </c>
      <c r="B76" s="7" t="s">
        <v>253</v>
      </c>
      <c r="C76" s="7" t="s">
        <v>459</v>
      </c>
      <c r="D76" s="8">
        <v>24</v>
      </c>
      <c r="E76" s="19" t="s">
        <v>254</v>
      </c>
      <c r="F76" s="8" t="s">
        <v>10</v>
      </c>
      <c r="G76" s="21" t="s">
        <v>11</v>
      </c>
      <c r="I76" s="23"/>
    </row>
    <row r="77" spans="1:9" x14ac:dyDescent="0.2">
      <c r="A77" s="11" t="s">
        <v>535</v>
      </c>
      <c r="B77" s="7" t="s">
        <v>253</v>
      </c>
      <c r="C77" s="7" t="s">
        <v>460</v>
      </c>
      <c r="D77" s="8">
        <v>24</v>
      </c>
      <c r="E77" s="19" t="s">
        <v>255</v>
      </c>
      <c r="F77" s="8" t="s">
        <v>10</v>
      </c>
      <c r="G77" s="21" t="s">
        <v>11</v>
      </c>
      <c r="I77" s="23"/>
    </row>
    <row r="78" spans="1:9" x14ac:dyDescent="0.2">
      <c r="A78" s="11" t="s">
        <v>535</v>
      </c>
      <c r="B78" s="7" t="s">
        <v>253</v>
      </c>
      <c r="C78" s="7" t="s">
        <v>461</v>
      </c>
      <c r="D78" s="8">
        <v>24</v>
      </c>
      <c r="E78" s="19" t="s">
        <v>256</v>
      </c>
      <c r="F78" s="8" t="s">
        <v>10</v>
      </c>
      <c r="G78" s="21" t="s">
        <v>11</v>
      </c>
      <c r="I78" s="23"/>
    </row>
    <row r="79" spans="1:9" x14ac:dyDescent="0.2">
      <c r="A79" s="11" t="s">
        <v>536</v>
      </c>
      <c r="B79" s="7" t="s">
        <v>249</v>
      </c>
      <c r="C79" s="7" t="s">
        <v>457</v>
      </c>
      <c r="D79" s="8">
        <v>24</v>
      </c>
      <c r="E79" s="19" t="s">
        <v>250</v>
      </c>
      <c r="F79" s="8" t="s">
        <v>10</v>
      </c>
      <c r="G79" s="21" t="s">
        <v>11</v>
      </c>
      <c r="I79" s="23"/>
    </row>
    <row r="80" spans="1:9" x14ac:dyDescent="0.2">
      <c r="A80" s="11" t="s">
        <v>536</v>
      </c>
      <c r="B80" s="7" t="s">
        <v>249</v>
      </c>
      <c r="C80" s="7" t="s">
        <v>458</v>
      </c>
      <c r="D80" s="8">
        <v>24</v>
      </c>
      <c r="E80" s="19" t="s">
        <v>251</v>
      </c>
      <c r="F80" s="8" t="s">
        <v>10</v>
      </c>
      <c r="G80" s="21" t="s">
        <v>11</v>
      </c>
      <c r="I80" s="23"/>
    </row>
    <row r="81" spans="1:9" x14ac:dyDescent="0.2">
      <c r="A81" s="11" t="s">
        <v>534</v>
      </c>
      <c r="B81" s="7" t="s">
        <v>274</v>
      </c>
      <c r="C81" s="7" t="s">
        <v>467</v>
      </c>
      <c r="D81" s="8">
        <v>24</v>
      </c>
      <c r="E81" s="8" t="s">
        <v>277</v>
      </c>
      <c r="F81" s="8" t="s">
        <v>10</v>
      </c>
      <c r="G81" s="21" t="s">
        <v>11</v>
      </c>
      <c r="I81" s="22" t="s">
        <v>346</v>
      </c>
    </row>
    <row r="82" spans="1:9" x14ac:dyDescent="0.2">
      <c r="A82" s="11" t="s">
        <v>534</v>
      </c>
      <c r="B82" s="7" t="s">
        <v>274</v>
      </c>
      <c r="C82" s="7" t="s">
        <v>468</v>
      </c>
      <c r="D82" s="8">
        <v>24</v>
      </c>
      <c r="E82" s="8" t="s">
        <v>278</v>
      </c>
      <c r="F82" s="8" t="s">
        <v>10</v>
      </c>
      <c r="G82" s="22" t="s">
        <v>326</v>
      </c>
      <c r="I82" s="22" t="s">
        <v>346</v>
      </c>
    </row>
    <row r="83" spans="1:9" x14ac:dyDescent="0.2">
      <c r="A83" s="7" t="s">
        <v>521</v>
      </c>
      <c r="B83" s="7" t="s">
        <v>280</v>
      </c>
      <c r="C83" s="7" t="s">
        <v>469</v>
      </c>
      <c r="D83" s="8">
        <v>24</v>
      </c>
      <c r="E83" s="8" t="s">
        <v>281</v>
      </c>
      <c r="F83" s="8" t="s">
        <v>10</v>
      </c>
      <c r="G83" s="21" t="s">
        <v>11</v>
      </c>
      <c r="I83" s="22" t="s">
        <v>346</v>
      </c>
    </row>
    <row r="84" spans="1:9" x14ac:dyDescent="0.2">
      <c r="A84" s="7" t="s">
        <v>522</v>
      </c>
      <c r="B84" s="7" t="s">
        <v>283</v>
      </c>
      <c r="C84" s="7" t="s">
        <v>470</v>
      </c>
      <c r="D84" s="8">
        <v>24</v>
      </c>
      <c r="E84" s="8" t="s">
        <v>284</v>
      </c>
      <c r="F84" s="8" t="s">
        <v>10</v>
      </c>
      <c r="G84" s="21" t="s">
        <v>11</v>
      </c>
      <c r="I84" s="22" t="s">
        <v>346</v>
      </c>
    </row>
    <row r="85" spans="1:9" x14ac:dyDescent="0.2">
      <c r="A85" s="7" t="s">
        <v>522</v>
      </c>
      <c r="B85" s="7" t="s">
        <v>283</v>
      </c>
      <c r="C85" s="7" t="s">
        <v>471</v>
      </c>
      <c r="D85" s="8">
        <v>24</v>
      </c>
      <c r="E85" s="8" t="s">
        <v>285</v>
      </c>
      <c r="F85" s="8" t="s">
        <v>10</v>
      </c>
      <c r="G85" s="21" t="s">
        <v>11</v>
      </c>
      <c r="I85" s="22" t="s">
        <v>346</v>
      </c>
    </row>
    <row r="86" spans="1:9" x14ac:dyDescent="0.2">
      <c r="A86" s="7" t="s">
        <v>523</v>
      </c>
      <c r="B86" s="7" t="s">
        <v>287</v>
      </c>
      <c r="C86" s="7" t="s">
        <v>472</v>
      </c>
      <c r="D86" s="8">
        <v>24</v>
      </c>
      <c r="E86" s="8" t="s">
        <v>288</v>
      </c>
      <c r="F86" s="8" t="s">
        <v>10</v>
      </c>
      <c r="G86" s="21" t="s">
        <v>11</v>
      </c>
      <c r="I86" s="22" t="s">
        <v>346</v>
      </c>
    </row>
    <row r="87" spans="1:9" x14ac:dyDescent="0.2">
      <c r="A87" s="7" t="s">
        <v>523</v>
      </c>
      <c r="B87" s="7" t="s">
        <v>287</v>
      </c>
      <c r="C87" s="7" t="s">
        <v>473</v>
      </c>
      <c r="D87" s="8">
        <v>24</v>
      </c>
      <c r="E87" s="8" t="s">
        <v>289</v>
      </c>
      <c r="F87" s="8" t="s">
        <v>10</v>
      </c>
      <c r="G87" s="21" t="s">
        <v>11</v>
      </c>
      <c r="I87" s="22" t="s">
        <v>346</v>
      </c>
    </row>
    <row r="88" spans="1:9" x14ac:dyDescent="0.2">
      <c r="A88" s="7" t="s">
        <v>524</v>
      </c>
      <c r="B88" s="7" t="s">
        <v>291</v>
      </c>
      <c r="C88" s="7" t="s">
        <v>474</v>
      </c>
      <c r="D88" s="8">
        <v>24</v>
      </c>
      <c r="E88" s="8" t="s">
        <v>294</v>
      </c>
      <c r="F88" s="8" t="s">
        <v>10</v>
      </c>
      <c r="G88" s="21" t="s">
        <v>11</v>
      </c>
      <c r="I88" s="22" t="s">
        <v>346</v>
      </c>
    </row>
    <row r="89" spans="1:9" x14ac:dyDescent="0.2">
      <c r="A89" s="7" t="s">
        <v>524</v>
      </c>
      <c r="B89" s="7" t="s">
        <v>291</v>
      </c>
      <c r="C89" s="7" t="s">
        <v>475</v>
      </c>
      <c r="D89" s="8">
        <v>24</v>
      </c>
      <c r="E89" s="8" t="s">
        <v>295</v>
      </c>
      <c r="F89" s="8" t="s">
        <v>10</v>
      </c>
      <c r="G89" s="21" t="s">
        <v>11</v>
      </c>
      <c r="I89" s="22" t="s">
        <v>346</v>
      </c>
    </row>
    <row r="90" spans="1:9" x14ac:dyDescent="0.2">
      <c r="A90" s="7" t="s">
        <v>525</v>
      </c>
      <c r="B90" s="7" t="s">
        <v>300</v>
      </c>
      <c r="C90" s="7" t="s">
        <v>476</v>
      </c>
      <c r="D90" s="8">
        <v>24</v>
      </c>
      <c r="E90" s="8" t="s">
        <v>301</v>
      </c>
      <c r="F90" s="8" t="s">
        <v>10</v>
      </c>
      <c r="G90" s="21" t="s">
        <v>11</v>
      </c>
      <c r="I90" s="22" t="s">
        <v>346</v>
      </c>
    </row>
    <row r="91" spans="1:9" x14ac:dyDescent="0.2">
      <c r="A91" s="7" t="s">
        <v>525</v>
      </c>
      <c r="B91" s="7" t="s">
        <v>300</v>
      </c>
      <c r="C91" s="7" t="s">
        <v>477</v>
      </c>
      <c r="D91" s="8">
        <v>24</v>
      </c>
      <c r="E91" s="8" t="s">
        <v>302</v>
      </c>
      <c r="F91" s="8" t="s">
        <v>10</v>
      </c>
      <c r="G91" s="21" t="s">
        <v>11</v>
      </c>
      <c r="I91" s="22" t="s">
        <v>346</v>
      </c>
    </row>
    <row r="92" spans="1:9" x14ac:dyDescent="0.2">
      <c r="A92" s="7" t="s">
        <v>525</v>
      </c>
      <c r="B92" s="7" t="s">
        <v>300</v>
      </c>
      <c r="C92" s="7" t="s">
        <v>478</v>
      </c>
      <c r="D92" s="8">
        <v>24</v>
      </c>
      <c r="E92" s="8" t="s">
        <v>303</v>
      </c>
      <c r="F92" s="8" t="s">
        <v>10</v>
      </c>
      <c r="G92" s="21" t="s">
        <v>11</v>
      </c>
      <c r="I92" s="22" t="s">
        <v>346</v>
      </c>
    </row>
    <row r="93" spans="1:9" x14ac:dyDescent="0.2">
      <c r="A93" s="7" t="s">
        <v>525</v>
      </c>
      <c r="B93" s="7" t="s">
        <v>300</v>
      </c>
      <c r="C93" s="7" t="s">
        <v>479</v>
      </c>
      <c r="D93" s="8">
        <v>24</v>
      </c>
      <c r="E93" s="8" t="s">
        <v>304</v>
      </c>
      <c r="F93" s="8" t="s">
        <v>10</v>
      </c>
      <c r="G93" s="21" t="s">
        <v>11</v>
      </c>
      <c r="I93" s="22" t="s">
        <v>346</v>
      </c>
    </row>
    <row r="94" spans="1:9" x14ac:dyDescent="0.2">
      <c r="A94" s="7" t="s">
        <v>525</v>
      </c>
      <c r="B94" s="7" t="s">
        <v>300</v>
      </c>
      <c r="C94" s="7" t="s">
        <v>480</v>
      </c>
      <c r="D94" s="8">
        <v>24</v>
      </c>
      <c r="E94" s="19" t="s">
        <v>308</v>
      </c>
      <c r="F94" s="8" t="s">
        <v>10</v>
      </c>
      <c r="G94" s="22" t="s">
        <v>326</v>
      </c>
      <c r="I94" s="22" t="s">
        <v>346</v>
      </c>
    </row>
    <row r="95" spans="1:9" x14ac:dyDescent="0.2">
      <c r="A95" s="7" t="s">
        <v>526</v>
      </c>
      <c r="B95" s="7" t="s">
        <v>316</v>
      </c>
      <c r="C95" s="7" t="s">
        <v>481</v>
      </c>
      <c r="D95" s="8">
        <v>24</v>
      </c>
      <c r="E95" s="8" t="s">
        <v>317</v>
      </c>
      <c r="F95" s="8" t="s">
        <v>10</v>
      </c>
      <c r="G95" s="21" t="s">
        <v>11</v>
      </c>
      <c r="I95" s="22" t="s">
        <v>346</v>
      </c>
    </row>
    <row r="96" spans="1:9" x14ac:dyDescent="0.2">
      <c r="A96" s="7" t="s">
        <v>526</v>
      </c>
      <c r="B96" s="7" t="s">
        <v>316</v>
      </c>
      <c r="C96" s="7" t="s">
        <v>482</v>
      </c>
      <c r="D96" s="8">
        <v>24</v>
      </c>
      <c r="E96" s="8" t="s">
        <v>318</v>
      </c>
      <c r="F96" s="8" t="s">
        <v>10</v>
      </c>
      <c r="G96" s="21" t="s">
        <v>11</v>
      </c>
      <c r="I96" s="22" t="s">
        <v>346</v>
      </c>
    </row>
    <row r="97" spans="1:9" x14ac:dyDescent="0.2">
      <c r="A97" s="7" t="s">
        <v>526</v>
      </c>
      <c r="B97" s="7" t="s">
        <v>316</v>
      </c>
      <c r="C97" s="7" t="s">
        <v>483</v>
      </c>
      <c r="D97" s="8">
        <v>24</v>
      </c>
      <c r="E97" s="8" t="s">
        <v>319</v>
      </c>
      <c r="F97" s="8" t="s">
        <v>10</v>
      </c>
      <c r="G97" s="21" t="s">
        <v>11</v>
      </c>
      <c r="I97" s="22" t="s">
        <v>346</v>
      </c>
    </row>
    <row r="98" spans="1:9" x14ac:dyDescent="0.2">
      <c r="A98" s="7" t="s">
        <v>526</v>
      </c>
      <c r="B98" s="7" t="s">
        <v>316</v>
      </c>
      <c r="C98" s="7" t="s">
        <v>484</v>
      </c>
      <c r="D98" s="8">
        <v>24</v>
      </c>
      <c r="E98" s="20" t="s">
        <v>367</v>
      </c>
      <c r="F98" s="8" t="s">
        <v>10</v>
      </c>
      <c r="G98" s="21" t="s">
        <v>11</v>
      </c>
      <c r="I98" s="22" t="s">
        <v>346</v>
      </c>
    </row>
    <row r="99" spans="1:9" x14ac:dyDescent="0.2">
      <c r="A99" t="s">
        <v>518</v>
      </c>
      <c r="B99" t="s">
        <v>321</v>
      </c>
      <c r="C99" t="s">
        <v>485</v>
      </c>
      <c r="D99" s="4">
        <v>24</v>
      </c>
      <c r="E99" s="4" t="s">
        <v>324</v>
      </c>
      <c r="F99" s="4" t="s">
        <v>10</v>
      </c>
      <c r="G99" s="22" t="s">
        <v>326</v>
      </c>
      <c r="I99" s="22" t="s">
        <v>346</v>
      </c>
    </row>
    <row r="100" spans="1:9" x14ac:dyDescent="0.2">
      <c r="A100" t="s">
        <v>518</v>
      </c>
      <c r="B100" t="s">
        <v>321</v>
      </c>
      <c r="C100" t="s">
        <v>486</v>
      </c>
      <c r="D100" s="4">
        <v>24</v>
      </c>
      <c r="E100" s="4" t="s">
        <v>325</v>
      </c>
      <c r="F100" s="4" t="s">
        <v>10</v>
      </c>
      <c r="G100" s="22" t="s">
        <v>326</v>
      </c>
      <c r="I100" s="22" t="s">
        <v>346</v>
      </c>
    </row>
    <row r="101" spans="1:9" x14ac:dyDescent="0.2">
      <c r="A101" s="7" t="s">
        <v>527</v>
      </c>
      <c r="B101" s="7" t="s">
        <v>224</v>
      </c>
      <c r="C101" s="7" t="s">
        <v>445</v>
      </c>
      <c r="D101" s="8">
        <v>24</v>
      </c>
      <c r="E101" s="8" t="s">
        <v>226</v>
      </c>
      <c r="F101" s="8" t="s">
        <v>10</v>
      </c>
      <c r="G101" s="21" t="s">
        <v>11</v>
      </c>
      <c r="I101" s="22" t="s">
        <v>346</v>
      </c>
    </row>
    <row r="102" spans="1:9" x14ac:dyDescent="0.2">
      <c r="A102" s="7" t="s">
        <v>527</v>
      </c>
      <c r="B102" s="7" t="s">
        <v>224</v>
      </c>
      <c r="C102" s="7" t="s">
        <v>446</v>
      </c>
      <c r="D102" s="8">
        <v>24</v>
      </c>
      <c r="E102" s="8" t="s">
        <v>227</v>
      </c>
      <c r="F102" s="8" t="s">
        <v>10</v>
      </c>
      <c r="G102" s="22" t="s">
        <v>326</v>
      </c>
      <c r="I102" s="23"/>
    </row>
    <row r="103" spans="1:9" x14ac:dyDescent="0.2">
      <c r="A103" s="7" t="s">
        <v>528</v>
      </c>
      <c r="B103" s="7" t="s">
        <v>229</v>
      </c>
      <c r="C103" s="7" t="s">
        <v>447</v>
      </c>
      <c r="D103" s="8">
        <v>24</v>
      </c>
      <c r="E103" s="8" t="s">
        <v>230</v>
      </c>
      <c r="F103" s="8" t="s">
        <v>10</v>
      </c>
      <c r="G103" s="21" t="s">
        <v>11</v>
      </c>
      <c r="I103" s="22" t="s">
        <v>346</v>
      </c>
    </row>
    <row r="104" spans="1:9" x14ac:dyDescent="0.2">
      <c r="A104" s="7" t="s">
        <v>529</v>
      </c>
      <c r="B104" s="7" t="s">
        <v>232</v>
      </c>
      <c r="C104" s="7" t="s">
        <v>448</v>
      </c>
      <c r="D104" s="8">
        <v>24</v>
      </c>
      <c r="E104" s="8" t="s">
        <v>233</v>
      </c>
      <c r="F104" s="8" t="s">
        <v>10</v>
      </c>
      <c r="G104" s="21" t="s">
        <v>11</v>
      </c>
      <c r="I104" s="22" t="s">
        <v>346</v>
      </c>
    </row>
    <row r="105" spans="1:9" x14ac:dyDescent="0.2">
      <c r="A105" s="7" t="s">
        <v>529</v>
      </c>
      <c r="B105" s="7" t="s">
        <v>232</v>
      </c>
      <c r="C105" s="7" t="s">
        <v>449</v>
      </c>
      <c r="D105" s="8">
        <v>24</v>
      </c>
      <c r="E105" s="8" t="s">
        <v>234</v>
      </c>
      <c r="F105" s="8" t="s">
        <v>10</v>
      </c>
      <c r="G105" s="21" t="s">
        <v>11</v>
      </c>
      <c r="I105" s="22" t="s">
        <v>346</v>
      </c>
    </row>
    <row r="106" spans="1:9" x14ac:dyDescent="0.2">
      <c r="A106" s="7" t="s">
        <v>530</v>
      </c>
      <c r="B106" s="7" t="s">
        <v>236</v>
      </c>
      <c r="C106" s="7" t="s">
        <v>450</v>
      </c>
      <c r="D106" s="8">
        <v>24</v>
      </c>
      <c r="E106" s="8" t="s">
        <v>237</v>
      </c>
      <c r="F106" s="8" t="s">
        <v>10</v>
      </c>
      <c r="G106" s="21" t="s">
        <v>11</v>
      </c>
      <c r="I106" s="22" t="s">
        <v>346</v>
      </c>
    </row>
    <row r="107" spans="1:9" x14ac:dyDescent="0.2">
      <c r="A107" s="7" t="s">
        <v>530</v>
      </c>
      <c r="B107" s="7" t="s">
        <v>236</v>
      </c>
      <c r="C107" s="7" t="s">
        <v>451</v>
      </c>
      <c r="D107" s="8">
        <v>24</v>
      </c>
      <c r="E107" s="8" t="s">
        <v>238</v>
      </c>
      <c r="F107" s="8" t="s">
        <v>10</v>
      </c>
      <c r="G107" s="21" t="s">
        <v>11</v>
      </c>
      <c r="I107" s="22" t="s">
        <v>346</v>
      </c>
    </row>
    <row r="108" spans="1:9" x14ac:dyDescent="0.2">
      <c r="A108" s="7" t="s">
        <v>531</v>
      </c>
      <c r="B108" s="7" t="s">
        <v>240</v>
      </c>
      <c r="C108" s="7" t="s">
        <v>452</v>
      </c>
      <c r="D108" s="8">
        <v>24</v>
      </c>
      <c r="E108" s="8" t="s">
        <v>242</v>
      </c>
      <c r="F108" s="8" t="s">
        <v>10</v>
      </c>
      <c r="G108" s="21" t="s">
        <v>11</v>
      </c>
      <c r="I108" s="22" t="s">
        <v>346</v>
      </c>
    </row>
    <row r="109" spans="1:9" x14ac:dyDescent="0.2">
      <c r="A109" s="7" t="s">
        <v>531</v>
      </c>
      <c r="B109" s="7" t="s">
        <v>240</v>
      </c>
      <c r="C109" s="7" t="s">
        <v>453</v>
      </c>
      <c r="D109" s="8">
        <v>24</v>
      </c>
      <c r="E109" s="8" t="s">
        <v>243</v>
      </c>
      <c r="F109" s="8" t="s">
        <v>10</v>
      </c>
      <c r="G109" s="21" t="s">
        <v>11</v>
      </c>
      <c r="I109" s="22" t="s">
        <v>346</v>
      </c>
    </row>
    <row r="110" spans="1:9" x14ac:dyDescent="0.2">
      <c r="A110" s="7" t="s">
        <v>532</v>
      </c>
      <c r="B110" s="7" t="s">
        <v>261</v>
      </c>
      <c r="C110" s="7" t="s">
        <v>462</v>
      </c>
      <c r="D110" s="8">
        <v>24</v>
      </c>
      <c r="E110" s="8" t="s">
        <v>262</v>
      </c>
      <c r="F110" s="8" t="s">
        <v>10</v>
      </c>
      <c r="G110" s="21" t="s">
        <v>11</v>
      </c>
      <c r="I110" s="22" t="s">
        <v>346</v>
      </c>
    </row>
    <row r="111" spans="1:9" x14ac:dyDescent="0.2">
      <c r="A111" s="7" t="s">
        <v>532</v>
      </c>
      <c r="B111" s="7" t="s">
        <v>261</v>
      </c>
      <c r="C111" s="7" t="s">
        <v>463</v>
      </c>
      <c r="D111" s="8">
        <v>24</v>
      </c>
      <c r="E111" s="8" t="s">
        <v>263</v>
      </c>
      <c r="F111" s="8" t="s">
        <v>10</v>
      </c>
      <c r="G111" s="21" t="s">
        <v>11</v>
      </c>
      <c r="I111" s="22" t="s">
        <v>346</v>
      </c>
    </row>
    <row r="112" spans="1:9" x14ac:dyDescent="0.2">
      <c r="A112" s="7" t="s">
        <v>532</v>
      </c>
      <c r="B112" s="7" t="s">
        <v>261</v>
      </c>
      <c r="C112" s="7" t="s">
        <v>464</v>
      </c>
      <c r="D112" s="8">
        <v>24</v>
      </c>
      <c r="E112" s="8" t="s">
        <v>264</v>
      </c>
      <c r="F112" s="8" t="s">
        <v>10</v>
      </c>
      <c r="G112" s="21" t="s">
        <v>11</v>
      </c>
      <c r="I112" s="22" t="s">
        <v>346</v>
      </c>
    </row>
    <row r="113" spans="1:9" x14ac:dyDescent="0.2">
      <c r="A113" s="7" t="s">
        <v>532</v>
      </c>
      <c r="B113" s="7" t="s">
        <v>261</v>
      </c>
      <c r="C113" s="7" t="s">
        <v>464</v>
      </c>
      <c r="D113" s="8">
        <v>24</v>
      </c>
      <c r="E113" s="8" t="s">
        <v>265</v>
      </c>
      <c r="F113" s="8" t="s">
        <v>10</v>
      </c>
      <c r="G113" s="21" t="s">
        <v>11</v>
      </c>
      <c r="I113" s="22" t="s">
        <v>346</v>
      </c>
    </row>
    <row r="114" spans="1:9" x14ac:dyDescent="0.2">
      <c r="A114" s="7" t="s">
        <v>533</v>
      </c>
      <c r="B114" s="7" t="s">
        <v>270</v>
      </c>
      <c r="C114" s="7" t="s">
        <v>465</v>
      </c>
      <c r="D114" s="8">
        <v>24</v>
      </c>
      <c r="E114" s="8" t="s">
        <v>271</v>
      </c>
      <c r="F114" s="8" t="s">
        <v>10</v>
      </c>
      <c r="G114" s="21" t="s">
        <v>11</v>
      </c>
      <c r="I114" s="22" t="s">
        <v>346</v>
      </c>
    </row>
    <row r="115" spans="1:9" x14ac:dyDescent="0.2">
      <c r="A115" s="7" t="s">
        <v>533</v>
      </c>
      <c r="B115" s="7" t="s">
        <v>270</v>
      </c>
      <c r="C115" s="7" t="s">
        <v>466</v>
      </c>
      <c r="D115" s="8">
        <v>24</v>
      </c>
      <c r="E115" s="8" t="s">
        <v>272</v>
      </c>
      <c r="F115" s="8" t="s">
        <v>10</v>
      </c>
      <c r="G115" s="21" t="s">
        <v>11</v>
      </c>
      <c r="I115" s="22" t="s">
        <v>346</v>
      </c>
    </row>
    <row r="116" spans="1:9" x14ac:dyDescent="0.2">
      <c r="A116" s="7" t="s">
        <v>519</v>
      </c>
      <c r="B116" s="7" t="s">
        <v>245</v>
      </c>
      <c r="C116" s="7" t="s">
        <v>454</v>
      </c>
      <c r="D116" s="8">
        <v>24</v>
      </c>
      <c r="E116" s="8" t="s">
        <v>246</v>
      </c>
      <c r="F116" s="8" t="s">
        <v>10</v>
      </c>
      <c r="G116" s="21" t="s">
        <v>11</v>
      </c>
      <c r="I116" s="22" t="s">
        <v>346</v>
      </c>
    </row>
    <row r="117" spans="1:9" x14ac:dyDescent="0.2">
      <c r="A117" s="7" t="s">
        <v>519</v>
      </c>
      <c r="B117" s="7" t="s">
        <v>245</v>
      </c>
      <c r="C117" s="7" t="s">
        <v>455</v>
      </c>
      <c r="D117" s="8">
        <v>24</v>
      </c>
      <c r="E117" s="8" t="s">
        <v>247</v>
      </c>
      <c r="F117" s="8" t="s">
        <v>10</v>
      </c>
      <c r="G117" s="21" t="s">
        <v>11</v>
      </c>
      <c r="I117" s="22" t="s">
        <v>346</v>
      </c>
    </row>
    <row r="118" spans="1:9" x14ac:dyDescent="0.2">
      <c r="A118" s="7" t="s">
        <v>519</v>
      </c>
      <c r="B118" s="7" t="s">
        <v>245</v>
      </c>
      <c r="C118" s="7" t="s">
        <v>456</v>
      </c>
      <c r="D118" s="8">
        <v>24</v>
      </c>
      <c r="E118" s="20" t="s">
        <v>368</v>
      </c>
      <c r="F118" s="8" t="s">
        <v>10</v>
      </c>
      <c r="G118" s="21" t="s">
        <v>11</v>
      </c>
      <c r="I118" s="22" t="s">
        <v>346</v>
      </c>
    </row>
    <row r="119" spans="1:9" x14ac:dyDescent="0.2">
      <c r="A119" s="13" t="s">
        <v>520</v>
      </c>
      <c r="C119" t="s">
        <v>336</v>
      </c>
      <c r="D119" s="4">
        <v>24</v>
      </c>
      <c r="E119" s="4" t="s">
        <v>337</v>
      </c>
      <c r="F119" s="4" t="s">
        <v>338</v>
      </c>
      <c r="G119" s="22" t="s">
        <v>326</v>
      </c>
      <c r="I119" s="22" t="s">
        <v>346</v>
      </c>
    </row>
    <row r="120" spans="1:9" x14ac:dyDescent="0.2">
      <c r="A120" s="13" t="s">
        <v>520</v>
      </c>
      <c r="C120" t="s">
        <v>339</v>
      </c>
      <c r="D120" s="4">
        <v>24</v>
      </c>
      <c r="E120" s="4" t="s">
        <v>342</v>
      </c>
      <c r="F120" s="4" t="s">
        <v>338</v>
      </c>
      <c r="G120" s="22" t="s">
        <v>326</v>
      </c>
      <c r="I120" s="22" t="s">
        <v>346</v>
      </c>
    </row>
    <row r="121" spans="1:9" x14ac:dyDescent="0.2">
      <c r="A121" s="13" t="s">
        <v>520</v>
      </c>
      <c r="C121" t="s">
        <v>340</v>
      </c>
      <c r="D121" s="4">
        <v>24</v>
      </c>
      <c r="E121" s="4" t="s">
        <v>343</v>
      </c>
      <c r="F121" s="4" t="s">
        <v>338</v>
      </c>
      <c r="G121" s="22" t="s">
        <v>326</v>
      </c>
      <c r="I121" s="22" t="s">
        <v>346</v>
      </c>
    </row>
    <row r="122" spans="1:9" x14ac:dyDescent="0.2">
      <c r="A122" s="13" t="s">
        <v>520</v>
      </c>
      <c r="C122" t="s">
        <v>341</v>
      </c>
      <c r="D122" s="4">
        <v>24</v>
      </c>
      <c r="E122" s="4" t="s">
        <v>344</v>
      </c>
      <c r="F122" s="4" t="s">
        <v>338</v>
      </c>
      <c r="G122" s="22" t="s">
        <v>326</v>
      </c>
      <c r="I122" s="22" t="s">
        <v>346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满润松</dc:creator>
  <cp:lastModifiedBy>CSY</cp:lastModifiedBy>
  <dcterms:created xsi:type="dcterms:W3CDTF">2015-06-05T18:17:00Z</dcterms:created>
  <dcterms:modified xsi:type="dcterms:W3CDTF">2021-06-29T06:41:52Z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